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\\dc01\bureaublad\"/>
    </mc:Choice>
  </mc:AlternateContent>
  <xr:revisionPtr revIDLastSave="0" documentId="13_ncr:1_{38EBF1CA-6337-4EC8-920C-0764C2D2D329}" xr6:coauthVersionLast="36" xr6:coauthVersionMax="36" xr10:uidLastSave="{00000000-0000-0000-0000-000000000000}"/>
  <workbookProtection workbookPassword="C7BE" lockStructure="1"/>
  <bookViews>
    <workbookView xWindow="0" yWindow="0" windowWidth="23040" windowHeight="9780" xr2:uid="{00000000-000D-0000-FFFF-FFFF00000000}"/>
  </bookViews>
  <sheets>
    <sheet name="Stocklist Hoogenraad" sheetId="1" r:id="rId1"/>
    <sheet name="Price list" sheetId="3" r:id="rId2"/>
    <sheet name="Parameters" sheetId="2" state="hidden" r:id="rId3"/>
  </sheets>
  <definedNames>
    <definedName name="_xlnm._FilterDatabase" localSheetId="2" hidden="1">Parameters!$U$1:$Z$534</definedName>
    <definedName name="_xlnm._FilterDatabase" localSheetId="0">'Stocklist Hoogenraad'!$A$17:$K$762</definedName>
    <definedName name="Inv_NrCrates">'Stocklist Hoogenraad'!$H$15</definedName>
    <definedName name="Inv_NrPalletBox">'Stocklist Hoogenraad'!$G$15</definedName>
    <definedName name="Margin">'Price list'!$D$10</definedName>
    <definedName name="MinPercPalletBox">Parameters!$E$2</definedName>
    <definedName name="NrCratesFillUp">'Stocklist Hoogenraad'!$AA$9</definedName>
    <definedName name="NrPalletBoxes">'Stocklist Hoogenraad'!$AE$4</definedName>
    <definedName name="NrPalletSpaces">'Stocklist Hoogenraad'!$AB$9</definedName>
    <definedName name="OrderBelowMin">'Stocklist Hoogenraad'!$V$13</definedName>
    <definedName name="PalletBox_VrijeRuimte_Perc">'Stocklist Hoogenraad'!$AE$5</definedName>
  </definedNames>
  <calcPr calcId="191029"/>
</workbook>
</file>

<file path=xl/calcChain.xml><?xml version="1.0" encoding="utf-8"?>
<calcChain xmlns="http://schemas.openxmlformats.org/spreadsheetml/2006/main">
  <c r="G24" i="1" l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R36" i="1" s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R52" i="1" s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R68" i="1" s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R84" i="1" s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R100" i="1" s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R116" i="1" s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R132" i="1" s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R148" i="1" s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R164" i="1" s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R180" i="1" s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R196" i="1" s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R212" i="1" s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R228" i="1" s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R244" i="1" s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R260" i="1" s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R276" i="1" s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R292" i="1" s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R308" i="1" s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R324" i="1" s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R340" i="1" s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R356" i="1" s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R372" i="1" s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R388" i="1" s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R404" i="1" s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R420" i="1" s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R436" i="1" s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R452" i="1" s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R468" i="1" s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R484" i="1" s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R500" i="1" s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R516" i="1" s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R532" i="1" s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R548" i="1" s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R564" i="1" s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R580" i="1" s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R596" i="1" s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R612" i="1" s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R628" i="1" s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R644" i="1" s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R660" i="1" s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R676" i="1" s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R692" i="1" s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R708" i="1" s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R724" i="1" s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R740" i="1" s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R756" i="1" s="1"/>
  <c r="H757" i="1"/>
  <c r="H758" i="1"/>
  <c r="H759" i="1"/>
  <c r="H760" i="1"/>
  <c r="H761" i="1"/>
  <c r="H762" i="1"/>
  <c r="I63" i="1"/>
  <c r="I77" i="1"/>
  <c r="I145" i="1"/>
  <c r="I159" i="1"/>
  <c r="I237" i="1"/>
  <c r="I241" i="1"/>
  <c r="I319" i="1"/>
  <c r="I333" i="1"/>
  <c r="I401" i="1"/>
  <c r="I415" i="1"/>
  <c r="I493" i="1"/>
  <c r="I497" i="1"/>
  <c r="I575" i="1"/>
  <c r="I589" i="1"/>
  <c r="I657" i="1"/>
  <c r="I671" i="1"/>
  <c r="I749" i="1"/>
  <c r="I753" i="1"/>
  <c r="J92" i="1"/>
  <c r="J106" i="1"/>
  <c r="J174" i="1"/>
  <c r="J188" i="1"/>
  <c r="J266" i="1"/>
  <c r="J270" i="1"/>
  <c r="J348" i="1"/>
  <c r="J362" i="1"/>
  <c r="J412" i="1"/>
  <c r="J414" i="1"/>
  <c r="J510" i="1"/>
  <c r="J671" i="1"/>
  <c r="J67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L24" i="1"/>
  <c r="L25" i="1"/>
  <c r="O25" i="1" s="1"/>
  <c r="L26" i="1"/>
  <c r="L27" i="1"/>
  <c r="O27" i="1" s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O41" i="1" s="1"/>
  <c r="L42" i="1"/>
  <c r="L43" i="1"/>
  <c r="O43" i="1" s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O57" i="1" s="1"/>
  <c r="L58" i="1"/>
  <c r="L59" i="1"/>
  <c r="O59" i="1" s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O73" i="1" s="1"/>
  <c r="L74" i="1"/>
  <c r="L75" i="1"/>
  <c r="O75" i="1" s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O89" i="1" s="1"/>
  <c r="L90" i="1"/>
  <c r="L91" i="1"/>
  <c r="O91" i="1" s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O105" i="1" s="1"/>
  <c r="L106" i="1"/>
  <c r="L107" i="1"/>
  <c r="O107" i="1" s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O121" i="1" s="1"/>
  <c r="L122" i="1"/>
  <c r="L123" i="1"/>
  <c r="O123" i="1" s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O139" i="1" s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O155" i="1" s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O171" i="1" s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O185" i="1" s="1"/>
  <c r="L186" i="1"/>
  <c r="L187" i="1"/>
  <c r="O187" i="1" s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O201" i="1" s="1"/>
  <c r="L202" i="1"/>
  <c r="L203" i="1"/>
  <c r="O203" i="1" s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O217" i="1" s="1"/>
  <c r="L218" i="1"/>
  <c r="L219" i="1"/>
  <c r="O219" i="1" s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O233" i="1" s="1"/>
  <c r="L234" i="1"/>
  <c r="L235" i="1"/>
  <c r="O235" i="1" s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O249" i="1" s="1"/>
  <c r="L250" i="1"/>
  <c r="L251" i="1"/>
  <c r="O251" i="1" s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O265" i="1" s="1"/>
  <c r="L266" i="1"/>
  <c r="L267" i="1"/>
  <c r="O267" i="1" s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O281" i="1" s="1"/>
  <c r="L282" i="1"/>
  <c r="L283" i="1"/>
  <c r="O283" i="1" s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O297" i="1" s="1"/>
  <c r="L298" i="1"/>
  <c r="L299" i="1"/>
  <c r="O299" i="1" s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O313" i="1" s="1"/>
  <c r="L314" i="1"/>
  <c r="L315" i="1"/>
  <c r="O315" i="1" s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O329" i="1" s="1"/>
  <c r="L330" i="1"/>
  <c r="L331" i="1"/>
  <c r="O331" i="1" s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O345" i="1" s="1"/>
  <c r="L346" i="1"/>
  <c r="L347" i="1"/>
  <c r="O347" i="1" s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O361" i="1" s="1"/>
  <c r="L362" i="1"/>
  <c r="L363" i="1"/>
  <c r="O363" i="1" s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O377" i="1" s="1"/>
  <c r="L378" i="1"/>
  <c r="L379" i="1"/>
  <c r="O379" i="1" s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O395" i="1" s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O411" i="1" s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O427" i="1" s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O441" i="1" s="1"/>
  <c r="L442" i="1"/>
  <c r="L443" i="1"/>
  <c r="O443" i="1" s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O457" i="1" s="1"/>
  <c r="L458" i="1"/>
  <c r="L459" i="1"/>
  <c r="O459" i="1" s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O473" i="1" s="1"/>
  <c r="L474" i="1"/>
  <c r="L475" i="1"/>
  <c r="O475" i="1" s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O489" i="1" s="1"/>
  <c r="L490" i="1"/>
  <c r="L491" i="1"/>
  <c r="O491" i="1" s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O505" i="1" s="1"/>
  <c r="L506" i="1"/>
  <c r="L507" i="1"/>
  <c r="O507" i="1" s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O521" i="1" s="1"/>
  <c r="L522" i="1"/>
  <c r="L523" i="1"/>
  <c r="O523" i="1" s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O537" i="1" s="1"/>
  <c r="L538" i="1"/>
  <c r="L539" i="1"/>
  <c r="O539" i="1" s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O553" i="1" s="1"/>
  <c r="L554" i="1"/>
  <c r="L555" i="1"/>
  <c r="O555" i="1" s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O569" i="1" s="1"/>
  <c r="L570" i="1"/>
  <c r="L571" i="1"/>
  <c r="O571" i="1" s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O585" i="1" s="1"/>
  <c r="L586" i="1"/>
  <c r="L587" i="1"/>
  <c r="O587" i="1" s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O601" i="1" s="1"/>
  <c r="L602" i="1"/>
  <c r="L603" i="1"/>
  <c r="O603" i="1" s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O617" i="1" s="1"/>
  <c r="L618" i="1"/>
  <c r="L619" i="1"/>
  <c r="O619" i="1" s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O633" i="1" s="1"/>
  <c r="L634" i="1"/>
  <c r="L635" i="1"/>
  <c r="O635" i="1" s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O651" i="1" s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O667" i="1" s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O683" i="1" s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O697" i="1" s="1"/>
  <c r="L698" i="1"/>
  <c r="L699" i="1"/>
  <c r="O699" i="1" s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O713" i="1" s="1"/>
  <c r="L714" i="1"/>
  <c r="L715" i="1"/>
  <c r="O715" i="1" s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O729" i="1" s="1"/>
  <c r="L730" i="1"/>
  <c r="L731" i="1"/>
  <c r="O731" i="1" s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O745" i="1" s="1"/>
  <c r="L746" i="1"/>
  <c r="L747" i="1"/>
  <c r="O747" i="1" s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O761" i="1" s="1"/>
  <c r="L762" i="1"/>
  <c r="M24" i="1"/>
  <c r="M25" i="1"/>
  <c r="I25" i="1" s="1"/>
  <c r="M26" i="1"/>
  <c r="I26" i="1" s="1"/>
  <c r="M27" i="1"/>
  <c r="I27" i="1" s="1"/>
  <c r="M28" i="1"/>
  <c r="I28" i="1" s="1"/>
  <c r="M29" i="1"/>
  <c r="I29" i="1" s="1"/>
  <c r="M30" i="1"/>
  <c r="I30" i="1" s="1"/>
  <c r="M31" i="1"/>
  <c r="I31" i="1" s="1"/>
  <c r="M32" i="1"/>
  <c r="I32" i="1" s="1"/>
  <c r="M33" i="1"/>
  <c r="I33" i="1" s="1"/>
  <c r="M34" i="1"/>
  <c r="I34" i="1" s="1"/>
  <c r="M35" i="1"/>
  <c r="I35" i="1" s="1"/>
  <c r="M36" i="1"/>
  <c r="I36" i="1" s="1"/>
  <c r="M37" i="1"/>
  <c r="I37" i="1" s="1"/>
  <c r="M38" i="1"/>
  <c r="I38" i="1" s="1"/>
  <c r="M39" i="1"/>
  <c r="I39" i="1" s="1"/>
  <c r="M40" i="1"/>
  <c r="M41" i="1"/>
  <c r="I41" i="1" s="1"/>
  <c r="M42" i="1"/>
  <c r="I42" i="1" s="1"/>
  <c r="M43" i="1"/>
  <c r="I43" i="1" s="1"/>
  <c r="M44" i="1"/>
  <c r="I44" i="1" s="1"/>
  <c r="M45" i="1"/>
  <c r="I45" i="1" s="1"/>
  <c r="M46" i="1"/>
  <c r="I46" i="1" s="1"/>
  <c r="M47" i="1"/>
  <c r="I47" i="1" s="1"/>
  <c r="M48" i="1"/>
  <c r="I48" i="1" s="1"/>
  <c r="M49" i="1"/>
  <c r="I49" i="1" s="1"/>
  <c r="M50" i="1"/>
  <c r="I50" i="1" s="1"/>
  <c r="M51" i="1"/>
  <c r="I51" i="1" s="1"/>
  <c r="M52" i="1"/>
  <c r="I52" i="1" s="1"/>
  <c r="M53" i="1"/>
  <c r="I53" i="1" s="1"/>
  <c r="M54" i="1"/>
  <c r="I54" i="1" s="1"/>
  <c r="M55" i="1"/>
  <c r="I55" i="1" s="1"/>
  <c r="M56" i="1"/>
  <c r="M57" i="1"/>
  <c r="I57" i="1" s="1"/>
  <c r="M58" i="1"/>
  <c r="I58" i="1" s="1"/>
  <c r="M59" i="1"/>
  <c r="I59" i="1" s="1"/>
  <c r="M60" i="1"/>
  <c r="I60" i="1" s="1"/>
  <c r="M61" i="1"/>
  <c r="I61" i="1" s="1"/>
  <c r="M62" i="1"/>
  <c r="I62" i="1" s="1"/>
  <c r="M63" i="1"/>
  <c r="M64" i="1"/>
  <c r="I64" i="1" s="1"/>
  <c r="M65" i="1"/>
  <c r="I65" i="1" s="1"/>
  <c r="M66" i="1"/>
  <c r="I66" i="1" s="1"/>
  <c r="M67" i="1"/>
  <c r="I67" i="1" s="1"/>
  <c r="M68" i="1"/>
  <c r="I68" i="1" s="1"/>
  <c r="M69" i="1"/>
  <c r="I69" i="1" s="1"/>
  <c r="M70" i="1"/>
  <c r="I70" i="1" s="1"/>
  <c r="M71" i="1"/>
  <c r="I71" i="1" s="1"/>
  <c r="M72" i="1"/>
  <c r="M73" i="1"/>
  <c r="I73" i="1" s="1"/>
  <c r="M74" i="1"/>
  <c r="I74" i="1" s="1"/>
  <c r="M75" i="1"/>
  <c r="I75" i="1" s="1"/>
  <c r="M76" i="1"/>
  <c r="I76" i="1" s="1"/>
  <c r="M77" i="1"/>
  <c r="M78" i="1"/>
  <c r="I78" i="1" s="1"/>
  <c r="M79" i="1"/>
  <c r="I79" i="1" s="1"/>
  <c r="M80" i="1"/>
  <c r="I80" i="1" s="1"/>
  <c r="M81" i="1"/>
  <c r="I81" i="1" s="1"/>
  <c r="M82" i="1"/>
  <c r="I82" i="1" s="1"/>
  <c r="M83" i="1"/>
  <c r="I83" i="1" s="1"/>
  <c r="M84" i="1"/>
  <c r="I84" i="1" s="1"/>
  <c r="M85" i="1"/>
  <c r="I85" i="1" s="1"/>
  <c r="M86" i="1"/>
  <c r="I86" i="1" s="1"/>
  <c r="M87" i="1"/>
  <c r="I87" i="1" s="1"/>
  <c r="M88" i="1"/>
  <c r="M89" i="1"/>
  <c r="I89" i="1" s="1"/>
  <c r="M90" i="1"/>
  <c r="I90" i="1" s="1"/>
  <c r="M91" i="1"/>
  <c r="I91" i="1" s="1"/>
  <c r="M92" i="1"/>
  <c r="I92" i="1" s="1"/>
  <c r="M93" i="1"/>
  <c r="I93" i="1" s="1"/>
  <c r="M94" i="1"/>
  <c r="I94" i="1" s="1"/>
  <c r="M95" i="1"/>
  <c r="I95" i="1" s="1"/>
  <c r="M96" i="1"/>
  <c r="I96" i="1" s="1"/>
  <c r="M97" i="1"/>
  <c r="I97" i="1" s="1"/>
  <c r="M98" i="1"/>
  <c r="I98" i="1" s="1"/>
  <c r="M99" i="1"/>
  <c r="I99" i="1" s="1"/>
  <c r="M100" i="1"/>
  <c r="I100" i="1" s="1"/>
  <c r="M101" i="1"/>
  <c r="I101" i="1" s="1"/>
  <c r="M102" i="1"/>
  <c r="I102" i="1" s="1"/>
  <c r="M103" i="1"/>
  <c r="I103" i="1" s="1"/>
  <c r="M104" i="1"/>
  <c r="M105" i="1"/>
  <c r="I105" i="1" s="1"/>
  <c r="M106" i="1"/>
  <c r="I106" i="1" s="1"/>
  <c r="M107" i="1"/>
  <c r="I107" i="1" s="1"/>
  <c r="M108" i="1"/>
  <c r="I108" i="1" s="1"/>
  <c r="M109" i="1"/>
  <c r="I109" i="1" s="1"/>
  <c r="M110" i="1"/>
  <c r="I110" i="1" s="1"/>
  <c r="M111" i="1"/>
  <c r="I111" i="1" s="1"/>
  <c r="M112" i="1"/>
  <c r="I112" i="1" s="1"/>
  <c r="M113" i="1"/>
  <c r="I113" i="1" s="1"/>
  <c r="M114" i="1"/>
  <c r="I114" i="1" s="1"/>
  <c r="M115" i="1"/>
  <c r="I115" i="1" s="1"/>
  <c r="M116" i="1"/>
  <c r="I116" i="1" s="1"/>
  <c r="M117" i="1"/>
  <c r="I117" i="1" s="1"/>
  <c r="M118" i="1"/>
  <c r="I118" i="1" s="1"/>
  <c r="M119" i="1"/>
  <c r="I119" i="1" s="1"/>
  <c r="M120" i="1"/>
  <c r="M121" i="1"/>
  <c r="I121" i="1" s="1"/>
  <c r="M122" i="1"/>
  <c r="I122" i="1" s="1"/>
  <c r="M123" i="1"/>
  <c r="I123" i="1" s="1"/>
  <c r="M124" i="1"/>
  <c r="I124" i="1" s="1"/>
  <c r="M125" i="1"/>
  <c r="I125" i="1" s="1"/>
  <c r="M126" i="1"/>
  <c r="I126" i="1" s="1"/>
  <c r="M127" i="1"/>
  <c r="I127" i="1" s="1"/>
  <c r="M128" i="1"/>
  <c r="I128" i="1" s="1"/>
  <c r="M129" i="1"/>
  <c r="I129" i="1" s="1"/>
  <c r="M130" i="1"/>
  <c r="I130" i="1" s="1"/>
  <c r="M131" i="1"/>
  <c r="I131" i="1" s="1"/>
  <c r="M132" i="1"/>
  <c r="I132" i="1" s="1"/>
  <c r="M133" i="1"/>
  <c r="I133" i="1" s="1"/>
  <c r="M134" i="1"/>
  <c r="I134" i="1" s="1"/>
  <c r="M135" i="1"/>
  <c r="I135" i="1" s="1"/>
  <c r="M136" i="1"/>
  <c r="M137" i="1"/>
  <c r="I137" i="1" s="1"/>
  <c r="M138" i="1"/>
  <c r="I138" i="1" s="1"/>
  <c r="M139" i="1"/>
  <c r="I139" i="1" s="1"/>
  <c r="M140" i="1"/>
  <c r="I140" i="1" s="1"/>
  <c r="M141" i="1"/>
  <c r="I141" i="1" s="1"/>
  <c r="M142" i="1"/>
  <c r="I142" i="1" s="1"/>
  <c r="M143" i="1"/>
  <c r="I143" i="1" s="1"/>
  <c r="M144" i="1"/>
  <c r="I144" i="1" s="1"/>
  <c r="M145" i="1"/>
  <c r="M146" i="1"/>
  <c r="I146" i="1" s="1"/>
  <c r="M147" i="1"/>
  <c r="I147" i="1" s="1"/>
  <c r="M148" i="1"/>
  <c r="I148" i="1" s="1"/>
  <c r="M149" i="1"/>
  <c r="I149" i="1" s="1"/>
  <c r="M150" i="1"/>
  <c r="I150" i="1" s="1"/>
  <c r="M151" i="1"/>
  <c r="I151" i="1" s="1"/>
  <c r="M152" i="1"/>
  <c r="M153" i="1"/>
  <c r="I153" i="1" s="1"/>
  <c r="M154" i="1"/>
  <c r="I154" i="1" s="1"/>
  <c r="M155" i="1"/>
  <c r="I155" i="1" s="1"/>
  <c r="M156" i="1"/>
  <c r="I156" i="1" s="1"/>
  <c r="M157" i="1"/>
  <c r="I157" i="1" s="1"/>
  <c r="M158" i="1"/>
  <c r="I158" i="1" s="1"/>
  <c r="M159" i="1"/>
  <c r="M160" i="1"/>
  <c r="I160" i="1" s="1"/>
  <c r="M161" i="1"/>
  <c r="I161" i="1" s="1"/>
  <c r="M162" i="1"/>
  <c r="I162" i="1" s="1"/>
  <c r="M163" i="1"/>
  <c r="I163" i="1" s="1"/>
  <c r="M164" i="1"/>
  <c r="I164" i="1" s="1"/>
  <c r="M165" i="1"/>
  <c r="I165" i="1" s="1"/>
  <c r="M166" i="1"/>
  <c r="I166" i="1" s="1"/>
  <c r="M167" i="1"/>
  <c r="I167" i="1" s="1"/>
  <c r="M168" i="1"/>
  <c r="M169" i="1"/>
  <c r="I169" i="1" s="1"/>
  <c r="M170" i="1"/>
  <c r="I170" i="1" s="1"/>
  <c r="M171" i="1"/>
  <c r="I171" i="1" s="1"/>
  <c r="M172" i="1"/>
  <c r="I172" i="1" s="1"/>
  <c r="M173" i="1"/>
  <c r="I173" i="1" s="1"/>
  <c r="M174" i="1"/>
  <c r="I174" i="1" s="1"/>
  <c r="M175" i="1"/>
  <c r="I175" i="1" s="1"/>
  <c r="M176" i="1"/>
  <c r="I176" i="1" s="1"/>
  <c r="M177" i="1"/>
  <c r="I177" i="1" s="1"/>
  <c r="M178" i="1"/>
  <c r="I178" i="1" s="1"/>
  <c r="M179" i="1"/>
  <c r="I179" i="1" s="1"/>
  <c r="M180" i="1"/>
  <c r="I180" i="1" s="1"/>
  <c r="M181" i="1"/>
  <c r="I181" i="1" s="1"/>
  <c r="M182" i="1"/>
  <c r="I182" i="1" s="1"/>
  <c r="M183" i="1"/>
  <c r="I183" i="1" s="1"/>
  <c r="M184" i="1"/>
  <c r="M185" i="1"/>
  <c r="I185" i="1" s="1"/>
  <c r="M186" i="1"/>
  <c r="I186" i="1" s="1"/>
  <c r="M187" i="1"/>
  <c r="I187" i="1" s="1"/>
  <c r="M188" i="1"/>
  <c r="I188" i="1" s="1"/>
  <c r="M189" i="1"/>
  <c r="I189" i="1" s="1"/>
  <c r="M190" i="1"/>
  <c r="I190" i="1" s="1"/>
  <c r="M191" i="1"/>
  <c r="I191" i="1" s="1"/>
  <c r="M192" i="1"/>
  <c r="I192" i="1" s="1"/>
  <c r="M193" i="1"/>
  <c r="I193" i="1" s="1"/>
  <c r="M194" i="1"/>
  <c r="I194" i="1" s="1"/>
  <c r="M195" i="1"/>
  <c r="I195" i="1" s="1"/>
  <c r="M196" i="1"/>
  <c r="I196" i="1" s="1"/>
  <c r="M197" i="1"/>
  <c r="I197" i="1" s="1"/>
  <c r="M198" i="1"/>
  <c r="I198" i="1" s="1"/>
  <c r="M199" i="1"/>
  <c r="I199" i="1" s="1"/>
  <c r="M200" i="1"/>
  <c r="M201" i="1"/>
  <c r="I201" i="1" s="1"/>
  <c r="M202" i="1"/>
  <c r="I202" i="1" s="1"/>
  <c r="M203" i="1"/>
  <c r="I203" i="1" s="1"/>
  <c r="M204" i="1"/>
  <c r="I204" i="1" s="1"/>
  <c r="M205" i="1"/>
  <c r="I205" i="1" s="1"/>
  <c r="M206" i="1"/>
  <c r="I206" i="1" s="1"/>
  <c r="M207" i="1"/>
  <c r="I207" i="1" s="1"/>
  <c r="M208" i="1"/>
  <c r="I208" i="1" s="1"/>
  <c r="M209" i="1"/>
  <c r="I209" i="1" s="1"/>
  <c r="M210" i="1"/>
  <c r="I210" i="1" s="1"/>
  <c r="M211" i="1"/>
  <c r="I211" i="1" s="1"/>
  <c r="M212" i="1"/>
  <c r="I212" i="1" s="1"/>
  <c r="M213" i="1"/>
  <c r="I213" i="1" s="1"/>
  <c r="M214" i="1"/>
  <c r="I214" i="1" s="1"/>
  <c r="M215" i="1"/>
  <c r="I215" i="1" s="1"/>
  <c r="M216" i="1"/>
  <c r="I216" i="1" s="1"/>
  <c r="M217" i="1"/>
  <c r="I217" i="1" s="1"/>
  <c r="M218" i="1"/>
  <c r="I218" i="1" s="1"/>
  <c r="M219" i="1"/>
  <c r="I219" i="1" s="1"/>
  <c r="M220" i="1"/>
  <c r="I220" i="1" s="1"/>
  <c r="M221" i="1"/>
  <c r="I221" i="1" s="1"/>
  <c r="M222" i="1"/>
  <c r="I222" i="1" s="1"/>
  <c r="M223" i="1"/>
  <c r="I223" i="1" s="1"/>
  <c r="M224" i="1"/>
  <c r="I224" i="1" s="1"/>
  <c r="M225" i="1"/>
  <c r="I225" i="1" s="1"/>
  <c r="M226" i="1"/>
  <c r="I226" i="1" s="1"/>
  <c r="M227" i="1"/>
  <c r="I227" i="1" s="1"/>
  <c r="M228" i="1"/>
  <c r="I228" i="1" s="1"/>
  <c r="M229" i="1"/>
  <c r="I229" i="1" s="1"/>
  <c r="M230" i="1"/>
  <c r="I230" i="1" s="1"/>
  <c r="M231" i="1"/>
  <c r="I231" i="1" s="1"/>
  <c r="M232" i="1"/>
  <c r="I232" i="1" s="1"/>
  <c r="M233" i="1"/>
  <c r="I233" i="1" s="1"/>
  <c r="M234" i="1"/>
  <c r="I234" i="1" s="1"/>
  <c r="M235" i="1"/>
  <c r="I235" i="1" s="1"/>
  <c r="M236" i="1"/>
  <c r="I236" i="1" s="1"/>
  <c r="M237" i="1"/>
  <c r="M238" i="1"/>
  <c r="I238" i="1" s="1"/>
  <c r="M239" i="1"/>
  <c r="I239" i="1" s="1"/>
  <c r="M240" i="1"/>
  <c r="I240" i="1" s="1"/>
  <c r="M241" i="1"/>
  <c r="M242" i="1"/>
  <c r="I242" i="1" s="1"/>
  <c r="M243" i="1"/>
  <c r="I243" i="1" s="1"/>
  <c r="M244" i="1"/>
  <c r="I244" i="1" s="1"/>
  <c r="M245" i="1"/>
  <c r="I245" i="1" s="1"/>
  <c r="M246" i="1"/>
  <c r="I246" i="1" s="1"/>
  <c r="M247" i="1"/>
  <c r="I247" i="1" s="1"/>
  <c r="M248" i="1"/>
  <c r="I248" i="1" s="1"/>
  <c r="M249" i="1"/>
  <c r="I249" i="1" s="1"/>
  <c r="M250" i="1"/>
  <c r="I250" i="1" s="1"/>
  <c r="M251" i="1"/>
  <c r="I251" i="1" s="1"/>
  <c r="M252" i="1"/>
  <c r="I252" i="1" s="1"/>
  <c r="M253" i="1"/>
  <c r="I253" i="1" s="1"/>
  <c r="M254" i="1"/>
  <c r="I254" i="1" s="1"/>
  <c r="M255" i="1"/>
  <c r="I255" i="1" s="1"/>
  <c r="M256" i="1"/>
  <c r="I256" i="1" s="1"/>
  <c r="M257" i="1"/>
  <c r="I257" i="1" s="1"/>
  <c r="M258" i="1"/>
  <c r="I258" i="1" s="1"/>
  <c r="M259" i="1"/>
  <c r="I259" i="1" s="1"/>
  <c r="M260" i="1"/>
  <c r="I260" i="1" s="1"/>
  <c r="M261" i="1"/>
  <c r="I261" i="1" s="1"/>
  <c r="M262" i="1"/>
  <c r="I262" i="1" s="1"/>
  <c r="M263" i="1"/>
  <c r="I263" i="1" s="1"/>
  <c r="M264" i="1"/>
  <c r="I264" i="1" s="1"/>
  <c r="M265" i="1"/>
  <c r="I265" i="1" s="1"/>
  <c r="M266" i="1"/>
  <c r="I266" i="1" s="1"/>
  <c r="M267" i="1"/>
  <c r="I267" i="1" s="1"/>
  <c r="M268" i="1"/>
  <c r="I268" i="1" s="1"/>
  <c r="M269" i="1"/>
  <c r="I269" i="1" s="1"/>
  <c r="M270" i="1"/>
  <c r="I270" i="1" s="1"/>
  <c r="M271" i="1"/>
  <c r="I271" i="1" s="1"/>
  <c r="M272" i="1"/>
  <c r="I272" i="1" s="1"/>
  <c r="M273" i="1"/>
  <c r="I273" i="1" s="1"/>
  <c r="M274" i="1"/>
  <c r="I274" i="1" s="1"/>
  <c r="M275" i="1"/>
  <c r="I275" i="1" s="1"/>
  <c r="M276" i="1"/>
  <c r="I276" i="1" s="1"/>
  <c r="M277" i="1"/>
  <c r="I277" i="1" s="1"/>
  <c r="M278" i="1"/>
  <c r="I278" i="1" s="1"/>
  <c r="M279" i="1"/>
  <c r="I279" i="1" s="1"/>
  <c r="M280" i="1"/>
  <c r="I280" i="1" s="1"/>
  <c r="M281" i="1"/>
  <c r="I281" i="1" s="1"/>
  <c r="M282" i="1"/>
  <c r="I282" i="1" s="1"/>
  <c r="M283" i="1"/>
  <c r="I283" i="1" s="1"/>
  <c r="M284" i="1"/>
  <c r="I284" i="1" s="1"/>
  <c r="M285" i="1"/>
  <c r="I285" i="1" s="1"/>
  <c r="M286" i="1"/>
  <c r="I286" i="1" s="1"/>
  <c r="M287" i="1"/>
  <c r="I287" i="1" s="1"/>
  <c r="M288" i="1"/>
  <c r="I288" i="1" s="1"/>
  <c r="M289" i="1"/>
  <c r="I289" i="1" s="1"/>
  <c r="M290" i="1"/>
  <c r="I290" i="1" s="1"/>
  <c r="M291" i="1"/>
  <c r="I291" i="1" s="1"/>
  <c r="M292" i="1"/>
  <c r="I292" i="1" s="1"/>
  <c r="M293" i="1"/>
  <c r="I293" i="1" s="1"/>
  <c r="M294" i="1"/>
  <c r="I294" i="1" s="1"/>
  <c r="M295" i="1"/>
  <c r="I295" i="1" s="1"/>
  <c r="M296" i="1"/>
  <c r="I296" i="1" s="1"/>
  <c r="M297" i="1"/>
  <c r="I297" i="1" s="1"/>
  <c r="M298" i="1"/>
  <c r="I298" i="1" s="1"/>
  <c r="M299" i="1"/>
  <c r="I299" i="1" s="1"/>
  <c r="M300" i="1"/>
  <c r="I300" i="1" s="1"/>
  <c r="M301" i="1"/>
  <c r="I301" i="1" s="1"/>
  <c r="M302" i="1"/>
  <c r="I302" i="1" s="1"/>
  <c r="M303" i="1"/>
  <c r="I303" i="1" s="1"/>
  <c r="M304" i="1"/>
  <c r="I304" i="1" s="1"/>
  <c r="M305" i="1"/>
  <c r="I305" i="1" s="1"/>
  <c r="M306" i="1"/>
  <c r="I306" i="1" s="1"/>
  <c r="M307" i="1"/>
  <c r="I307" i="1" s="1"/>
  <c r="M308" i="1"/>
  <c r="I308" i="1" s="1"/>
  <c r="M309" i="1"/>
  <c r="I309" i="1" s="1"/>
  <c r="M310" i="1"/>
  <c r="I310" i="1" s="1"/>
  <c r="M311" i="1"/>
  <c r="I311" i="1" s="1"/>
  <c r="M312" i="1"/>
  <c r="I312" i="1" s="1"/>
  <c r="M313" i="1"/>
  <c r="I313" i="1" s="1"/>
  <c r="M314" i="1"/>
  <c r="I314" i="1" s="1"/>
  <c r="M315" i="1"/>
  <c r="I315" i="1" s="1"/>
  <c r="M316" i="1"/>
  <c r="I316" i="1" s="1"/>
  <c r="M317" i="1"/>
  <c r="I317" i="1" s="1"/>
  <c r="M318" i="1"/>
  <c r="I318" i="1" s="1"/>
  <c r="M319" i="1"/>
  <c r="M320" i="1"/>
  <c r="I320" i="1" s="1"/>
  <c r="M321" i="1"/>
  <c r="I321" i="1" s="1"/>
  <c r="M322" i="1"/>
  <c r="I322" i="1" s="1"/>
  <c r="M323" i="1"/>
  <c r="I323" i="1" s="1"/>
  <c r="M324" i="1"/>
  <c r="I324" i="1" s="1"/>
  <c r="M325" i="1"/>
  <c r="I325" i="1" s="1"/>
  <c r="M326" i="1"/>
  <c r="I326" i="1" s="1"/>
  <c r="M327" i="1"/>
  <c r="I327" i="1" s="1"/>
  <c r="M328" i="1"/>
  <c r="I328" i="1" s="1"/>
  <c r="M329" i="1"/>
  <c r="I329" i="1" s="1"/>
  <c r="M330" i="1"/>
  <c r="I330" i="1" s="1"/>
  <c r="M331" i="1"/>
  <c r="I331" i="1" s="1"/>
  <c r="M332" i="1"/>
  <c r="I332" i="1" s="1"/>
  <c r="M333" i="1"/>
  <c r="M334" i="1"/>
  <c r="I334" i="1" s="1"/>
  <c r="M335" i="1"/>
  <c r="I335" i="1" s="1"/>
  <c r="M336" i="1"/>
  <c r="I336" i="1" s="1"/>
  <c r="M337" i="1"/>
  <c r="I337" i="1" s="1"/>
  <c r="M338" i="1"/>
  <c r="I338" i="1" s="1"/>
  <c r="M339" i="1"/>
  <c r="I339" i="1" s="1"/>
  <c r="M340" i="1"/>
  <c r="I340" i="1" s="1"/>
  <c r="M341" i="1"/>
  <c r="I341" i="1" s="1"/>
  <c r="M342" i="1"/>
  <c r="I342" i="1" s="1"/>
  <c r="M343" i="1"/>
  <c r="I343" i="1" s="1"/>
  <c r="M344" i="1"/>
  <c r="I344" i="1" s="1"/>
  <c r="M345" i="1"/>
  <c r="I345" i="1" s="1"/>
  <c r="M346" i="1"/>
  <c r="I346" i="1" s="1"/>
  <c r="M347" i="1"/>
  <c r="I347" i="1" s="1"/>
  <c r="M348" i="1"/>
  <c r="I348" i="1" s="1"/>
  <c r="M349" i="1"/>
  <c r="I349" i="1" s="1"/>
  <c r="M350" i="1"/>
  <c r="I350" i="1" s="1"/>
  <c r="M351" i="1"/>
  <c r="I351" i="1" s="1"/>
  <c r="M352" i="1"/>
  <c r="I352" i="1" s="1"/>
  <c r="M353" i="1"/>
  <c r="I353" i="1" s="1"/>
  <c r="M354" i="1"/>
  <c r="I354" i="1" s="1"/>
  <c r="M355" i="1"/>
  <c r="I355" i="1" s="1"/>
  <c r="M356" i="1"/>
  <c r="I356" i="1" s="1"/>
  <c r="M357" i="1"/>
  <c r="I357" i="1" s="1"/>
  <c r="M358" i="1"/>
  <c r="I358" i="1" s="1"/>
  <c r="M359" i="1"/>
  <c r="I359" i="1" s="1"/>
  <c r="M360" i="1"/>
  <c r="I360" i="1" s="1"/>
  <c r="M361" i="1"/>
  <c r="I361" i="1" s="1"/>
  <c r="M362" i="1"/>
  <c r="I362" i="1" s="1"/>
  <c r="M363" i="1"/>
  <c r="I363" i="1" s="1"/>
  <c r="M364" i="1"/>
  <c r="I364" i="1" s="1"/>
  <c r="M365" i="1"/>
  <c r="I365" i="1" s="1"/>
  <c r="M366" i="1"/>
  <c r="I366" i="1" s="1"/>
  <c r="M367" i="1"/>
  <c r="I367" i="1" s="1"/>
  <c r="M368" i="1"/>
  <c r="I368" i="1" s="1"/>
  <c r="M369" i="1"/>
  <c r="I369" i="1" s="1"/>
  <c r="M370" i="1"/>
  <c r="I370" i="1" s="1"/>
  <c r="M371" i="1"/>
  <c r="I371" i="1" s="1"/>
  <c r="M372" i="1"/>
  <c r="I372" i="1" s="1"/>
  <c r="M373" i="1"/>
  <c r="I373" i="1" s="1"/>
  <c r="M374" i="1"/>
  <c r="I374" i="1" s="1"/>
  <c r="M375" i="1"/>
  <c r="I375" i="1" s="1"/>
  <c r="M376" i="1"/>
  <c r="I376" i="1" s="1"/>
  <c r="M377" i="1"/>
  <c r="I377" i="1" s="1"/>
  <c r="M378" i="1"/>
  <c r="I378" i="1" s="1"/>
  <c r="M379" i="1"/>
  <c r="I379" i="1" s="1"/>
  <c r="M380" i="1"/>
  <c r="I380" i="1" s="1"/>
  <c r="M381" i="1"/>
  <c r="I381" i="1" s="1"/>
  <c r="M382" i="1"/>
  <c r="I382" i="1" s="1"/>
  <c r="M383" i="1"/>
  <c r="I383" i="1" s="1"/>
  <c r="M384" i="1"/>
  <c r="I384" i="1" s="1"/>
  <c r="M385" i="1"/>
  <c r="I385" i="1" s="1"/>
  <c r="M386" i="1"/>
  <c r="I386" i="1" s="1"/>
  <c r="M387" i="1"/>
  <c r="I387" i="1" s="1"/>
  <c r="M388" i="1"/>
  <c r="I388" i="1" s="1"/>
  <c r="M389" i="1"/>
  <c r="I389" i="1" s="1"/>
  <c r="M390" i="1"/>
  <c r="I390" i="1" s="1"/>
  <c r="M391" i="1"/>
  <c r="I391" i="1" s="1"/>
  <c r="M392" i="1"/>
  <c r="I392" i="1" s="1"/>
  <c r="M393" i="1"/>
  <c r="I393" i="1" s="1"/>
  <c r="M394" i="1"/>
  <c r="I394" i="1" s="1"/>
  <c r="M395" i="1"/>
  <c r="I395" i="1" s="1"/>
  <c r="M396" i="1"/>
  <c r="I396" i="1" s="1"/>
  <c r="M397" i="1"/>
  <c r="I397" i="1" s="1"/>
  <c r="M398" i="1"/>
  <c r="I398" i="1" s="1"/>
  <c r="M399" i="1"/>
  <c r="I399" i="1" s="1"/>
  <c r="M400" i="1"/>
  <c r="I400" i="1" s="1"/>
  <c r="M401" i="1"/>
  <c r="M402" i="1"/>
  <c r="I402" i="1" s="1"/>
  <c r="M403" i="1"/>
  <c r="I403" i="1" s="1"/>
  <c r="M404" i="1"/>
  <c r="I404" i="1" s="1"/>
  <c r="M405" i="1"/>
  <c r="I405" i="1" s="1"/>
  <c r="M406" i="1"/>
  <c r="I406" i="1" s="1"/>
  <c r="M407" i="1"/>
  <c r="I407" i="1" s="1"/>
  <c r="M408" i="1"/>
  <c r="I408" i="1" s="1"/>
  <c r="M409" i="1"/>
  <c r="I409" i="1" s="1"/>
  <c r="M410" i="1"/>
  <c r="I410" i="1" s="1"/>
  <c r="M411" i="1"/>
  <c r="I411" i="1" s="1"/>
  <c r="M412" i="1"/>
  <c r="I412" i="1" s="1"/>
  <c r="M413" i="1"/>
  <c r="I413" i="1" s="1"/>
  <c r="M414" i="1"/>
  <c r="I414" i="1" s="1"/>
  <c r="M415" i="1"/>
  <c r="M416" i="1"/>
  <c r="I416" i="1" s="1"/>
  <c r="M417" i="1"/>
  <c r="I417" i="1" s="1"/>
  <c r="M418" i="1"/>
  <c r="I418" i="1" s="1"/>
  <c r="M419" i="1"/>
  <c r="I419" i="1" s="1"/>
  <c r="M420" i="1"/>
  <c r="I420" i="1" s="1"/>
  <c r="M421" i="1"/>
  <c r="I421" i="1" s="1"/>
  <c r="M422" i="1"/>
  <c r="I422" i="1" s="1"/>
  <c r="M423" i="1"/>
  <c r="I423" i="1" s="1"/>
  <c r="M424" i="1"/>
  <c r="I424" i="1" s="1"/>
  <c r="M425" i="1"/>
  <c r="I425" i="1" s="1"/>
  <c r="M426" i="1"/>
  <c r="I426" i="1" s="1"/>
  <c r="M427" i="1"/>
  <c r="I427" i="1" s="1"/>
  <c r="M428" i="1"/>
  <c r="I428" i="1" s="1"/>
  <c r="M429" i="1"/>
  <c r="I429" i="1" s="1"/>
  <c r="M430" i="1"/>
  <c r="I430" i="1" s="1"/>
  <c r="M431" i="1"/>
  <c r="I431" i="1" s="1"/>
  <c r="M432" i="1"/>
  <c r="I432" i="1" s="1"/>
  <c r="M433" i="1"/>
  <c r="I433" i="1" s="1"/>
  <c r="M434" i="1"/>
  <c r="I434" i="1" s="1"/>
  <c r="M435" i="1"/>
  <c r="I435" i="1" s="1"/>
  <c r="M436" i="1"/>
  <c r="I436" i="1" s="1"/>
  <c r="M437" i="1"/>
  <c r="I437" i="1" s="1"/>
  <c r="M438" i="1"/>
  <c r="I438" i="1" s="1"/>
  <c r="M439" i="1"/>
  <c r="I439" i="1" s="1"/>
  <c r="M440" i="1"/>
  <c r="I440" i="1" s="1"/>
  <c r="M441" i="1"/>
  <c r="I441" i="1" s="1"/>
  <c r="M442" i="1"/>
  <c r="I442" i="1" s="1"/>
  <c r="M443" i="1"/>
  <c r="I443" i="1" s="1"/>
  <c r="M444" i="1"/>
  <c r="I444" i="1" s="1"/>
  <c r="M445" i="1"/>
  <c r="I445" i="1" s="1"/>
  <c r="M446" i="1"/>
  <c r="I446" i="1" s="1"/>
  <c r="M447" i="1"/>
  <c r="I447" i="1" s="1"/>
  <c r="M448" i="1"/>
  <c r="I448" i="1" s="1"/>
  <c r="M449" i="1"/>
  <c r="I449" i="1" s="1"/>
  <c r="M450" i="1"/>
  <c r="I450" i="1" s="1"/>
  <c r="M451" i="1"/>
  <c r="I451" i="1" s="1"/>
  <c r="M452" i="1"/>
  <c r="I452" i="1" s="1"/>
  <c r="M453" i="1"/>
  <c r="I453" i="1" s="1"/>
  <c r="M454" i="1"/>
  <c r="I454" i="1" s="1"/>
  <c r="M455" i="1"/>
  <c r="I455" i="1" s="1"/>
  <c r="M456" i="1"/>
  <c r="I456" i="1" s="1"/>
  <c r="M457" i="1"/>
  <c r="I457" i="1" s="1"/>
  <c r="M458" i="1"/>
  <c r="I458" i="1" s="1"/>
  <c r="M459" i="1"/>
  <c r="I459" i="1" s="1"/>
  <c r="M460" i="1"/>
  <c r="I460" i="1" s="1"/>
  <c r="M461" i="1"/>
  <c r="I461" i="1" s="1"/>
  <c r="M462" i="1"/>
  <c r="I462" i="1" s="1"/>
  <c r="M463" i="1"/>
  <c r="I463" i="1" s="1"/>
  <c r="M464" i="1"/>
  <c r="I464" i="1" s="1"/>
  <c r="M465" i="1"/>
  <c r="I465" i="1" s="1"/>
  <c r="M466" i="1"/>
  <c r="I466" i="1" s="1"/>
  <c r="M467" i="1"/>
  <c r="I467" i="1" s="1"/>
  <c r="M468" i="1"/>
  <c r="I468" i="1" s="1"/>
  <c r="M469" i="1"/>
  <c r="I469" i="1" s="1"/>
  <c r="M470" i="1"/>
  <c r="I470" i="1" s="1"/>
  <c r="M471" i="1"/>
  <c r="I471" i="1" s="1"/>
  <c r="M472" i="1"/>
  <c r="I472" i="1" s="1"/>
  <c r="M473" i="1"/>
  <c r="I473" i="1" s="1"/>
  <c r="M474" i="1"/>
  <c r="I474" i="1" s="1"/>
  <c r="M475" i="1"/>
  <c r="I475" i="1" s="1"/>
  <c r="M476" i="1"/>
  <c r="I476" i="1" s="1"/>
  <c r="M477" i="1"/>
  <c r="I477" i="1" s="1"/>
  <c r="M478" i="1"/>
  <c r="I478" i="1" s="1"/>
  <c r="M479" i="1"/>
  <c r="I479" i="1" s="1"/>
  <c r="M480" i="1"/>
  <c r="I480" i="1" s="1"/>
  <c r="M481" i="1"/>
  <c r="I481" i="1" s="1"/>
  <c r="M482" i="1"/>
  <c r="I482" i="1" s="1"/>
  <c r="M483" i="1"/>
  <c r="I483" i="1" s="1"/>
  <c r="M484" i="1"/>
  <c r="I484" i="1" s="1"/>
  <c r="M485" i="1"/>
  <c r="I485" i="1" s="1"/>
  <c r="M486" i="1"/>
  <c r="I486" i="1" s="1"/>
  <c r="M487" i="1"/>
  <c r="I487" i="1" s="1"/>
  <c r="M488" i="1"/>
  <c r="I488" i="1" s="1"/>
  <c r="M489" i="1"/>
  <c r="I489" i="1" s="1"/>
  <c r="M490" i="1"/>
  <c r="I490" i="1" s="1"/>
  <c r="M491" i="1"/>
  <c r="I491" i="1" s="1"/>
  <c r="M492" i="1"/>
  <c r="I492" i="1" s="1"/>
  <c r="M493" i="1"/>
  <c r="M494" i="1"/>
  <c r="I494" i="1" s="1"/>
  <c r="M495" i="1"/>
  <c r="I495" i="1" s="1"/>
  <c r="M496" i="1"/>
  <c r="I496" i="1" s="1"/>
  <c r="M497" i="1"/>
  <c r="M498" i="1"/>
  <c r="I498" i="1" s="1"/>
  <c r="M499" i="1"/>
  <c r="I499" i="1" s="1"/>
  <c r="M500" i="1"/>
  <c r="I500" i="1" s="1"/>
  <c r="M501" i="1"/>
  <c r="I501" i="1" s="1"/>
  <c r="M502" i="1"/>
  <c r="I502" i="1" s="1"/>
  <c r="M503" i="1"/>
  <c r="I503" i="1" s="1"/>
  <c r="M504" i="1"/>
  <c r="I504" i="1" s="1"/>
  <c r="M505" i="1"/>
  <c r="I505" i="1" s="1"/>
  <c r="M506" i="1"/>
  <c r="I506" i="1" s="1"/>
  <c r="M507" i="1"/>
  <c r="I507" i="1" s="1"/>
  <c r="M508" i="1"/>
  <c r="I508" i="1" s="1"/>
  <c r="M509" i="1"/>
  <c r="I509" i="1" s="1"/>
  <c r="M510" i="1"/>
  <c r="I510" i="1" s="1"/>
  <c r="M511" i="1"/>
  <c r="I511" i="1" s="1"/>
  <c r="M512" i="1"/>
  <c r="I512" i="1" s="1"/>
  <c r="M513" i="1"/>
  <c r="I513" i="1" s="1"/>
  <c r="M514" i="1"/>
  <c r="I514" i="1" s="1"/>
  <c r="M515" i="1"/>
  <c r="I515" i="1" s="1"/>
  <c r="M516" i="1"/>
  <c r="I516" i="1" s="1"/>
  <c r="M517" i="1"/>
  <c r="I517" i="1" s="1"/>
  <c r="M518" i="1"/>
  <c r="I518" i="1" s="1"/>
  <c r="M519" i="1"/>
  <c r="I519" i="1" s="1"/>
  <c r="M520" i="1"/>
  <c r="I520" i="1" s="1"/>
  <c r="M521" i="1"/>
  <c r="I521" i="1" s="1"/>
  <c r="M522" i="1"/>
  <c r="I522" i="1" s="1"/>
  <c r="M523" i="1"/>
  <c r="I523" i="1" s="1"/>
  <c r="M524" i="1"/>
  <c r="I524" i="1" s="1"/>
  <c r="M525" i="1"/>
  <c r="I525" i="1" s="1"/>
  <c r="M526" i="1"/>
  <c r="I526" i="1" s="1"/>
  <c r="M527" i="1"/>
  <c r="I527" i="1" s="1"/>
  <c r="M528" i="1"/>
  <c r="I528" i="1" s="1"/>
  <c r="M529" i="1"/>
  <c r="I529" i="1" s="1"/>
  <c r="M530" i="1"/>
  <c r="I530" i="1" s="1"/>
  <c r="M531" i="1"/>
  <c r="I531" i="1" s="1"/>
  <c r="M532" i="1"/>
  <c r="I532" i="1" s="1"/>
  <c r="M533" i="1"/>
  <c r="I533" i="1" s="1"/>
  <c r="M534" i="1"/>
  <c r="I534" i="1" s="1"/>
  <c r="M535" i="1"/>
  <c r="I535" i="1" s="1"/>
  <c r="M536" i="1"/>
  <c r="I536" i="1" s="1"/>
  <c r="M537" i="1"/>
  <c r="I537" i="1" s="1"/>
  <c r="M538" i="1"/>
  <c r="I538" i="1" s="1"/>
  <c r="M539" i="1"/>
  <c r="I539" i="1" s="1"/>
  <c r="M540" i="1"/>
  <c r="I540" i="1" s="1"/>
  <c r="M541" i="1"/>
  <c r="I541" i="1" s="1"/>
  <c r="M542" i="1"/>
  <c r="I542" i="1" s="1"/>
  <c r="M543" i="1"/>
  <c r="I543" i="1" s="1"/>
  <c r="M544" i="1"/>
  <c r="I544" i="1" s="1"/>
  <c r="M545" i="1"/>
  <c r="I545" i="1" s="1"/>
  <c r="M546" i="1"/>
  <c r="I546" i="1" s="1"/>
  <c r="M547" i="1"/>
  <c r="I547" i="1" s="1"/>
  <c r="M548" i="1"/>
  <c r="I548" i="1" s="1"/>
  <c r="M549" i="1"/>
  <c r="I549" i="1" s="1"/>
  <c r="M550" i="1"/>
  <c r="I550" i="1" s="1"/>
  <c r="M551" i="1"/>
  <c r="I551" i="1" s="1"/>
  <c r="M552" i="1"/>
  <c r="I552" i="1" s="1"/>
  <c r="M553" i="1"/>
  <c r="I553" i="1" s="1"/>
  <c r="M554" i="1"/>
  <c r="I554" i="1" s="1"/>
  <c r="M555" i="1"/>
  <c r="I555" i="1" s="1"/>
  <c r="M556" i="1"/>
  <c r="I556" i="1" s="1"/>
  <c r="M557" i="1"/>
  <c r="I557" i="1" s="1"/>
  <c r="M558" i="1"/>
  <c r="I558" i="1" s="1"/>
  <c r="M559" i="1"/>
  <c r="I559" i="1" s="1"/>
  <c r="M560" i="1"/>
  <c r="I560" i="1" s="1"/>
  <c r="M561" i="1"/>
  <c r="I561" i="1" s="1"/>
  <c r="M562" i="1"/>
  <c r="I562" i="1" s="1"/>
  <c r="M563" i="1"/>
  <c r="I563" i="1" s="1"/>
  <c r="M564" i="1"/>
  <c r="I564" i="1" s="1"/>
  <c r="M565" i="1"/>
  <c r="I565" i="1" s="1"/>
  <c r="M566" i="1"/>
  <c r="I566" i="1" s="1"/>
  <c r="M567" i="1"/>
  <c r="I567" i="1" s="1"/>
  <c r="M568" i="1"/>
  <c r="I568" i="1" s="1"/>
  <c r="M569" i="1"/>
  <c r="I569" i="1" s="1"/>
  <c r="M570" i="1"/>
  <c r="I570" i="1" s="1"/>
  <c r="M571" i="1"/>
  <c r="I571" i="1" s="1"/>
  <c r="M572" i="1"/>
  <c r="I572" i="1" s="1"/>
  <c r="M573" i="1"/>
  <c r="I573" i="1" s="1"/>
  <c r="M574" i="1"/>
  <c r="I574" i="1" s="1"/>
  <c r="M575" i="1"/>
  <c r="M576" i="1"/>
  <c r="I576" i="1" s="1"/>
  <c r="M577" i="1"/>
  <c r="I577" i="1" s="1"/>
  <c r="M578" i="1"/>
  <c r="I578" i="1" s="1"/>
  <c r="M579" i="1"/>
  <c r="I579" i="1" s="1"/>
  <c r="M580" i="1"/>
  <c r="I580" i="1" s="1"/>
  <c r="M581" i="1"/>
  <c r="I581" i="1" s="1"/>
  <c r="M582" i="1"/>
  <c r="I582" i="1" s="1"/>
  <c r="M583" i="1"/>
  <c r="I583" i="1" s="1"/>
  <c r="M584" i="1"/>
  <c r="I584" i="1" s="1"/>
  <c r="M585" i="1"/>
  <c r="I585" i="1" s="1"/>
  <c r="M586" i="1"/>
  <c r="I586" i="1" s="1"/>
  <c r="M587" i="1"/>
  <c r="I587" i="1" s="1"/>
  <c r="M588" i="1"/>
  <c r="I588" i="1" s="1"/>
  <c r="M589" i="1"/>
  <c r="M590" i="1"/>
  <c r="I590" i="1" s="1"/>
  <c r="M591" i="1"/>
  <c r="I591" i="1" s="1"/>
  <c r="M592" i="1"/>
  <c r="I592" i="1" s="1"/>
  <c r="M593" i="1"/>
  <c r="I593" i="1" s="1"/>
  <c r="M594" i="1"/>
  <c r="I594" i="1" s="1"/>
  <c r="M595" i="1"/>
  <c r="I595" i="1" s="1"/>
  <c r="M596" i="1"/>
  <c r="I596" i="1" s="1"/>
  <c r="M597" i="1"/>
  <c r="I597" i="1" s="1"/>
  <c r="M598" i="1"/>
  <c r="I598" i="1" s="1"/>
  <c r="M599" i="1"/>
  <c r="I599" i="1" s="1"/>
  <c r="M600" i="1"/>
  <c r="I600" i="1" s="1"/>
  <c r="M601" i="1"/>
  <c r="I601" i="1" s="1"/>
  <c r="M602" i="1"/>
  <c r="I602" i="1" s="1"/>
  <c r="M603" i="1"/>
  <c r="I603" i="1" s="1"/>
  <c r="M604" i="1"/>
  <c r="I604" i="1" s="1"/>
  <c r="M605" i="1"/>
  <c r="I605" i="1" s="1"/>
  <c r="M606" i="1"/>
  <c r="I606" i="1" s="1"/>
  <c r="M607" i="1"/>
  <c r="I607" i="1" s="1"/>
  <c r="M608" i="1"/>
  <c r="I608" i="1" s="1"/>
  <c r="M609" i="1"/>
  <c r="I609" i="1" s="1"/>
  <c r="M610" i="1"/>
  <c r="I610" i="1" s="1"/>
  <c r="M611" i="1"/>
  <c r="I611" i="1" s="1"/>
  <c r="M612" i="1"/>
  <c r="I612" i="1" s="1"/>
  <c r="M613" i="1"/>
  <c r="I613" i="1" s="1"/>
  <c r="M614" i="1"/>
  <c r="I614" i="1" s="1"/>
  <c r="M615" i="1"/>
  <c r="I615" i="1" s="1"/>
  <c r="M616" i="1"/>
  <c r="I616" i="1" s="1"/>
  <c r="M617" i="1"/>
  <c r="I617" i="1" s="1"/>
  <c r="M618" i="1"/>
  <c r="I618" i="1" s="1"/>
  <c r="M619" i="1"/>
  <c r="I619" i="1" s="1"/>
  <c r="M620" i="1"/>
  <c r="I620" i="1" s="1"/>
  <c r="M621" i="1"/>
  <c r="I621" i="1" s="1"/>
  <c r="M622" i="1"/>
  <c r="I622" i="1" s="1"/>
  <c r="M623" i="1"/>
  <c r="I623" i="1" s="1"/>
  <c r="M624" i="1"/>
  <c r="I624" i="1" s="1"/>
  <c r="M625" i="1"/>
  <c r="I625" i="1" s="1"/>
  <c r="M626" i="1"/>
  <c r="I626" i="1" s="1"/>
  <c r="M627" i="1"/>
  <c r="I627" i="1" s="1"/>
  <c r="M628" i="1"/>
  <c r="I628" i="1" s="1"/>
  <c r="M629" i="1"/>
  <c r="I629" i="1" s="1"/>
  <c r="M630" i="1"/>
  <c r="I630" i="1" s="1"/>
  <c r="M631" i="1"/>
  <c r="I631" i="1" s="1"/>
  <c r="M632" i="1"/>
  <c r="I632" i="1" s="1"/>
  <c r="M633" i="1"/>
  <c r="I633" i="1" s="1"/>
  <c r="M634" i="1"/>
  <c r="I634" i="1" s="1"/>
  <c r="M635" i="1"/>
  <c r="I635" i="1" s="1"/>
  <c r="M636" i="1"/>
  <c r="I636" i="1" s="1"/>
  <c r="M637" i="1"/>
  <c r="I637" i="1" s="1"/>
  <c r="M638" i="1"/>
  <c r="I638" i="1" s="1"/>
  <c r="M639" i="1"/>
  <c r="I639" i="1" s="1"/>
  <c r="M640" i="1"/>
  <c r="I640" i="1" s="1"/>
  <c r="M641" i="1"/>
  <c r="I641" i="1" s="1"/>
  <c r="M642" i="1"/>
  <c r="I642" i="1" s="1"/>
  <c r="M643" i="1"/>
  <c r="I643" i="1" s="1"/>
  <c r="M644" i="1"/>
  <c r="I644" i="1" s="1"/>
  <c r="M645" i="1"/>
  <c r="I645" i="1" s="1"/>
  <c r="M646" i="1"/>
  <c r="I646" i="1" s="1"/>
  <c r="M647" i="1"/>
  <c r="I647" i="1" s="1"/>
  <c r="M648" i="1"/>
  <c r="I648" i="1" s="1"/>
  <c r="M649" i="1"/>
  <c r="I649" i="1" s="1"/>
  <c r="M650" i="1"/>
  <c r="I650" i="1" s="1"/>
  <c r="M651" i="1"/>
  <c r="I651" i="1" s="1"/>
  <c r="M652" i="1"/>
  <c r="I652" i="1" s="1"/>
  <c r="M653" i="1"/>
  <c r="I653" i="1" s="1"/>
  <c r="M654" i="1"/>
  <c r="I654" i="1" s="1"/>
  <c r="M655" i="1"/>
  <c r="I655" i="1" s="1"/>
  <c r="M656" i="1"/>
  <c r="I656" i="1" s="1"/>
  <c r="M657" i="1"/>
  <c r="M658" i="1"/>
  <c r="I658" i="1" s="1"/>
  <c r="M659" i="1"/>
  <c r="I659" i="1" s="1"/>
  <c r="M660" i="1"/>
  <c r="I660" i="1" s="1"/>
  <c r="M661" i="1"/>
  <c r="I661" i="1" s="1"/>
  <c r="M662" i="1"/>
  <c r="I662" i="1" s="1"/>
  <c r="M663" i="1"/>
  <c r="I663" i="1" s="1"/>
  <c r="M664" i="1"/>
  <c r="I664" i="1" s="1"/>
  <c r="M665" i="1"/>
  <c r="I665" i="1" s="1"/>
  <c r="M666" i="1"/>
  <c r="I666" i="1" s="1"/>
  <c r="M667" i="1"/>
  <c r="I667" i="1" s="1"/>
  <c r="M668" i="1"/>
  <c r="I668" i="1" s="1"/>
  <c r="M669" i="1"/>
  <c r="I669" i="1" s="1"/>
  <c r="M670" i="1"/>
  <c r="I670" i="1" s="1"/>
  <c r="M671" i="1"/>
  <c r="M672" i="1"/>
  <c r="I672" i="1" s="1"/>
  <c r="M673" i="1"/>
  <c r="I673" i="1" s="1"/>
  <c r="M674" i="1"/>
  <c r="I674" i="1" s="1"/>
  <c r="M675" i="1"/>
  <c r="I675" i="1" s="1"/>
  <c r="M676" i="1"/>
  <c r="I676" i="1" s="1"/>
  <c r="M677" i="1"/>
  <c r="I677" i="1" s="1"/>
  <c r="M678" i="1"/>
  <c r="I678" i="1" s="1"/>
  <c r="M679" i="1"/>
  <c r="I679" i="1" s="1"/>
  <c r="M680" i="1"/>
  <c r="I680" i="1" s="1"/>
  <c r="M681" i="1"/>
  <c r="I681" i="1" s="1"/>
  <c r="M682" i="1"/>
  <c r="I682" i="1" s="1"/>
  <c r="M683" i="1"/>
  <c r="I683" i="1" s="1"/>
  <c r="M684" i="1"/>
  <c r="I684" i="1" s="1"/>
  <c r="M685" i="1"/>
  <c r="I685" i="1" s="1"/>
  <c r="M686" i="1"/>
  <c r="I686" i="1" s="1"/>
  <c r="M687" i="1"/>
  <c r="I687" i="1" s="1"/>
  <c r="M688" i="1"/>
  <c r="I688" i="1" s="1"/>
  <c r="M689" i="1"/>
  <c r="I689" i="1" s="1"/>
  <c r="M690" i="1"/>
  <c r="I690" i="1" s="1"/>
  <c r="M691" i="1"/>
  <c r="I691" i="1" s="1"/>
  <c r="M692" i="1"/>
  <c r="I692" i="1" s="1"/>
  <c r="M693" i="1"/>
  <c r="I693" i="1" s="1"/>
  <c r="M694" i="1"/>
  <c r="I694" i="1" s="1"/>
  <c r="M695" i="1"/>
  <c r="I695" i="1" s="1"/>
  <c r="M696" i="1"/>
  <c r="I696" i="1" s="1"/>
  <c r="M697" i="1"/>
  <c r="I697" i="1" s="1"/>
  <c r="M698" i="1"/>
  <c r="I698" i="1" s="1"/>
  <c r="M699" i="1"/>
  <c r="I699" i="1" s="1"/>
  <c r="M700" i="1"/>
  <c r="I700" i="1" s="1"/>
  <c r="M701" i="1"/>
  <c r="I701" i="1" s="1"/>
  <c r="M702" i="1"/>
  <c r="I702" i="1" s="1"/>
  <c r="M703" i="1"/>
  <c r="I703" i="1" s="1"/>
  <c r="M704" i="1"/>
  <c r="I704" i="1" s="1"/>
  <c r="M705" i="1"/>
  <c r="I705" i="1" s="1"/>
  <c r="M706" i="1"/>
  <c r="I706" i="1" s="1"/>
  <c r="M707" i="1"/>
  <c r="I707" i="1" s="1"/>
  <c r="M708" i="1"/>
  <c r="I708" i="1" s="1"/>
  <c r="M709" i="1"/>
  <c r="I709" i="1" s="1"/>
  <c r="M710" i="1"/>
  <c r="I710" i="1" s="1"/>
  <c r="M711" i="1"/>
  <c r="I711" i="1" s="1"/>
  <c r="M712" i="1"/>
  <c r="I712" i="1" s="1"/>
  <c r="M713" i="1"/>
  <c r="I713" i="1" s="1"/>
  <c r="M714" i="1"/>
  <c r="I714" i="1" s="1"/>
  <c r="M715" i="1"/>
  <c r="I715" i="1" s="1"/>
  <c r="M716" i="1"/>
  <c r="I716" i="1" s="1"/>
  <c r="M717" i="1"/>
  <c r="I717" i="1" s="1"/>
  <c r="M718" i="1"/>
  <c r="I718" i="1" s="1"/>
  <c r="M719" i="1"/>
  <c r="I719" i="1" s="1"/>
  <c r="M720" i="1"/>
  <c r="I720" i="1" s="1"/>
  <c r="M721" i="1"/>
  <c r="I721" i="1" s="1"/>
  <c r="M722" i="1"/>
  <c r="I722" i="1" s="1"/>
  <c r="M723" i="1"/>
  <c r="I723" i="1" s="1"/>
  <c r="M724" i="1"/>
  <c r="I724" i="1" s="1"/>
  <c r="M725" i="1"/>
  <c r="I725" i="1" s="1"/>
  <c r="M726" i="1"/>
  <c r="I726" i="1" s="1"/>
  <c r="M727" i="1"/>
  <c r="I727" i="1" s="1"/>
  <c r="M728" i="1"/>
  <c r="I728" i="1" s="1"/>
  <c r="M729" i="1"/>
  <c r="I729" i="1" s="1"/>
  <c r="M730" i="1"/>
  <c r="I730" i="1" s="1"/>
  <c r="M731" i="1"/>
  <c r="I731" i="1" s="1"/>
  <c r="M732" i="1"/>
  <c r="I732" i="1" s="1"/>
  <c r="M733" i="1"/>
  <c r="I733" i="1" s="1"/>
  <c r="M734" i="1"/>
  <c r="I734" i="1" s="1"/>
  <c r="M735" i="1"/>
  <c r="I735" i="1" s="1"/>
  <c r="M736" i="1"/>
  <c r="I736" i="1" s="1"/>
  <c r="M737" i="1"/>
  <c r="I737" i="1" s="1"/>
  <c r="M738" i="1"/>
  <c r="I738" i="1" s="1"/>
  <c r="M739" i="1"/>
  <c r="I739" i="1" s="1"/>
  <c r="M740" i="1"/>
  <c r="I740" i="1" s="1"/>
  <c r="M741" i="1"/>
  <c r="I741" i="1" s="1"/>
  <c r="M742" i="1"/>
  <c r="I742" i="1" s="1"/>
  <c r="M743" i="1"/>
  <c r="I743" i="1" s="1"/>
  <c r="M744" i="1"/>
  <c r="I744" i="1" s="1"/>
  <c r="M745" i="1"/>
  <c r="I745" i="1" s="1"/>
  <c r="M746" i="1"/>
  <c r="I746" i="1" s="1"/>
  <c r="M747" i="1"/>
  <c r="I747" i="1" s="1"/>
  <c r="M748" i="1"/>
  <c r="I748" i="1" s="1"/>
  <c r="M749" i="1"/>
  <c r="M750" i="1"/>
  <c r="I750" i="1" s="1"/>
  <c r="M751" i="1"/>
  <c r="I751" i="1" s="1"/>
  <c r="M752" i="1"/>
  <c r="I752" i="1" s="1"/>
  <c r="M753" i="1"/>
  <c r="M754" i="1"/>
  <c r="I754" i="1" s="1"/>
  <c r="M755" i="1"/>
  <c r="I755" i="1" s="1"/>
  <c r="M756" i="1"/>
  <c r="I756" i="1" s="1"/>
  <c r="M757" i="1"/>
  <c r="I757" i="1" s="1"/>
  <c r="M758" i="1"/>
  <c r="I758" i="1" s="1"/>
  <c r="M759" i="1"/>
  <c r="I759" i="1" s="1"/>
  <c r="M760" i="1"/>
  <c r="I760" i="1" s="1"/>
  <c r="M761" i="1"/>
  <c r="I761" i="1" s="1"/>
  <c r="M762" i="1"/>
  <c r="I762" i="1" s="1"/>
  <c r="N24" i="1"/>
  <c r="J24" i="1" s="1"/>
  <c r="N25" i="1"/>
  <c r="J25" i="1" s="1"/>
  <c r="N26" i="1"/>
  <c r="J26" i="1" s="1"/>
  <c r="N27" i="1"/>
  <c r="J27" i="1" s="1"/>
  <c r="N28" i="1"/>
  <c r="J28" i="1" s="1"/>
  <c r="N29" i="1"/>
  <c r="J29" i="1" s="1"/>
  <c r="N30" i="1"/>
  <c r="J30" i="1" s="1"/>
  <c r="N31" i="1"/>
  <c r="J31" i="1" s="1"/>
  <c r="N32" i="1"/>
  <c r="J32" i="1" s="1"/>
  <c r="N33" i="1"/>
  <c r="J33" i="1" s="1"/>
  <c r="N34" i="1"/>
  <c r="J34" i="1" s="1"/>
  <c r="N35" i="1"/>
  <c r="J35" i="1" s="1"/>
  <c r="N36" i="1"/>
  <c r="J36" i="1" s="1"/>
  <c r="N37" i="1"/>
  <c r="J37" i="1" s="1"/>
  <c r="N38" i="1"/>
  <c r="J38" i="1" s="1"/>
  <c r="N39" i="1"/>
  <c r="J39" i="1" s="1"/>
  <c r="N40" i="1"/>
  <c r="J40" i="1" s="1"/>
  <c r="N41" i="1"/>
  <c r="J41" i="1" s="1"/>
  <c r="N42" i="1"/>
  <c r="J42" i="1" s="1"/>
  <c r="N43" i="1"/>
  <c r="J43" i="1" s="1"/>
  <c r="N44" i="1"/>
  <c r="J44" i="1" s="1"/>
  <c r="N45" i="1"/>
  <c r="J45" i="1" s="1"/>
  <c r="N46" i="1"/>
  <c r="J46" i="1" s="1"/>
  <c r="N47" i="1"/>
  <c r="J47" i="1" s="1"/>
  <c r="N48" i="1"/>
  <c r="J48" i="1" s="1"/>
  <c r="N49" i="1"/>
  <c r="J49" i="1" s="1"/>
  <c r="N50" i="1"/>
  <c r="J50" i="1" s="1"/>
  <c r="N51" i="1"/>
  <c r="J51" i="1" s="1"/>
  <c r="N52" i="1"/>
  <c r="J52" i="1" s="1"/>
  <c r="N53" i="1"/>
  <c r="J53" i="1" s="1"/>
  <c r="N54" i="1"/>
  <c r="J54" i="1" s="1"/>
  <c r="N55" i="1"/>
  <c r="J55" i="1" s="1"/>
  <c r="N56" i="1"/>
  <c r="J56" i="1" s="1"/>
  <c r="N57" i="1"/>
  <c r="J57" i="1" s="1"/>
  <c r="N58" i="1"/>
  <c r="J58" i="1" s="1"/>
  <c r="N59" i="1"/>
  <c r="J59" i="1" s="1"/>
  <c r="N60" i="1"/>
  <c r="J60" i="1" s="1"/>
  <c r="N61" i="1"/>
  <c r="J61" i="1" s="1"/>
  <c r="N62" i="1"/>
  <c r="J62" i="1" s="1"/>
  <c r="N63" i="1"/>
  <c r="J63" i="1" s="1"/>
  <c r="N64" i="1"/>
  <c r="J64" i="1" s="1"/>
  <c r="N65" i="1"/>
  <c r="J65" i="1" s="1"/>
  <c r="N66" i="1"/>
  <c r="J66" i="1" s="1"/>
  <c r="N67" i="1"/>
  <c r="J67" i="1" s="1"/>
  <c r="N68" i="1"/>
  <c r="J68" i="1" s="1"/>
  <c r="N69" i="1"/>
  <c r="J69" i="1" s="1"/>
  <c r="N70" i="1"/>
  <c r="J70" i="1" s="1"/>
  <c r="N71" i="1"/>
  <c r="J71" i="1" s="1"/>
  <c r="N72" i="1"/>
  <c r="J72" i="1" s="1"/>
  <c r="N73" i="1"/>
  <c r="J73" i="1" s="1"/>
  <c r="N74" i="1"/>
  <c r="J74" i="1" s="1"/>
  <c r="N75" i="1"/>
  <c r="J75" i="1" s="1"/>
  <c r="N76" i="1"/>
  <c r="J76" i="1" s="1"/>
  <c r="N77" i="1"/>
  <c r="J77" i="1" s="1"/>
  <c r="N78" i="1"/>
  <c r="J78" i="1" s="1"/>
  <c r="N79" i="1"/>
  <c r="J79" i="1" s="1"/>
  <c r="N80" i="1"/>
  <c r="J80" i="1" s="1"/>
  <c r="N81" i="1"/>
  <c r="J81" i="1" s="1"/>
  <c r="N82" i="1"/>
  <c r="J82" i="1" s="1"/>
  <c r="N83" i="1"/>
  <c r="J83" i="1" s="1"/>
  <c r="N84" i="1"/>
  <c r="J84" i="1" s="1"/>
  <c r="N85" i="1"/>
  <c r="J85" i="1" s="1"/>
  <c r="N86" i="1"/>
  <c r="J86" i="1" s="1"/>
  <c r="N87" i="1"/>
  <c r="J87" i="1" s="1"/>
  <c r="N88" i="1"/>
  <c r="J88" i="1" s="1"/>
  <c r="N89" i="1"/>
  <c r="J89" i="1" s="1"/>
  <c r="N90" i="1"/>
  <c r="J90" i="1" s="1"/>
  <c r="N91" i="1"/>
  <c r="J91" i="1" s="1"/>
  <c r="N92" i="1"/>
  <c r="N93" i="1"/>
  <c r="J93" i="1" s="1"/>
  <c r="N94" i="1"/>
  <c r="J94" i="1" s="1"/>
  <c r="N95" i="1"/>
  <c r="J95" i="1" s="1"/>
  <c r="N96" i="1"/>
  <c r="J96" i="1" s="1"/>
  <c r="N97" i="1"/>
  <c r="J97" i="1" s="1"/>
  <c r="N98" i="1"/>
  <c r="J98" i="1" s="1"/>
  <c r="N99" i="1"/>
  <c r="J99" i="1" s="1"/>
  <c r="N100" i="1"/>
  <c r="J100" i="1" s="1"/>
  <c r="N101" i="1"/>
  <c r="J101" i="1" s="1"/>
  <c r="N102" i="1"/>
  <c r="J102" i="1" s="1"/>
  <c r="N103" i="1"/>
  <c r="J103" i="1" s="1"/>
  <c r="N104" i="1"/>
  <c r="J104" i="1" s="1"/>
  <c r="N105" i="1"/>
  <c r="J105" i="1" s="1"/>
  <c r="N106" i="1"/>
  <c r="N107" i="1"/>
  <c r="J107" i="1" s="1"/>
  <c r="N108" i="1"/>
  <c r="J108" i="1" s="1"/>
  <c r="N109" i="1"/>
  <c r="J109" i="1" s="1"/>
  <c r="N110" i="1"/>
  <c r="J110" i="1" s="1"/>
  <c r="N111" i="1"/>
  <c r="J111" i="1" s="1"/>
  <c r="N112" i="1"/>
  <c r="J112" i="1" s="1"/>
  <c r="N113" i="1"/>
  <c r="J113" i="1" s="1"/>
  <c r="N114" i="1"/>
  <c r="J114" i="1" s="1"/>
  <c r="N115" i="1"/>
  <c r="J115" i="1" s="1"/>
  <c r="N116" i="1"/>
  <c r="J116" i="1" s="1"/>
  <c r="N117" i="1"/>
  <c r="J117" i="1" s="1"/>
  <c r="N118" i="1"/>
  <c r="J118" i="1" s="1"/>
  <c r="N119" i="1"/>
  <c r="J119" i="1" s="1"/>
  <c r="N120" i="1"/>
  <c r="J120" i="1" s="1"/>
  <c r="N121" i="1"/>
  <c r="J121" i="1" s="1"/>
  <c r="N122" i="1"/>
  <c r="J122" i="1" s="1"/>
  <c r="N123" i="1"/>
  <c r="J123" i="1" s="1"/>
  <c r="N124" i="1"/>
  <c r="J124" i="1" s="1"/>
  <c r="N125" i="1"/>
  <c r="J125" i="1" s="1"/>
  <c r="N126" i="1"/>
  <c r="J126" i="1" s="1"/>
  <c r="N127" i="1"/>
  <c r="J127" i="1" s="1"/>
  <c r="N128" i="1"/>
  <c r="J128" i="1" s="1"/>
  <c r="N129" i="1"/>
  <c r="J129" i="1" s="1"/>
  <c r="N130" i="1"/>
  <c r="J130" i="1" s="1"/>
  <c r="N131" i="1"/>
  <c r="J131" i="1" s="1"/>
  <c r="N132" i="1"/>
  <c r="J132" i="1" s="1"/>
  <c r="N133" i="1"/>
  <c r="J133" i="1" s="1"/>
  <c r="N134" i="1"/>
  <c r="J134" i="1" s="1"/>
  <c r="N135" i="1"/>
  <c r="J135" i="1" s="1"/>
  <c r="N136" i="1"/>
  <c r="J136" i="1" s="1"/>
  <c r="N137" i="1"/>
  <c r="J137" i="1" s="1"/>
  <c r="N138" i="1"/>
  <c r="J138" i="1" s="1"/>
  <c r="N139" i="1"/>
  <c r="J139" i="1" s="1"/>
  <c r="N140" i="1"/>
  <c r="J140" i="1" s="1"/>
  <c r="N141" i="1"/>
  <c r="J141" i="1" s="1"/>
  <c r="N142" i="1"/>
  <c r="J142" i="1" s="1"/>
  <c r="N143" i="1"/>
  <c r="J143" i="1" s="1"/>
  <c r="N144" i="1"/>
  <c r="J144" i="1" s="1"/>
  <c r="N145" i="1"/>
  <c r="J145" i="1" s="1"/>
  <c r="N146" i="1"/>
  <c r="J146" i="1" s="1"/>
  <c r="N147" i="1"/>
  <c r="J147" i="1" s="1"/>
  <c r="N148" i="1"/>
  <c r="J148" i="1" s="1"/>
  <c r="N149" i="1"/>
  <c r="J149" i="1" s="1"/>
  <c r="N150" i="1"/>
  <c r="J150" i="1" s="1"/>
  <c r="N151" i="1"/>
  <c r="J151" i="1" s="1"/>
  <c r="N152" i="1"/>
  <c r="J152" i="1" s="1"/>
  <c r="N153" i="1"/>
  <c r="J153" i="1" s="1"/>
  <c r="N154" i="1"/>
  <c r="J154" i="1" s="1"/>
  <c r="N155" i="1"/>
  <c r="J155" i="1" s="1"/>
  <c r="N156" i="1"/>
  <c r="J156" i="1" s="1"/>
  <c r="N157" i="1"/>
  <c r="J157" i="1" s="1"/>
  <c r="N158" i="1"/>
  <c r="J158" i="1" s="1"/>
  <c r="N159" i="1"/>
  <c r="J159" i="1" s="1"/>
  <c r="N160" i="1"/>
  <c r="J160" i="1" s="1"/>
  <c r="N161" i="1"/>
  <c r="J161" i="1" s="1"/>
  <c r="N162" i="1"/>
  <c r="J162" i="1" s="1"/>
  <c r="N163" i="1"/>
  <c r="J163" i="1" s="1"/>
  <c r="N164" i="1"/>
  <c r="J164" i="1" s="1"/>
  <c r="N165" i="1"/>
  <c r="J165" i="1" s="1"/>
  <c r="N166" i="1"/>
  <c r="J166" i="1" s="1"/>
  <c r="N167" i="1"/>
  <c r="J167" i="1" s="1"/>
  <c r="N168" i="1"/>
  <c r="J168" i="1" s="1"/>
  <c r="N169" i="1"/>
  <c r="J169" i="1" s="1"/>
  <c r="N170" i="1"/>
  <c r="J170" i="1" s="1"/>
  <c r="N171" i="1"/>
  <c r="J171" i="1" s="1"/>
  <c r="N172" i="1"/>
  <c r="J172" i="1" s="1"/>
  <c r="N173" i="1"/>
  <c r="J173" i="1" s="1"/>
  <c r="N174" i="1"/>
  <c r="N175" i="1"/>
  <c r="J175" i="1" s="1"/>
  <c r="N176" i="1"/>
  <c r="J176" i="1" s="1"/>
  <c r="N177" i="1"/>
  <c r="J177" i="1" s="1"/>
  <c r="N178" i="1"/>
  <c r="J178" i="1" s="1"/>
  <c r="N179" i="1"/>
  <c r="J179" i="1" s="1"/>
  <c r="N180" i="1"/>
  <c r="J180" i="1" s="1"/>
  <c r="N181" i="1"/>
  <c r="J181" i="1" s="1"/>
  <c r="N182" i="1"/>
  <c r="J182" i="1" s="1"/>
  <c r="N183" i="1"/>
  <c r="J183" i="1" s="1"/>
  <c r="N184" i="1"/>
  <c r="J184" i="1" s="1"/>
  <c r="N185" i="1"/>
  <c r="J185" i="1" s="1"/>
  <c r="N186" i="1"/>
  <c r="J186" i="1" s="1"/>
  <c r="N187" i="1"/>
  <c r="J187" i="1" s="1"/>
  <c r="N188" i="1"/>
  <c r="N189" i="1"/>
  <c r="J189" i="1" s="1"/>
  <c r="N190" i="1"/>
  <c r="J190" i="1" s="1"/>
  <c r="N191" i="1"/>
  <c r="J191" i="1" s="1"/>
  <c r="N192" i="1"/>
  <c r="J192" i="1" s="1"/>
  <c r="N193" i="1"/>
  <c r="J193" i="1" s="1"/>
  <c r="N194" i="1"/>
  <c r="J194" i="1" s="1"/>
  <c r="N195" i="1"/>
  <c r="J195" i="1" s="1"/>
  <c r="N196" i="1"/>
  <c r="J196" i="1" s="1"/>
  <c r="N197" i="1"/>
  <c r="J197" i="1" s="1"/>
  <c r="N198" i="1"/>
  <c r="J198" i="1" s="1"/>
  <c r="N199" i="1"/>
  <c r="J199" i="1" s="1"/>
  <c r="N200" i="1"/>
  <c r="J200" i="1" s="1"/>
  <c r="N201" i="1"/>
  <c r="J201" i="1" s="1"/>
  <c r="N202" i="1"/>
  <c r="J202" i="1" s="1"/>
  <c r="N203" i="1"/>
  <c r="J203" i="1" s="1"/>
  <c r="N204" i="1"/>
  <c r="J204" i="1" s="1"/>
  <c r="N205" i="1"/>
  <c r="J205" i="1" s="1"/>
  <c r="N206" i="1"/>
  <c r="J206" i="1" s="1"/>
  <c r="N207" i="1"/>
  <c r="J207" i="1" s="1"/>
  <c r="N208" i="1"/>
  <c r="J208" i="1" s="1"/>
  <c r="N209" i="1"/>
  <c r="J209" i="1" s="1"/>
  <c r="N210" i="1"/>
  <c r="J210" i="1" s="1"/>
  <c r="N211" i="1"/>
  <c r="J211" i="1" s="1"/>
  <c r="N212" i="1"/>
  <c r="J212" i="1" s="1"/>
  <c r="N213" i="1"/>
  <c r="J213" i="1" s="1"/>
  <c r="N214" i="1"/>
  <c r="J214" i="1" s="1"/>
  <c r="N215" i="1"/>
  <c r="J215" i="1" s="1"/>
  <c r="N216" i="1"/>
  <c r="J216" i="1" s="1"/>
  <c r="N217" i="1"/>
  <c r="J217" i="1" s="1"/>
  <c r="N218" i="1"/>
  <c r="J218" i="1" s="1"/>
  <c r="N219" i="1"/>
  <c r="J219" i="1" s="1"/>
  <c r="N220" i="1"/>
  <c r="J220" i="1" s="1"/>
  <c r="N221" i="1"/>
  <c r="J221" i="1" s="1"/>
  <c r="N222" i="1"/>
  <c r="J222" i="1" s="1"/>
  <c r="N223" i="1"/>
  <c r="J223" i="1" s="1"/>
  <c r="N224" i="1"/>
  <c r="J224" i="1" s="1"/>
  <c r="N225" i="1"/>
  <c r="J225" i="1" s="1"/>
  <c r="N226" i="1"/>
  <c r="J226" i="1" s="1"/>
  <c r="N227" i="1"/>
  <c r="J227" i="1" s="1"/>
  <c r="N228" i="1"/>
  <c r="J228" i="1" s="1"/>
  <c r="N229" i="1"/>
  <c r="J229" i="1" s="1"/>
  <c r="N230" i="1"/>
  <c r="J230" i="1" s="1"/>
  <c r="N231" i="1"/>
  <c r="J231" i="1" s="1"/>
  <c r="N232" i="1"/>
  <c r="J232" i="1" s="1"/>
  <c r="N233" i="1"/>
  <c r="J233" i="1" s="1"/>
  <c r="N234" i="1"/>
  <c r="J234" i="1" s="1"/>
  <c r="N235" i="1"/>
  <c r="J235" i="1" s="1"/>
  <c r="N236" i="1"/>
  <c r="J236" i="1" s="1"/>
  <c r="N237" i="1"/>
  <c r="J237" i="1" s="1"/>
  <c r="N238" i="1"/>
  <c r="J238" i="1" s="1"/>
  <c r="N239" i="1"/>
  <c r="J239" i="1" s="1"/>
  <c r="N240" i="1"/>
  <c r="J240" i="1" s="1"/>
  <c r="N241" i="1"/>
  <c r="J241" i="1" s="1"/>
  <c r="N242" i="1"/>
  <c r="J242" i="1" s="1"/>
  <c r="N243" i="1"/>
  <c r="J243" i="1" s="1"/>
  <c r="N244" i="1"/>
  <c r="J244" i="1" s="1"/>
  <c r="N245" i="1"/>
  <c r="J245" i="1" s="1"/>
  <c r="N246" i="1"/>
  <c r="J246" i="1" s="1"/>
  <c r="N247" i="1"/>
  <c r="J247" i="1" s="1"/>
  <c r="N248" i="1"/>
  <c r="J248" i="1" s="1"/>
  <c r="N249" i="1"/>
  <c r="J249" i="1" s="1"/>
  <c r="N250" i="1"/>
  <c r="J250" i="1" s="1"/>
  <c r="N251" i="1"/>
  <c r="J251" i="1" s="1"/>
  <c r="N252" i="1"/>
  <c r="J252" i="1" s="1"/>
  <c r="N253" i="1"/>
  <c r="J253" i="1" s="1"/>
  <c r="N254" i="1"/>
  <c r="J254" i="1" s="1"/>
  <c r="N255" i="1"/>
  <c r="J255" i="1" s="1"/>
  <c r="N256" i="1"/>
  <c r="J256" i="1" s="1"/>
  <c r="N257" i="1"/>
  <c r="J257" i="1" s="1"/>
  <c r="N258" i="1"/>
  <c r="J258" i="1" s="1"/>
  <c r="N259" i="1"/>
  <c r="J259" i="1" s="1"/>
  <c r="N260" i="1"/>
  <c r="J260" i="1" s="1"/>
  <c r="N261" i="1"/>
  <c r="J261" i="1" s="1"/>
  <c r="N262" i="1"/>
  <c r="J262" i="1" s="1"/>
  <c r="N263" i="1"/>
  <c r="J263" i="1" s="1"/>
  <c r="N264" i="1"/>
  <c r="J264" i="1" s="1"/>
  <c r="N265" i="1"/>
  <c r="J265" i="1" s="1"/>
  <c r="N266" i="1"/>
  <c r="N267" i="1"/>
  <c r="J267" i="1" s="1"/>
  <c r="N268" i="1"/>
  <c r="J268" i="1" s="1"/>
  <c r="N269" i="1"/>
  <c r="J269" i="1" s="1"/>
  <c r="N270" i="1"/>
  <c r="N271" i="1"/>
  <c r="J271" i="1" s="1"/>
  <c r="N272" i="1"/>
  <c r="J272" i="1" s="1"/>
  <c r="N273" i="1"/>
  <c r="J273" i="1" s="1"/>
  <c r="N274" i="1"/>
  <c r="J274" i="1" s="1"/>
  <c r="N275" i="1"/>
  <c r="J275" i="1" s="1"/>
  <c r="N276" i="1"/>
  <c r="J276" i="1" s="1"/>
  <c r="N277" i="1"/>
  <c r="J277" i="1" s="1"/>
  <c r="N278" i="1"/>
  <c r="J278" i="1" s="1"/>
  <c r="N279" i="1"/>
  <c r="J279" i="1" s="1"/>
  <c r="N280" i="1"/>
  <c r="J280" i="1" s="1"/>
  <c r="N281" i="1"/>
  <c r="J281" i="1" s="1"/>
  <c r="N282" i="1"/>
  <c r="J282" i="1" s="1"/>
  <c r="N283" i="1"/>
  <c r="J283" i="1" s="1"/>
  <c r="N284" i="1"/>
  <c r="J284" i="1" s="1"/>
  <c r="N285" i="1"/>
  <c r="J285" i="1" s="1"/>
  <c r="N286" i="1"/>
  <c r="J286" i="1" s="1"/>
  <c r="N287" i="1"/>
  <c r="J287" i="1" s="1"/>
  <c r="N288" i="1"/>
  <c r="J288" i="1" s="1"/>
  <c r="N289" i="1"/>
  <c r="J289" i="1" s="1"/>
  <c r="N290" i="1"/>
  <c r="J290" i="1" s="1"/>
  <c r="N291" i="1"/>
  <c r="J291" i="1" s="1"/>
  <c r="N292" i="1"/>
  <c r="J292" i="1" s="1"/>
  <c r="N293" i="1"/>
  <c r="J293" i="1" s="1"/>
  <c r="N294" i="1"/>
  <c r="J294" i="1" s="1"/>
  <c r="N295" i="1"/>
  <c r="J295" i="1" s="1"/>
  <c r="N296" i="1"/>
  <c r="J296" i="1" s="1"/>
  <c r="N297" i="1"/>
  <c r="J297" i="1" s="1"/>
  <c r="N298" i="1"/>
  <c r="J298" i="1" s="1"/>
  <c r="N299" i="1"/>
  <c r="J299" i="1" s="1"/>
  <c r="N300" i="1"/>
  <c r="J300" i="1" s="1"/>
  <c r="N301" i="1"/>
  <c r="J301" i="1" s="1"/>
  <c r="N302" i="1"/>
  <c r="J302" i="1" s="1"/>
  <c r="N303" i="1"/>
  <c r="J303" i="1" s="1"/>
  <c r="N304" i="1"/>
  <c r="J304" i="1" s="1"/>
  <c r="N305" i="1"/>
  <c r="J305" i="1" s="1"/>
  <c r="N306" i="1"/>
  <c r="J306" i="1" s="1"/>
  <c r="N307" i="1"/>
  <c r="J307" i="1" s="1"/>
  <c r="N308" i="1"/>
  <c r="J308" i="1" s="1"/>
  <c r="N309" i="1"/>
  <c r="J309" i="1" s="1"/>
  <c r="N310" i="1"/>
  <c r="J310" i="1" s="1"/>
  <c r="N311" i="1"/>
  <c r="J311" i="1" s="1"/>
  <c r="N312" i="1"/>
  <c r="J312" i="1" s="1"/>
  <c r="N313" i="1"/>
  <c r="J313" i="1" s="1"/>
  <c r="N314" i="1"/>
  <c r="J314" i="1" s="1"/>
  <c r="N315" i="1"/>
  <c r="J315" i="1" s="1"/>
  <c r="N316" i="1"/>
  <c r="J316" i="1" s="1"/>
  <c r="N317" i="1"/>
  <c r="J317" i="1" s="1"/>
  <c r="N318" i="1"/>
  <c r="J318" i="1" s="1"/>
  <c r="N319" i="1"/>
  <c r="J319" i="1" s="1"/>
  <c r="N320" i="1"/>
  <c r="J320" i="1" s="1"/>
  <c r="N321" i="1"/>
  <c r="J321" i="1" s="1"/>
  <c r="N322" i="1"/>
  <c r="J322" i="1" s="1"/>
  <c r="N323" i="1"/>
  <c r="J323" i="1" s="1"/>
  <c r="N324" i="1"/>
  <c r="J324" i="1" s="1"/>
  <c r="N325" i="1"/>
  <c r="J325" i="1" s="1"/>
  <c r="N326" i="1"/>
  <c r="J326" i="1" s="1"/>
  <c r="N327" i="1"/>
  <c r="J327" i="1" s="1"/>
  <c r="N328" i="1"/>
  <c r="J328" i="1" s="1"/>
  <c r="N329" i="1"/>
  <c r="J329" i="1" s="1"/>
  <c r="N330" i="1"/>
  <c r="J330" i="1" s="1"/>
  <c r="N331" i="1"/>
  <c r="J331" i="1" s="1"/>
  <c r="N332" i="1"/>
  <c r="J332" i="1" s="1"/>
  <c r="N333" i="1"/>
  <c r="J333" i="1" s="1"/>
  <c r="N334" i="1"/>
  <c r="J334" i="1" s="1"/>
  <c r="N335" i="1"/>
  <c r="J335" i="1" s="1"/>
  <c r="N336" i="1"/>
  <c r="J336" i="1" s="1"/>
  <c r="N337" i="1"/>
  <c r="J337" i="1" s="1"/>
  <c r="N338" i="1"/>
  <c r="J338" i="1" s="1"/>
  <c r="N339" i="1"/>
  <c r="J339" i="1" s="1"/>
  <c r="N340" i="1"/>
  <c r="J340" i="1" s="1"/>
  <c r="N341" i="1"/>
  <c r="J341" i="1" s="1"/>
  <c r="N342" i="1"/>
  <c r="J342" i="1" s="1"/>
  <c r="N343" i="1"/>
  <c r="J343" i="1" s="1"/>
  <c r="N344" i="1"/>
  <c r="J344" i="1" s="1"/>
  <c r="N345" i="1"/>
  <c r="J345" i="1" s="1"/>
  <c r="N346" i="1"/>
  <c r="J346" i="1" s="1"/>
  <c r="N347" i="1"/>
  <c r="J347" i="1" s="1"/>
  <c r="N348" i="1"/>
  <c r="N349" i="1"/>
  <c r="J349" i="1" s="1"/>
  <c r="N350" i="1"/>
  <c r="J350" i="1" s="1"/>
  <c r="N351" i="1"/>
  <c r="J351" i="1" s="1"/>
  <c r="N352" i="1"/>
  <c r="J352" i="1" s="1"/>
  <c r="N353" i="1"/>
  <c r="J353" i="1" s="1"/>
  <c r="N354" i="1"/>
  <c r="J354" i="1" s="1"/>
  <c r="N355" i="1"/>
  <c r="J355" i="1" s="1"/>
  <c r="N356" i="1"/>
  <c r="J356" i="1" s="1"/>
  <c r="N357" i="1"/>
  <c r="J357" i="1" s="1"/>
  <c r="N358" i="1"/>
  <c r="J358" i="1" s="1"/>
  <c r="N359" i="1"/>
  <c r="J359" i="1" s="1"/>
  <c r="N360" i="1"/>
  <c r="J360" i="1" s="1"/>
  <c r="N361" i="1"/>
  <c r="J361" i="1" s="1"/>
  <c r="N362" i="1"/>
  <c r="N363" i="1"/>
  <c r="J363" i="1" s="1"/>
  <c r="N364" i="1"/>
  <c r="J364" i="1" s="1"/>
  <c r="N365" i="1"/>
  <c r="J365" i="1" s="1"/>
  <c r="N366" i="1"/>
  <c r="J366" i="1" s="1"/>
  <c r="N367" i="1"/>
  <c r="J367" i="1" s="1"/>
  <c r="N368" i="1"/>
  <c r="J368" i="1" s="1"/>
  <c r="N369" i="1"/>
  <c r="J369" i="1" s="1"/>
  <c r="N370" i="1"/>
  <c r="J370" i="1" s="1"/>
  <c r="N371" i="1"/>
  <c r="J371" i="1" s="1"/>
  <c r="N372" i="1"/>
  <c r="J372" i="1" s="1"/>
  <c r="N373" i="1"/>
  <c r="J373" i="1" s="1"/>
  <c r="N374" i="1"/>
  <c r="J374" i="1" s="1"/>
  <c r="N375" i="1"/>
  <c r="J375" i="1" s="1"/>
  <c r="N376" i="1"/>
  <c r="J376" i="1" s="1"/>
  <c r="N377" i="1"/>
  <c r="J377" i="1" s="1"/>
  <c r="N378" i="1"/>
  <c r="J378" i="1" s="1"/>
  <c r="N379" i="1"/>
  <c r="J379" i="1" s="1"/>
  <c r="N380" i="1"/>
  <c r="J380" i="1" s="1"/>
  <c r="N381" i="1"/>
  <c r="J381" i="1" s="1"/>
  <c r="N382" i="1"/>
  <c r="J382" i="1" s="1"/>
  <c r="N383" i="1"/>
  <c r="J383" i="1" s="1"/>
  <c r="N384" i="1"/>
  <c r="J384" i="1" s="1"/>
  <c r="N385" i="1"/>
  <c r="J385" i="1" s="1"/>
  <c r="N386" i="1"/>
  <c r="J386" i="1" s="1"/>
  <c r="N387" i="1"/>
  <c r="J387" i="1" s="1"/>
  <c r="N388" i="1"/>
  <c r="J388" i="1" s="1"/>
  <c r="N389" i="1"/>
  <c r="J389" i="1" s="1"/>
  <c r="N390" i="1"/>
  <c r="J390" i="1" s="1"/>
  <c r="N391" i="1"/>
  <c r="J391" i="1" s="1"/>
  <c r="N392" i="1"/>
  <c r="J392" i="1" s="1"/>
  <c r="N393" i="1"/>
  <c r="J393" i="1" s="1"/>
  <c r="N394" i="1"/>
  <c r="J394" i="1" s="1"/>
  <c r="N395" i="1"/>
  <c r="J395" i="1" s="1"/>
  <c r="N396" i="1"/>
  <c r="J396" i="1" s="1"/>
  <c r="N397" i="1"/>
  <c r="J397" i="1" s="1"/>
  <c r="N398" i="1"/>
  <c r="J398" i="1" s="1"/>
  <c r="N399" i="1"/>
  <c r="J399" i="1" s="1"/>
  <c r="N400" i="1"/>
  <c r="J400" i="1" s="1"/>
  <c r="N401" i="1"/>
  <c r="J401" i="1" s="1"/>
  <c r="N402" i="1"/>
  <c r="J402" i="1" s="1"/>
  <c r="N403" i="1"/>
  <c r="J403" i="1" s="1"/>
  <c r="N404" i="1"/>
  <c r="J404" i="1" s="1"/>
  <c r="N405" i="1"/>
  <c r="J405" i="1" s="1"/>
  <c r="N406" i="1"/>
  <c r="J406" i="1" s="1"/>
  <c r="N407" i="1"/>
  <c r="J407" i="1" s="1"/>
  <c r="N408" i="1"/>
  <c r="J408" i="1" s="1"/>
  <c r="N409" i="1"/>
  <c r="J409" i="1" s="1"/>
  <c r="N410" i="1"/>
  <c r="J410" i="1" s="1"/>
  <c r="N411" i="1"/>
  <c r="J411" i="1" s="1"/>
  <c r="N412" i="1"/>
  <c r="N413" i="1"/>
  <c r="J413" i="1" s="1"/>
  <c r="N414" i="1"/>
  <c r="N415" i="1"/>
  <c r="J415" i="1" s="1"/>
  <c r="N416" i="1"/>
  <c r="J416" i="1" s="1"/>
  <c r="N417" i="1"/>
  <c r="J417" i="1" s="1"/>
  <c r="N418" i="1"/>
  <c r="J418" i="1" s="1"/>
  <c r="N419" i="1"/>
  <c r="J419" i="1" s="1"/>
  <c r="N420" i="1"/>
  <c r="J420" i="1" s="1"/>
  <c r="N421" i="1"/>
  <c r="J421" i="1" s="1"/>
  <c r="N422" i="1"/>
  <c r="J422" i="1" s="1"/>
  <c r="N423" i="1"/>
  <c r="J423" i="1" s="1"/>
  <c r="N424" i="1"/>
  <c r="J424" i="1" s="1"/>
  <c r="N425" i="1"/>
  <c r="J425" i="1" s="1"/>
  <c r="N426" i="1"/>
  <c r="J426" i="1" s="1"/>
  <c r="N427" i="1"/>
  <c r="J427" i="1" s="1"/>
  <c r="N428" i="1"/>
  <c r="J428" i="1" s="1"/>
  <c r="N429" i="1"/>
  <c r="J429" i="1" s="1"/>
  <c r="N430" i="1"/>
  <c r="J430" i="1" s="1"/>
  <c r="N431" i="1"/>
  <c r="J431" i="1" s="1"/>
  <c r="N432" i="1"/>
  <c r="J432" i="1" s="1"/>
  <c r="N433" i="1"/>
  <c r="J433" i="1" s="1"/>
  <c r="N434" i="1"/>
  <c r="J434" i="1" s="1"/>
  <c r="N435" i="1"/>
  <c r="J435" i="1" s="1"/>
  <c r="N436" i="1"/>
  <c r="J436" i="1" s="1"/>
  <c r="N437" i="1"/>
  <c r="J437" i="1" s="1"/>
  <c r="N438" i="1"/>
  <c r="J438" i="1" s="1"/>
  <c r="N439" i="1"/>
  <c r="J439" i="1" s="1"/>
  <c r="N440" i="1"/>
  <c r="J440" i="1" s="1"/>
  <c r="N441" i="1"/>
  <c r="J441" i="1" s="1"/>
  <c r="N442" i="1"/>
  <c r="J442" i="1" s="1"/>
  <c r="N443" i="1"/>
  <c r="J443" i="1" s="1"/>
  <c r="N444" i="1"/>
  <c r="J444" i="1" s="1"/>
  <c r="N445" i="1"/>
  <c r="J445" i="1" s="1"/>
  <c r="N446" i="1"/>
  <c r="J446" i="1" s="1"/>
  <c r="N447" i="1"/>
  <c r="J447" i="1" s="1"/>
  <c r="N448" i="1"/>
  <c r="J448" i="1" s="1"/>
  <c r="N449" i="1"/>
  <c r="J449" i="1" s="1"/>
  <c r="N450" i="1"/>
  <c r="J450" i="1" s="1"/>
  <c r="N451" i="1"/>
  <c r="J451" i="1" s="1"/>
  <c r="N452" i="1"/>
  <c r="J452" i="1" s="1"/>
  <c r="N453" i="1"/>
  <c r="J453" i="1" s="1"/>
  <c r="N454" i="1"/>
  <c r="J454" i="1" s="1"/>
  <c r="N455" i="1"/>
  <c r="J455" i="1" s="1"/>
  <c r="N456" i="1"/>
  <c r="J456" i="1" s="1"/>
  <c r="N457" i="1"/>
  <c r="J457" i="1" s="1"/>
  <c r="N458" i="1"/>
  <c r="J458" i="1" s="1"/>
  <c r="N459" i="1"/>
  <c r="J459" i="1" s="1"/>
  <c r="N460" i="1"/>
  <c r="J460" i="1" s="1"/>
  <c r="N461" i="1"/>
  <c r="J461" i="1" s="1"/>
  <c r="N462" i="1"/>
  <c r="J462" i="1" s="1"/>
  <c r="N463" i="1"/>
  <c r="J463" i="1" s="1"/>
  <c r="N464" i="1"/>
  <c r="J464" i="1" s="1"/>
  <c r="N465" i="1"/>
  <c r="J465" i="1" s="1"/>
  <c r="N466" i="1"/>
  <c r="J466" i="1" s="1"/>
  <c r="N467" i="1"/>
  <c r="J467" i="1" s="1"/>
  <c r="N468" i="1"/>
  <c r="J468" i="1" s="1"/>
  <c r="N469" i="1"/>
  <c r="J469" i="1" s="1"/>
  <c r="N470" i="1"/>
  <c r="J470" i="1" s="1"/>
  <c r="N471" i="1"/>
  <c r="J471" i="1" s="1"/>
  <c r="N472" i="1"/>
  <c r="J472" i="1" s="1"/>
  <c r="N473" i="1"/>
  <c r="J473" i="1" s="1"/>
  <c r="N474" i="1"/>
  <c r="J474" i="1" s="1"/>
  <c r="N475" i="1"/>
  <c r="J475" i="1" s="1"/>
  <c r="N476" i="1"/>
  <c r="J476" i="1" s="1"/>
  <c r="N477" i="1"/>
  <c r="J477" i="1" s="1"/>
  <c r="N478" i="1"/>
  <c r="J478" i="1" s="1"/>
  <c r="N479" i="1"/>
  <c r="J479" i="1" s="1"/>
  <c r="N480" i="1"/>
  <c r="J480" i="1" s="1"/>
  <c r="N481" i="1"/>
  <c r="J481" i="1" s="1"/>
  <c r="N482" i="1"/>
  <c r="J482" i="1" s="1"/>
  <c r="N483" i="1"/>
  <c r="J483" i="1" s="1"/>
  <c r="N484" i="1"/>
  <c r="J484" i="1" s="1"/>
  <c r="N485" i="1"/>
  <c r="J485" i="1" s="1"/>
  <c r="N486" i="1"/>
  <c r="J486" i="1" s="1"/>
  <c r="N487" i="1"/>
  <c r="J487" i="1" s="1"/>
  <c r="N488" i="1"/>
  <c r="J488" i="1" s="1"/>
  <c r="N489" i="1"/>
  <c r="J489" i="1" s="1"/>
  <c r="N490" i="1"/>
  <c r="J490" i="1" s="1"/>
  <c r="N491" i="1"/>
  <c r="J491" i="1" s="1"/>
  <c r="N492" i="1"/>
  <c r="J492" i="1" s="1"/>
  <c r="N493" i="1"/>
  <c r="J493" i="1" s="1"/>
  <c r="N494" i="1"/>
  <c r="J494" i="1" s="1"/>
  <c r="N495" i="1"/>
  <c r="J495" i="1" s="1"/>
  <c r="N496" i="1"/>
  <c r="J496" i="1" s="1"/>
  <c r="N497" i="1"/>
  <c r="J497" i="1" s="1"/>
  <c r="N498" i="1"/>
  <c r="J498" i="1" s="1"/>
  <c r="N499" i="1"/>
  <c r="J499" i="1" s="1"/>
  <c r="N500" i="1"/>
  <c r="J500" i="1" s="1"/>
  <c r="N501" i="1"/>
  <c r="J501" i="1" s="1"/>
  <c r="N502" i="1"/>
  <c r="J502" i="1" s="1"/>
  <c r="N503" i="1"/>
  <c r="J503" i="1" s="1"/>
  <c r="N504" i="1"/>
  <c r="J504" i="1" s="1"/>
  <c r="N505" i="1"/>
  <c r="J505" i="1" s="1"/>
  <c r="N506" i="1"/>
  <c r="J506" i="1" s="1"/>
  <c r="N507" i="1"/>
  <c r="J507" i="1" s="1"/>
  <c r="N508" i="1"/>
  <c r="J508" i="1" s="1"/>
  <c r="N509" i="1"/>
  <c r="J509" i="1" s="1"/>
  <c r="N510" i="1"/>
  <c r="N511" i="1"/>
  <c r="J511" i="1" s="1"/>
  <c r="N512" i="1"/>
  <c r="J512" i="1" s="1"/>
  <c r="N513" i="1"/>
  <c r="J513" i="1" s="1"/>
  <c r="N514" i="1"/>
  <c r="J514" i="1" s="1"/>
  <c r="N515" i="1"/>
  <c r="J515" i="1" s="1"/>
  <c r="N516" i="1"/>
  <c r="J516" i="1" s="1"/>
  <c r="N517" i="1"/>
  <c r="J517" i="1" s="1"/>
  <c r="N518" i="1"/>
  <c r="J518" i="1" s="1"/>
  <c r="N519" i="1"/>
  <c r="J519" i="1" s="1"/>
  <c r="N520" i="1"/>
  <c r="J520" i="1" s="1"/>
  <c r="N521" i="1"/>
  <c r="J521" i="1" s="1"/>
  <c r="N522" i="1"/>
  <c r="J522" i="1" s="1"/>
  <c r="N523" i="1"/>
  <c r="J523" i="1" s="1"/>
  <c r="N524" i="1"/>
  <c r="J524" i="1" s="1"/>
  <c r="N525" i="1"/>
  <c r="J525" i="1" s="1"/>
  <c r="N526" i="1"/>
  <c r="J526" i="1" s="1"/>
  <c r="N527" i="1"/>
  <c r="J527" i="1" s="1"/>
  <c r="N528" i="1"/>
  <c r="J528" i="1" s="1"/>
  <c r="N529" i="1"/>
  <c r="J529" i="1" s="1"/>
  <c r="N530" i="1"/>
  <c r="J530" i="1" s="1"/>
  <c r="N531" i="1"/>
  <c r="J531" i="1" s="1"/>
  <c r="N532" i="1"/>
  <c r="J532" i="1" s="1"/>
  <c r="N533" i="1"/>
  <c r="J533" i="1" s="1"/>
  <c r="N534" i="1"/>
  <c r="J534" i="1" s="1"/>
  <c r="N535" i="1"/>
  <c r="J535" i="1" s="1"/>
  <c r="N536" i="1"/>
  <c r="J536" i="1" s="1"/>
  <c r="N537" i="1"/>
  <c r="J537" i="1" s="1"/>
  <c r="N538" i="1"/>
  <c r="J538" i="1" s="1"/>
  <c r="N539" i="1"/>
  <c r="J539" i="1" s="1"/>
  <c r="N540" i="1"/>
  <c r="J540" i="1" s="1"/>
  <c r="N541" i="1"/>
  <c r="J541" i="1" s="1"/>
  <c r="N542" i="1"/>
  <c r="J542" i="1" s="1"/>
  <c r="N543" i="1"/>
  <c r="J543" i="1" s="1"/>
  <c r="N544" i="1"/>
  <c r="J544" i="1" s="1"/>
  <c r="N545" i="1"/>
  <c r="J545" i="1" s="1"/>
  <c r="N546" i="1"/>
  <c r="J546" i="1" s="1"/>
  <c r="N547" i="1"/>
  <c r="J547" i="1" s="1"/>
  <c r="N548" i="1"/>
  <c r="J548" i="1" s="1"/>
  <c r="N549" i="1"/>
  <c r="J549" i="1" s="1"/>
  <c r="N550" i="1"/>
  <c r="J550" i="1" s="1"/>
  <c r="N551" i="1"/>
  <c r="J551" i="1" s="1"/>
  <c r="N552" i="1"/>
  <c r="J552" i="1" s="1"/>
  <c r="N553" i="1"/>
  <c r="J553" i="1" s="1"/>
  <c r="N554" i="1"/>
  <c r="J554" i="1" s="1"/>
  <c r="N555" i="1"/>
  <c r="J555" i="1" s="1"/>
  <c r="N556" i="1"/>
  <c r="J556" i="1" s="1"/>
  <c r="N557" i="1"/>
  <c r="J557" i="1" s="1"/>
  <c r="N558" i="1"/>
  <c r="J558" i="1" s="1"/>
  <c r="N559" i="1"/>
  <c r="J559" i="1" s="1"/>
  <c r="N560" i="1"/>
  <c r="J560" i="1" s="1"/>
  <c r="N561" i="1"/>
  <c r="J561" i="1" s="1"/>
  <c r="N562" i="1"/>
  <c r="J562" i="1" s="1"/>
  <c r="N563" i="1"/>
  <c r="J563" i="1" s="1"/>
  <c r="N564" i="1"/>
  <c r="J564" i="1" s="1"/>
  <c r="N565" i="1"/>
  <c r="J565" i="1" s="1"/>
  <c r="N566" i="1"/>
  <c r="J566" i="1" s="1"/>
  <c r="N567" i="1"/>
  <c r="J567" i="1" s="1"/>
  <c r="N568" i="1"/>
  <c r="J568" i="1" s="1"/>
  <c r="N569" i="1"/>
  <c r="J569" i="1" s="1"/>
  <c r="N570" i="1"/>
  <c r="J570" i="1" s="1"/>
  <c r="N571" i="1"/>
  <c r="J571" i="1" s="1"/>
  <c r="N572" i="1"/>
  <c r="J572" i="1" s="1"/>
  <c r="N573" i="1"/>
  <c r="J573" i="1" s="1"/>
  <c r="N574" i="1"/>
  <c r="J574" i="1" s="1"/>
  <c r="N575" i="1"/>
  <c r="J575" i="1" s="1"/>
  <c r="N576" i="1"/>
  <c r="J576" i="1" s="1"/>
  <c r="N577" i="1"/>
  <c r="J577" i="1" s="1"/>
  <c r="N578" i="1"/>
  <c r="J578" i="1" s="1"/>
  <c r="N579" i="1"/>
  <c r="J579" i="1" s="1"/>
  <c r="N580" i="1"/>
  <c r="J580" i="1" s="1"/>
  <c r="N581" i="1"/>
  <c r="J581" i="1" s="1"/>
  <c r="N582" i="1"/>
  <c r="J582" i="1" s="1"/>
  <c r="N583" i="1"/>
  <c r="J583" i="1" s="1"/>
  <c r="N584" i="1"/>
  <c r="J584" i="1" s="1"/>
  <c r="N585" i="1"/>
  <c r="J585" i="1" s="1"/>
  <c r="N586" i="1"/>
  <c r="J586" i="1" s="1"/>
  <c r="N587" i="1"/>
  <c r="J587" i="1" s="1"/>
  <c r="N588" i="1"/>
  <c r="J588" i="1" s="1"/>
  <c r="N589" i="1"/>
  <c r="J589" i="1" s="1"/>
  <c r="N590" i="1"/>
  <c r="J590" i="1" s="1"/>
  <c r="N591" i="1"/>
  <c r="J591" i="1" s="1"/>
  <c r="N592" i="1"/>
  <c r="J592" i="1" s="1"/>
  <c r="N593" i="1"/>
  <c r="J593" i="1" s="1"/>
  <c r="N594" i="1"/>
  <c r="J594" i="1" s="1"/>
  <c r="N595" i="1"/>
  <c r="J595" i="1" s="1"/>
  <c r="N596" i="1"/>
  <c r="J596" i="1" s="1"/>
  <c r="N597" i="1"/>
  <c r="J597" i="1" s="1"/>
  <c r="N598" i="1"/>
  <c r="J598" i="1" s="1"/>
  <c r="N599" i="1"/>
  <c r="J599" i="1" s="1"/>
  <c r="N600" i="1"/>
  <c r="J600" i="1" s="1"/>
  <c r="N601" i="1"/>
  <c r="J601" i="1" s="1"/>
  <c r="N602" i="1"/>
  <c r="J602" i="1" s="1"/>
  <c r="N603" i="1"/>
  <c r="J603" i="1" s="1"/>
  <c r="N604" i="1"/>
  <c r="J604" i="1" s="1"/>
  <c r="N605" i="1"/>
  <c r="J605" i="1" s="1"/>
  <c r="N606" i="1"/>
  <c r="J606" i="1" s="1"/>
  <c r="N607" i="1"/>
  <c r="J607" i="1" s="1"/>
  <c r="N608" i="1"/>
  <c r="J608" i="1" s="1"/>
  <c r="N609" i="1"/>
  <c r="J609" i="1" s="1"/>
  <c r="N610" i="1"/>
  <c r="J610" i="1" s="1"/>
  <c r="N611" i="1"/>
  <c r="J611" i="1" s="1"/>
  <c r="N612" i="1"/>
  <c r="J612" i="1" s="1"/>
  <c r="N613" i="1"/>
  <c r="J613" i="1" s="1"/>
  <c r="N614" i="1"/>
  <c r="J614" i="1" s="1"/>
  <c r="N615" i="1"/>
  <c r="J615" i="1" s="1"/>
  <c r="N616" i="1"/>
  <c r="J616" i="1" s="1"/>
  <c r="N617" i="1"/>
  <c r="J617" i="1" s="1"/>
  <c r="N618" i="1"/>
  <c r="J618" i="1" s="1"/>
  <c r="N619" i="1"/>
  <c r="J619" i="1" s="1"/>
  <c r="N620" i="1"/>
  <c r="J620" i="1" s="1"/>
  <c r="N621" i="1"/>
  <c r="J621" i="1" s="1"/>
  <c r="N622" i="1"/>
  <c r="J622" i="1" s="1"/>
  <c r="N623" i="1"/>
  <c r="J623" i="1" s="1"/>
  <c r="N624" i="1"/>
  <c r="J624" i="1" s="1"/>
  <c r="N625" i="1"/>
  <c r="J625" i="1" s="1"/>
  <c r="N626" i="1"/>
  <c r="J626" i="1" s="1"/>
  <c r="N627" i="1"/>
  <c r="J627" i="1" s="1"/>
  <c r="N628" i="1"/>
  <c r="J628" i="1" s="1"/>
  <c r="N629" i="1"/>
  <c r="J629" i="1" s="1"/>
  <c r="N630" i="1"/>
  <c r="J630" i="1" s="1"/>
  <c r="N631" i="1"/>
  <c r="J631" i="1" s="1"/>
  <c r="N632" i="1"/>
  <c r="J632" i="1" s="1"/>
  <c r="N633" i="1"/>
  <c r="J633" i="1" s="1"/>
  <c r="N634" i="1"/>
  <c r="J634" i="1" s="1"/>
  <c r="N635" i="1"/>
  <c r="J635" i="1" s="1"/>
  <c r="N636" i="1"/>
  <c r="J636" i="1" s="1"/>
  <c r="N637" i="1"/>
  <c r="J637" i="1" s="1"/>
  <c r="N638" i="1"/>
  <c r="J638" i="1" s="1"/>
  <c r="N639" i="1"/>
  <c r="J639" i="1" s="1"/>
  <c r="N640" i="1"/>
  <c r="J640" i="1" s="1"/>
  <c r="N641" i="1"/>
  <c r="J641" i="1" s="1"/>
  <c r="N642" i="1"/>
  <c r="J642" i="1" s="1"/>
  <c r="N643" i="1"/>
  <c r="J643" i="1" s="1"/>
  <c r="N644" i="1"/>
  <c r="J644" i="1" s="1"/>
  <c r="N645" i="1"/>
  <c r="J645" i="1" s="1"/>
  <c r="N646" i="1"/>
  <c r="J646" i="1" s="1"/>
  <c r="N647" i="1"/>
  <c r="J647" i="1" s="1"/>
  <c r="N648" i="1"/>
  <c r="J648" i="1" s="1"/>
  <c r="N649" i="1"/>
  <c r="J649" i="1" s="1"/>
  <c r="N650" i="1"/>
  <c r="J650" i="1" s="1"/>
  <c r="N651" i="1"/>
  <c r="J651" i="1" s="1"/>
  <c r="N652" i="1"/>
  <c r="J652" i="1" s="1"/>
  <c r="N653" i="1"/>
  <c r="J653" i="1" s="1"/>
  <c r="N654" i="1"/>
  <c r="J654" i="1" s="1"/>
  <c r="N655" i="1"/>
  <c r="J655" i="1" s="1"/>
  <c r="N656" i="1"/>
  <c r="J656" i="1" s="1"/>
  <c r="N657" i="1"/>
  <c r="J657" i="1" s="1"/>
  <c r="N658" i="1"/>
  <c r="J658" i="1" s="1"/>
  <c r="N659" i="1"/>
  <c r="J659" i="1" s="1"/>
  <c r="N660" i="1"/>
  <c r="J660" i="1" s="1"/>
  <c r="N661" i="1"/>
  <c r="J661" i="1" s="1"/>
  <c r="N662" i="1"/>
  <c r="J662" i="1" s="1"/>
  <c r="N663" i="1"/>
  <c r="J663" i="1" s="1"/>
  <c r="N664" i="1"/>
  <c r="J664" i="1" s="1"/>
  <c r="N665" i="1"/>
  <c r="J665" i="1" s="1"/>
  <c r="N666" i="1"/>
  <c r="J666" i="1" s="1"/>
  <c r="N667" i="1"/>
  <c r="J667" i="1" s="1"/>
  <c r="N668" i="1"/>
  <c r="J668" i="1" s="1"/>
  <c r="N669" i="1"/>
  <c r="J669" i="1" s="1"/>
  <c r="N670" i="1"/>
  <c r="J670" i="1" s="1"/>
  <c r="N671" i="1"/>
  <c r="N672" i="1"/>
  <c r="J672" i="1" s="1"/>
  <c r="N673" i="1"/>
  <c r="N674" i="1"/>
  <c r="J674" i="1" s="1"/>
  <c r="N675" i="1"/>
  <c r="J675" i="1" s="1"/>
  <c r="N676" i="1"/>
  <c r="J676" i="1" s="1"/>
  <c r="N677" i="1"/>
  <c r="J677" i="1" s="1"/>
  <c r="N678" i="1"/>
  <c r="J678" i="1" s="1"/>
  <c r="N679" i="1"/>
  <c r="J679" i="1" s="1"/>
  <c r="N680" i="1"/>
  <c r="J680" i="1" s="1"/>
  <c r="N681" i="1"/>
  <c r="J681" i="1" s="1"/>
  <c r="N682" i="1"/>
  <c r="J682" i="1" s="1"/>
  <c r="N683" i="1"/>
  <c r="J683" i="1" s="1"/>
  <c r="N684" i="1"/>
  <c r="J684" i="1" s="1"/>
  <c r="N685" i="1"/>
  <c r="J685" i="1" s="1"/>
  <c r="N686" i="1"/>
  <c r="J686" i="1" s="1"/>
  <c r="N687" i="1"/>
  <c r="J687" i="1" s="1"/>
  <c r="N688" i="1"/>
  <c r="J688" i="1" s="1"/>
  <c r="N689" i="1"/>
  <c r="J689" i="1" s="1"/>
  <c r="N690" i="1"/>
  <c r="J690" i="1" s="1"/>
  <c r="N691" i="1"/>
  <c r="J691" i="1" s="1"/>
  <c r="N692" i="1"/>
  <c r="J692" i="1" s="1"/>
  <c r="N693" i="1"/>
  <c r="J693" i="1" s="1"/>
  <c r="N694" i="1"/>
  <c r="J694" i="1" s="1"/>
  <c r="N695" i="1"/>
  <c r="J695" i="1" s="1"/>
  <c r="N696" i="1"/>
  <c r="J696" i="1" s="1"/>
  <c r="N697" i="1"/>
  <c r="J697" i="1" s="1"/>
  <c r="N698" i="1"/>
  <c r="J698" i="1" s="1"/>
  <c r="N699" i="1"/>
  <c r="J699" i="1" s="1"/>
  <c r="N700" i="1"/>
  <c r="J700" i="1" s="1"/>
  <c r="N701" i="1"/>
  <c r="J701" i="1" s="1"/>
  <c r="N702" i="1"/>
  <c r="J702" i="1" s="1"/>
  <c r="N703" i="1"/>
  <c r="J703" i="1" s="1"/>
  <c r="N704" i="1"/>
  <c r="J704" i="1" s="1"/>
  <c r="N705" i="1"/>
  <c r="J705" i="1" s="1"/>
  <c r="N706" i="1"/>
  <c r="J706" i="1" s="1"/>
  <c r="N707" i="1"/>
  <c r="J707" i="1" s="1"/>
  <c r="N708" i="1"/>
  <c r="J708" i="1" s="1"/>
  <c r="N709" i="1"/>
  <c r="J709" i="1" s="1"/>
  <c r="N710" i="1"/>
  <c r="J710" i="1" s="1"/>
  <c r="N711" i="1"/>
  <c r="J711" i="1" s="1"/>
  <c r="N712" i="1"/>
  <c r="J712" i="1" s="1"/>
  <c r="N713" i="1"/>
  <c r="J713" i="1" s="1"/>
  <c r="N714" i="1"/>
  <c r="J714" i="1" s="1"/>
  <c r="N715" i="1"/>
  <c r="J715" i="1" s="1"/>
  <c r="N716" i="1"/>
  <c r="J716" i="1" s="1"/>
  <c r="N717" i="1"/>
  <c r="J717" i="1" s="1"/>
  <c r="N718" i="1"/>
  <c r="J718" i="1" s="1"/>
  <c r="N719" i="1"/>
  <c r="J719" i="1" s="1"/>
  <c r="N720" i="1"/>
  <c r="J720" i="1" s="1"/>
  <c r="N721" i="1"/>
  <c r="J721" i="1" s="1"/>
  <c r="N722" i="1"/>
  <c r="J722" i="1" s="1"/>
  <c r="N723" i="1"/>
  <c r="J723" i="1" s="1"/>
  <c r="N724" i="1"/>
  <c r="J724" i="1" s="1"/>
  <c r="N725" i="1"/>
  <c r="J725" i="1" s="1"/>
  <c r="N726" i="1"/>
  <c r="J726" i="1" s="1"/>
  <c r="N727" i="1"/>
  <c r="J727" i="1" s="1"/>
  <c r="N728" i="1"/>
  <c r="J728" i="1" s="1"/>
  <c r="N729" i="1"/>
  <c r="J729" i="1" s="1"/>
  <c r="N730" i="1"/>
  <c r="J730" i="1" s="1"/>
  <c r="N731" i="1"/>
  <c r="J731" i="1" s="1"/>
  <c r="N732" i="1"/>
  <c r="J732" i="1" s="1"/>
  <c r="N733" i="1"/>
  <c r="J733" i="1" s="1"/>
  <c r="N734" i="1"/>
  <c r="J734" i="1" s="1"/>
  <c r="N735" i="1"/>
  <c r="J735" i="1" s="1"/>
  <c r="N736" i="1"/>
  <c r="J736" i="1" s="1"/>
  <c r="N737" i="1"/>
  <c r="J737" i="1" s="1"/>
  <c r="N738" i="1"/>
  <c r="J738" i="1" s="1"/>
  <c r="N739" i="1"/>
  <c r="J739" i="1" s="1"/>
  <c r="N740" i="1"/>
  <c r="J740" i="1" s="1"/>
  <c r="N741" i="1"/>
  <c r="J741" i="1" s="1"/>
  <c r="N742" i="1"/>
  <c r="J742" i="1" s="1"/>
  <c r="N743" i="1"/>
  <c r="J743" i="1" s="1"/>
  <c r="N744" i="1"/>
  <c r="J744" i="1" s="1"/>
  <c r="N745" i="1"/>
  <c r="J745" i="1" s="1"/>
  <c r="N746" i="1"/>
  <c r="J746" i="1" s="1"/>
  <c r="N747" i="1"/>
  <c r="J747" i="1" s="1"/>
  <c r="N748" i="1"/>
  <c r="J748" i="1" s="1"/>
  <c r="N749" i="1"/>
  <c r="J749" i="1" s="1"/>
  <c r="N750" i="1"/>
  <c r="J750" i="1" s="1"/>
  <c r="N751" i="1"/>
  <c r="J751" i="1" s="1"/>
  <c r="N752" i="1"/>
  <c r="J752" i="1" s="1"/>
  <c r="N753" i="1"/>
  <c r="J753" i="1" s="1"/>
  <c r="N754" i="1"/>
  <c r="J754" i="1" s="1"/>
  <c r="N755" i="1"/>
  <c r="J755" i="1" s="1"/>
  <c r="N756" i="1"/>
  <c r="J756" i="1" s="1"/>
  <c r="N757" i="1"/>
  <c r="J757" i="1" s="1"/>
  <c r="N758" i="1"/>
  <c r="J758" i="1" s="1"/>
  <c r="N759" i="1"/>
  <c r="J759" i="1" s="1"/>
  <c r="N760" i="1"/>
  <c r="J760" i="1" s="1"/>
  <c r="N761" i="1"/>
  <c r="J761" i="1" s="1"/>
  <c r="N762" i="1"/>
  <c r="J762" i="1" s="1"/>
  <c r="O24" i="1"/>
  <c r="O26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2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8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4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90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6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2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6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2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8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4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50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6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2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8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4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30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6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2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8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2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8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4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90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6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2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8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4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70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6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2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8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4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8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4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30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6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2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9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5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1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7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3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9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5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1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9" i="1"/>
  <c r="P760" i="1"/>
  <c r="P761" i="1"/>
  <c r="P762" i="1"/>
  <c r="R24" i="1"/>
  <c r="R25" i="1"/>
  <c r="R26" i="1"/>
  <c r="R27" i="1"/>
  <c r="R28" i="1"/>
  <c r="R29" i="1"/>
  <c r="R30" i="1"/>
  <c r="R31" i="1"/>
  <c r="R32" i="1"/>
  <c r="R33" i="1"/>
  <c r="R34" i="1"/>
  <c r="R35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5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R739" i="1"/>
  <c r="R741" i="1"/>
  <c r="R742" i="1"/>
  <c r="R743" i="1"/>
  <c r="R744" i="1"/>
  <c r="R745" i="1"/>
  <c r="R746" i="1"/>
  <c r="R747" i="1"/>
  <c r="R748" i="1"/>
  <c r="R749" i="1"/>
  <c r="R750" i="1"/>
  <c r="R751" i="1"/>
  <c r="R752" i="1"/>
  <c r="R753" i="1"/>
  <c r="R754" i="1"/>
  <c r="R755" i="1"/>
  <c r="R757" i="1"/>
  <c r="R758" i="1"/>
  <c r="R759" i="1"/>
  <c r="R760" i="1"/>
  <c r="R761" i="1"/>
  <c r="R762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58" i="1"/>
  <c r="S359" i="1"/>
  <c r="S360" i="1"/>
  <c r="S361" i="1"/>
  <c r="S362" i="1"/>
  <c r="S363" i="1"/>
  <c r="S364" i="1"/>
  <c r="S365" i="1"/>
  <c r="S366" i="1"/>
  <c r="S367" i="1"/>
  <c r="S368" i="1"/>
  <c r="S369" i="1"/>
  <c r="S370" i="1"/>
  <c r="S371" i="1"/>
  <c r="S372" i="1"/>
  <c r="S373" i="1"/>
  <c r="S374" i="1"/>
  <c r="S375" i="1"/>
  <c r="S376" i="1"/>
  <c r="S377" i="1"/>
  <c r="S378" i="1"/>
  <c r="S379" i="1"/>
  <c r="S380" i="1"/>
  <c r="S381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0" i="1"/>
  <c r="S401" i="1"/>
  <c r="S402" i="1"/>
  <c r="S403" i="1"/>
  <c r="S404" i="1"/>
  <c r="S405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S420" i="1"/>
  <c r="S421" i="1"/>
  <c r="S422" i="1"/>
  <c r="S423" i="1"/>
  <c r="S424" i="1"/>
  <c r="S425" i="1"/>
  <c r="S426" i="1"/>
  <c r="S427" i="1"/>
  <c r="S428" i="1"/>
  <c r="S429" i="1"/>
  <c r="S430" i="1"/>
  <c r="S431" i="1"/>
  <c r="S432" i="1"/>
  <c r="S433" i="1"/>
  <c r="S434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455" i="1"/>
  <c r="S456" i="1"/>
  <c r="S457" i="1"/>
  <c r="S458" i="1"/>
  <c r="S459" i="1"/>
  <c r="S460" i="1"/>
  <c r="S461" i="1"/>
  <c r="S462" i="1"/>
  <c r="S463" i="1"/>
  <c r="S464" i="1"/>
  <c r="S465" i="1"/>
  <c r="S466" i="1"/>
  <c r="S467" i="1"/>
  <c r="S468" i="1"/>
  <c r="S469" i="1"/>
  <c r="S470" i="1"/>
  <c r="S471" i="1"/>
  <c r="S472" i="1"/>
  <c r="S473" i="1"/>
  <c r="S474" i="1"/>
  <c r="S475" i="1"/>
  <c r="S476" i="1"/>
  <c r="S477" i="1"/>
  <c r="S478" i="1"/>
  <c r="S479" i="1"/>
  <c r="S480" i="1"/>
  <c r="S481" i="1"/>
  <c r="S482" i="1"/>
  <c r="S483" i="1"/>
  <c r="S484" i="1"/>
  <c r="S485" i="1"/>
  <c r="S486" i="1"/>
  <c r="S487" i="1"/>
  <c r="S488" i="1"/>
  <c r="S489" i="1"/>
  <c r="S490" i="1"/>
  <c r="S491" i="1"/>
  <c r="S492" i="1"/>
  <c r="S493" i="1"/>
  <c r="S494" i="1"/>
  <c r="S495" i="1"/>
  <c r="S496" i="1"/>
  <c r="S497" i="1"/>
  <c r="S498" i="1"/>
  <c r="S499" i="1"/>
  <c r="S500" i="1"/>
  <c r="S501" i="1"/>
  <c r="S502" i="1"/>
  <c r="S503" i="1"/>
  <c r="S504" i="1"/>
  <c r="S505" i="1"/>
  <c r="S506" i="1"/>
  <c r="S507" i="1"/>
  <c r="S508" i="1"/>
  <c r="S509" i="1"/>
  <c r="S510" i="1"/>
  <c r="S511" i="1"/>
  <c r="S512" i="1"/>
  <c r="S513" i="1"/>
  <c r="S514" i="1"/>
  <c r="S515" i="1"/>
  <c r="S516" i="1"/>
  <c r="S517" i="1"/>
  <c r="S518" i="1"/>
  <c r="S519" i="1"/>
  <c r="S520" i="1"/>
  <c r="S521" i="1"/>
  <c r="S522" i="1"/>
  <c r="S523" i="1"/>
  <c r="S524" i="1"/>
  <c r="S525" i="1"/>
  <c r="S526" i="1"/>
  <c r="S527" i="1"/>
  <c r="S528" i="1"/>
  <c r="S529" i="1"/>
  <c r="S530" i="1"/>
  <c r="S531" i="1"/>
  <c r="S532" i="1"/>
  <c r="S533" i="1"/>
  <c r="S534" i="1"/>
  <c r="S535" i="1"/>
  <c r="S536" i="1"/>
  <c r="S537" i="1"/>
  <c r="S538" i="1"/>
  <c r="S539" i="1"/>
  <c r="S540" i="1"/>
  <c r="S541" i="1"/>
  <c r="S542" i="1"/>
  <c r="S543" i="1"/>
  <c r="S544" i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64" i="1"/>
  <c r="S565" i="1"/>
  <c r="S566" i="1"/>
  <c r="S567" i="1"/>
  <c r="S568" i="1"/>
  <c r="S569" i="1"/>
  <c r="S570" i="1"/>
  <c r="S571" i="1"/>
  <c r="S572" i="1"/>
  <c r="S573" i="1"/>
  <c r="S574" i="1"/>
  <c r="S575" i="1"/>
  <c r="S576" i="1"/>
  <c r="S577" i="1"/>
  <c r="S578" i="1"/>
  <c r="S579" i="1"/>
  <c r="S580" i="1"/>
  <c r="S581" i="1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597" i="1"/>
  <c r="S598" i="1"/>
  <c r="S599" i="1"/>
  <c r="S600" i="1"/>
  <c r="S601" i="1"/>
  <c r="S602" i="1"/>
  <c r="S603" i="1"/>
  <c r="S604" i="1"/>
  <c r="S605" i="1"/>
  <c r="S606" i="1"/>
  <c r="S607" i="1"/>
  <c r="S608" i="1"/>
  <c r="S609" i="1"/>
  <c r="S610" i="1"/>
  <c r="S611" i="1"/>
  <c r="S612" i="1"/>
  <c r="S613" i="1"/>
  <c r="S614" i="1"/>
  <c r="S615" i="1"/>
  <c r="S616" i="1"/>
  <c r="S617" i="1"/>
  <c r="S618" i="1"/>
  <c r="S619" i="1"/>
  <c r="S620" i="1"/>
  <c r="S621" i="1"/>
  <c r="S622" i="1"/>
  <c r="S623" i="1"/>
  <c r="S624" i="1"/>
  <c r="S625" i="1"/>
  <c r="S626" i="1"/>
  <c r="S627" i="1"/>
  <c r="S628" i="1"/>
  <c r="S629" i="1"/>
  <c r="S630" i="1"/>
  <c r="S631" i="1"/>
  <c r="S632" i="1"/>
  <c r="S633" i="1"/>
  <c r="S634" i="1"/>
  <c r="S635" i="1"/>
  <c r="S636" i="1"/>
  <c r="S637" i="1"/>
  <c r="S638" i="1"/>
  <c r="S639" i="1"/>
  <c r="S640" i="1"/>
  <c r="S641" i="1"/>
  <c r="S642" i="1"/>
  <c r="S643" i="1"/>
  <c r="S644" i="1"/>
  <c r="S645" i="1"/>
  <c r="S646" i="1"/>
  <c r="S647" i="1"/>
  <c r="S648" i="1"/>
  <c r="S649" i="1"/>
  <c r="S650" i="1"/>
  <c r="S651" i="1"/>
  <c r="S652" i="1"/>
  <c r="S653" i="1"/>
  <c r="S654" i="1"/>
  <c r="S655" i="1"/>
  <c r="S656" i="1"/>
  <c r="S657" i="1"/>
  <c r="S658" i="1"/>
  <c r="S659" i="1"/>
  <c r="S660" i="1"/>
  <c r="S661" i="1"/>
  <c r="S662" i="1"/>
  <c r="S663" i="1"/>
  <c r="S664" i="1"/>
  <c r="S665" i="1"/>
  <c r="S666" i="1"/>
  <c r="S667" i="1"/>
  <c r="S668" i="1"/>
  <c r="S669" i="1"/>
  <c r="S670" i="1"/>
  <c r="S671" i="1"/>
  <c r="S672" i="1"/>
  <c r="S673" i="1"/>
  <c r="S674" i="1"/>
  <c r="S675" i="1"/>
  <c r="S676" i="1"/>
  <c r="S677" i="1"/>
  <c r="S678" i="1"/>
  <c r="S679" i="1"/>
  <c r="S680" i="1"/>
  <c r="S681" i="1"/>
  <c r="S682" i="1"/>
  <c r="S683" i="1"/>
  <c r="S684" i="1"/>
  <c r="S685" i="1"/>
  <c r="S686" i="1"/>
  <c r="S687" i="1"/>
  <c r="S688" i="1"/>
  <c r="S689" i="1"/>
  <c r="S690" i="1"/>
  <c r="S691" i="1"/>
  <c r="S692" i="1"/>
  <c r="S693" i="1"/>
  <c r="S694" i="1"/>
  <c r="S695" i="1"/>
  <c r="S696" i="1"/>
  <c r="S697" i="1"/>
  <c r="S698" i="1"/>
  <c r="S699" i="1"/>
  <c r="S700" i="1"/>
  <c r="S701" i="1"/>
  <c r="S702" i="1"/>
  <c r="S703" i="1"/>
  <c r="S704" i="1"/>
  <c r="S705" i="1"/>
  <c r="S706" i="1"/>
  <c r="S707" i="1"/>
  <c r="S708" i="1"/>
  <c r="S709" i="1"/>
  <c r="S710" i="1"/>
  <c r="S711" i="1"/>
  <c r="S712" i="1"/>
  <c r="S713" i="1"/>
  <c r="S714" i="1"/>
  <c r="S715" i="1"/>
  <c r="S716" i="1"/>
  <c r="S717" i="1"/>
  <c r="S718" i="1"/>
  <c r="S719" i="1"/>
  <c r="S720" i="1"/>
  <c r="S721" i="1"/>
  <c r="S722" i="1"/>
  <c r="S723" i="1"/>
  <c r="S724" i="1"/>
  <c r="S725" i="1"/>
  <c r="S726" i="1"/>
  <c r="S727" i="1"/>
  <c r="S728" i="1"/>
  <c r="S729" i="1"/>
  <c r="S730" i="1"/>
  <c r="S731" i="1"/>
  <c r="S732" i="1"/>
  <c r="S733" i="1"/>
  <c r="S734" i="1"/>
  <c r="S735" i="1"/>
  <c r="S736" i="1"/>
  <c r="S737" i="1"/>
  <c r="S738" i="1"/>
  <c r="S739" i="1"/>
  <c r="S740" i="1"/>
  <c r="S741" i="1"/>
  <c r="S742" i="1"/>
  <c r="S743" i="1"/>
  <c r="S744" i="1"/>
  <c r="S745" i="1"/>
  <c r="S746" i="1"/>
  <c r="S747" i="1"/>
  <c r="S748" i="1"/>
  <c r="S749" i="1"/>
  <c r="S750" i="1"/>
  <c r="S751" i="1"/>
  <c r="S752" i="1"/>
  <c r="S753" i="1"/>
  <c r="S754" i="1"/>
  <c r="S755" i="1"/>
  <c r="S756" i="1"/>
  <c r="S757" i="1"/>
  <c r="S758" i="1"/>
  <c r="S759" i="1"/>
  <c r="S760" i="1"/>
  <c r="S761" i="1"/>
  <c r="S762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6" i="1"/>
  <c r="T287" i="1"/>
  <c r="T288" i="1"/>
  <c r="T289" i="1"/>
  <c r="T290" i="1"/>
  <c r="T291" i="1"/>
  <c r="T292" i="1"/>
  <c r="T293" i="1"/>
  <c r="T294" i="1"/>
  <c r="T295" i="1"/>
  <c r="T296" i="1"/>
  <c r="T297" i="1"/>
  <c r="T298" i="1"/>
  <c r="T299" i="1"/>
  <c r="T300" i="1"/>
  <c r="T301" i="1"/>
  <c r="T302" i="1"/>
  <c r="T303" i="1"/>
  <c r="T304" i="1"/>
  <c r="T305" i="1"/>
  <c r="T306" i="1"/>
  <c r="T307" i="1"/>
  <c r="T308" i="1"/>
  <c r="T309" i="1"/>
  <c r="T310" i="1"/>
  <c r="T311" i="1"/>
  <c r="T312" i="1"/>
  <c r="T313" i="1"/>
  <c r="T314" i="1"/>
  <c r="T315" i="1"/>
  <c r="T316" i="1"/>
  <c r="T317" i="1"/>
  <c r="T318" i="1"/>
  <c r="T319" i="1"/>
  <c r="T320" i="1"/>
  <c r="T321" i="1"/>
  <c r="T322" i="1"/>
  <c r="T323" i="1"/>
  <c r="T324" i="1"/>
  <c r="T325" i="1"/>
  <c r="T326" i="1"/>
  <c r="T327" i="1"/>
  <c r="T328" i="1"/>
  <c r="T329" i="1"/>
  <c r="T330" i="1"/>
  <c r="T331" i="1"/>
  <c r="T332" i="1"/>
  <c r="T333" i="1"/>
  <c r="T334" i="1"/>
  <c r="T335" i="1"/>
  <c r="T336" i="1"/>
  <c r="T337" i="1"/>
  <c r="T338" i="1"/>
  <c r="T339" i="1"/>
  <c r="T340" i="1"/>
  <c r="T341" i="1"/>
  <c r="T342" i="1"/>
  <c r="T343" i="1"/>
  <c r="T344" i="1"/>
  <c r="T345" i="1"/>
  <c r="T346" i="1"/>
  <c r="T347" i="1"/>
  <c r="T348" i="1"/>
  <c r="T349" i="1"/>
  <c r="T350" i="1"/>
  <c r="T351" i="1"/>
  <c r="T352" i="1"/>
  <c r="T353" i="1"/>
  <c r="T354" i="1"/>
  <c r="T355" i="1"/>
  <c r="T356" i="1"/>
  <c r="T357" i="1"/>
  <c r="T358" i="1"/>
  <c r="T359" i="1"/>
  <c r="T360" i="1"/>
  <c r="T361" i="1"/>
  <c r="T362" i="1"/>
  <c r="T363" i="1"/>
  <c r="T364" i="1"/>
  <c r="T365" i="1"/>
  <c r="T366" i="1"/>
  <c r="T367" i="1"/>
  <c r="T368" i="1"/>
  <c r="T369" i="1"/>
  <c r="T370" i="1"/>
  <c r="T371" i="1"/>
  <c r="T372" i="1"/>
  <c r="T373" i="1"/>
  <c r="T374" i="1"/>
  <c r="T375" i="1"/>
  <c r="T376" i="1"/>
  <c r="T377" i="1"/>
  <c r="T378" i="1"/>
  <c r="T379" i="1"/>
  <c r="T380" i="1"/>
  <c r="T381" i="1"/>
  <c r="T382" i="1"/>
  <c r="T383" i="1"/>
  <c r="T384" i="1"/>
  <c r="T385" i="1"/>
  <c r="T386" i="1"/>
  <c r="T387" i="1"/>
  <c r="T388" i="1"/>
  <c r="T389" i="1"/>
  <c r="T390" i="1"/>
  <c r="T391" i="1"/>
  <c r="T392" i="1"/>
  <c r="T393" i="1"/>
  <c r="T394" i="1"/>
  <c r="T395" i="1"/>
  <c r="T396" i="1"/>
  <c r="T397" i="1"/>
  <c r="T398" i="1"/>
  <c r="T399" i="1"/>
  <c r="T400" i="1"/>
  <c r="T401" i="1"/>
  <c r="T402" i="1"/>
  <c r="T403" i="1"/>
  <c r="T404" i="1"/>
  <c r="T405" i="1"/>
  <c r="T406" i="1"/>
  <c r="T407" i="1"/>
  <c r="T408" i="1"/>
  <c r="T409" i="1"/>
  <c r="T410" i="1"/>
  <c r="T411" i="1"/>
  <c r="T412" i="1"/>
  <c r="T413" i="1"/>
  <c r="T414" i="1"/>
  <c r="T415" i="1"/>
  <c r="T416" i="1"/>
  <c r="T417" i="1"/>
  <c r="T418" i="1"/>
  <c r="T419" i="1"/>
  <c r="T420" i="1"/>
  <c r="T421" i="1"/>
  <c r="T422" i="1"/>
  <c r="T423" i="1"/>
  <c r="T424" i="1"/>
  <c r="T425" i="1"/>
  <c r="T426" i="1"/>
  <c r="T427" i="1"/>
  <c r="T428" i="1"/>
  <c r="T429" i="1"/>
  <c r="T430" i="1"/>
  <c r="T431" i="1"/>
  <c r="T432" i="1"/>
  <c r="T433" i="1"/>
  <c r="T434" i="1"/>
  <c r="T435" i="1"/>
  <c r="T436" i="1"/>
  <c r="T437" i="1"/>
  <c r="T438" i="1"/>
  <c r="T439" i="1"/>
  <c r="T440" i="1"/>
  <c r="T441" i="1"/>
  <c r="T442" i="1"/>
  <c r="T443" i="1"/>
  <c r="T444" i="1"/>
  <c r="T445" i="1"/>
  <c r="T446" i="1"/>
  <c r="T447" i="1"/>
  <c r="T448" i="1"/>
  <c r="T449" i="1"/>
  <c r="T450" i="1"/>
  <c r="T451" i="1"/>
  <c r="T452" i="1"/>
  <c r="T453" i="1"/>
  <c r="T454" i="1"/>
  <c r="T455" i="1"/>
  <c r="T456" i="1"/>
  <c r="T457" i="1"/>
  <c r="T458" i="1"/>
  <c r="T459" i="1"/>
  <c r="T460" i="1"/>
  <c r="T461" i="1"/>
  <c r="T462" i="1"/>
  <c r="T463" i="1"/>
  <c r="T464" i="1"/>
  <c r="T465" i="1"/>
  <c r="T466" i="1"/>
  <c r="T467" i="1"/>
  <c r="T468" i="1"/>
  <c r="T469" i="1"/>
  <c r="T470" i="1"/>
  <c r="T471" i="1"/>
  <c r="T472" i="1"/>
  <c r="T473" i="1"/>
  <c r="T474" i="1"/>
  <c r="T475" i="1"/>
  <c r="T476" i="1"/>
  <c r="T477" i="1"/>
  <c r="T478" i="1"/>
  <c r="T479" i="1"/>
  <c r="T480" i="1"/>
  <c r="T481" i="1"/>
  <c r="T482" i="1"/>
  <c r="T483" i="1"/>
  <c r="T484" i="1"/>
  <c r="T485" i="1"/>
  <c r="T486" i="1"/>
  <c r="T487" i="1"/>
  <c r="T488" i="1"/>
  <c r="T489" i="1"/>
  <c r="T490" i="1"/>
  <c r="T491" i="1"/>
  <c r="T492" i="1"/>
  <c r="T493" i="1"/>
  <c r="T494" i="1"/>
  <c r="T495" i="1"/>
  <c r="T496" i="1"/>
  <c r="T497" i="1"/>
  <c r="T498" i="1"/>
  <c r="T499" i="1"/>
  <c r="T500" i="1"/>
  <c r="T501" i="1"/>
  <c r="T502" i="1"/>
  <c r="T503" i="1"/>
  <c r="T504" i="1"/>
  <c r="T505" i="1"/>
  <c r="T506" i="1"/>
  <c r="T507" i="1"/>
  <c r="T508" i="1"/>
  <c r="T509" i="1"/>
  <c r="T510" i="1"/>
  <c r="T511" i="1"/>
  <c r="T512" i="1"/>
  <c r="T513" i="1"/>
  <c r="T514" i="1"/>
  <c r="T515" i="1"/>
  <c r="T516" i="1"/>
  <c r="T517" i="1"/>
  <c r="T518" i="1"/>
  <c r="T519" i="1"/>
  <c r="T520" i="1"/>
  <c r="T521" i="1"/>
  <c r="T522" i="1"/>
  <c r="T523" i="1"/>
  <c r="T524" i="1"/>
  <c r="T525" i="1"/>
  <c r="T526" i="1"/>
  <c r="T527" i="1"/>
  <c r="T528" i="1"/>
  <c r="T529" i="1"/>
  <c r="T530" i="1"/>
  <c r="T531" i="1"/>
  <c r="T532" i="1"/>
  <c r="T533" i="1"/>
  <c r="T534" i="1"/>
  <c r="T535" i="1"/>
  <c r="T536" i="1"/>
  <c r="T537" i="1"/>
  <c r="T538" i="1"/>
  <c r="T539" i="1"/>
  <c r="T540" i="1"/>
  <c r="T541" i="1"/>
  <c r="T542" i="1"/>
  <c r="T543" i="1"/>
  <c r="T544" i="1"/>
  <c r="T545" i="1"/>
  <c r="T546" i="1"/>
  <c r="T547" i="1"/>
  <c r="T548" i="1"/>
  <c r="T549" i="1"/>
  <c r="T550" i="1"/>
  <c r="T551" i="1"/>
  <c r="T552" i="1"/>
  <c r="T553" i="1"/>
  <c r="T554" i="1"/>
  <c r="T555" i="1"/>
  <c r="T556" i="1"/>
  <c r="T557" i="1"/>
  <c r="T558" i="1"/>
  <c r="T559" i="1"/>
  <c r="T560" i="1"/>
  <c r="T561" i="1"/>
  <c r="T562" i="1"/>
  <c r="T563" i="1"/>
  <c r="T564" i="1"/>
  <c r="T565" i="1"/>
  <c r="T566" i="1"/>
  <c r="T567" i="1"/>
  <c r="T568" i="1"/>
  <c r="T569" i="1"/>
  <c r="T570" i="1"/>
  <c r="T571" i="1"/>
  <c r="T572" i="1"/>
  <c r="T573" i="1"/>
  <c r="T574" i="1"/>
  <c r="T575" i="1"/>
  <c r="T576" i="1"/>
  <c r="T577" i="1"/>
  <c r="T578" i="1"/>
  <c r="T579" i="1"/>
  <c r="T580" i="1"/>
  <c r="T581" i="1"/>
  <c r="T582" i="1"/>
  <c r="T583" i="1"/>
  <c r="T584" i="1"/>
  <c r="T585" i="1"/>
  <c r="T586" i="1"/>
  <c r="T587" i="1"/>
  <c r="T588" i="1"/>
  <c r="T589" i="1"/>
  <c r="T590" i="1"/>
  <c r="T591" i="1"/>
  <c r="T592" i="1"/>
  <c r="T593" i="1"/>
  <c r="T594" i="1"/>
  <c r="T595" i="1"/>
  <c r="T596" i="1"/>
  <c r="T597" i="1"/>
  <c r="T598" i="1"/>
  <c r="T599" i="1"/>
  <c r="T600" i="1"/>
  <c r="T601" i="1"/>
  <c r="T602" i="1"/>
  <c r="T603" i="1"/>
  <c r="T604" i="1"/>
  <c r="T605" i="1"/>
  <c r="T606" i="1"/>
  <c r="T607" i="1"/>
  <c r="T608" i="1"/>
  <c r="T609" i="1"/>
  <c r="T610" i="1"/>
  <c r="T611" i="1"/>
  <c r="T612" i="1"/>
  <c r="T613" i="1"/>
  <c r="T614" i="1"/>
  <c r="T615" i="1"/>
  <c r="T616" i="1"/>
  <c r="T617" i="1"/>
  <c r="T618" i="1"/>
  <c r="T619" i="1"/>
  <c r="T620" i="1"/>
  <c r="T621" i="1"/>
  <c r="T622" i="1"/>
  <c r="T623" i="1"/>
  <c r="T624" i="1"/>
  <c r="T625" i="1"/>
  <c r="T626" i="1"/>
  <c r="T627" i="1"/>
  <c r="T628" i="1"/>
  <c r="T629" i="1"/>
  <c r="T630" i="1"/>
  <c r="T631" i="1"/>
  <c r="T632" i="1"/>
  <c r="T633" i="1"/>
  <c r="T634" i="1"/>
  <c r="T635" i="1"/>
  <c r="T636" i="1"/>
  <c r="T637" i="1"/>
  <c r="T638" i="1"/>
  <c r="T639" i="1"/>
  <c r="T640" i="1"/>
  <c r="T641" i="1"/>
  <c r="T642" i="1"/>
  <c r="T643" i="1"/>
  <c r="T644" i="1"/>
  <c r="T645" i="1"/>
  <c r="T646" i="1"/>
  <c r="T647" i="1"/>
  <c r="T648" i="1"/>
  <c r="T649" i="1"/>
  <c r="T650" i="1"/>
  <c r="T651" i="1"/>
  <c r="T652" i="1"/>
  <c r="T653" i="1"/>
  <c r="T654" i="1"/>
  <c r="T655" i="1"/>
  <c r="T656" i="1"/>
  <c r="T657" i="1"/>
  <c r="T658" i="1"/>
  <c r="T659" i="1"/>
  <c r="T660" i="1"/>
  <c r="T661" i="1"/>
  <c r="T662" i="1"/>
  <c r="T663" i="1"/>
  <c r="T664" i="1"/>
  <c r="T665" i="1"/>
  <c r="T666" i="1"/>
  <c r="T667" i="1"/>
  <c r="T668" i="1"/>
  <c r="T669" i="1"/>
  <c r="T670" i="1"/>
  <c r="T671" i="1"/>
  <c r="T672" i="1"/>
  <c r="T673" i="1"/>
  <c r="T674" i="1"/>
  <c r="T675" i="1"/>
  <c r="T676" i="1"/>
  <c r="T677" i="1"/>
  <c r="T678" i="1"/>
  <c r="T679" i="1"/>
  <c r="T680" i="1"/>
  <c r="T681" i="1"/>
  <c r="T682" i="1"/>
  <c r="T683" i="1"/>
  <c r="T684" i="1"/>
  <c r="T685" i="1"/>
  <c r="T686" i="1"/>
  <c r="T687" i="1"/>
  <c r="T688" i="1"/>
  <c r="T689" i="1"/>
  <c r="T690" i="1"/>
  <c r="T691" i="1"/>
  <c r="T692" i="1"/>
  <c r="T693" i="1"/>
  <c r="T694" i="1"/>
  <c r="T695" i="1"/>
  <c r="T696" i="1"/>
  <c r="T697" i="1"/>
  <c r="T698" i="1"/>
  <c r="T699" i="1"/>
  <c r="T700" i="1"/>
  <c r="T701" i="1"/>
  <c r="T702" i="1"/>
  <c r="T703" i="1"/>
  <c r="T704" i="1"/>
  <c r="T705" i="1"/>
  <c r="T706" i="1"/>
  <c r="T707" i="1"/>
  <c r="T708" i="1"/>
  <c r="T709" i="1"/>
  <c r="T710" i="1"/>
  <c r="T711" i="1"/>
  <c r="T712" i="1"/>
  <c r="T713" i="1"/>
  <c r="T714" i="1"/>
  <c r="T715" i="1"/>
  <c r="T716" i="1"/>
  <c r="T717" i="1"/>
  <c r="T718" i="1"/>
  <c r="T719" i="1"/>
  <c r="T720" i="1"/>
  <c r="T721" i="1"/>
  <c r="T722" i="1"/>
  <c r="T723" i="1"/>
  <c r="T724" i="1"/>
  <c r="T725" i="1"/>
  <c r="T726" i="1"/>
  <c r="T727" i="1"/>
  <c r="T728" i="1"/>
  <c r="T729" i="1"/>
  <c r="T730" i="1"/>
  <c r="T731" i="1"/>
  <c r="T732" i="1"/>
  <c r="T733" i="1"/>
  <c r="T734" i="1"/>
  <c r="T735" i="1"/>
  <c r="T736" i="1"/>
  <c r="T737" i="1"/>
  <c r="T738" i="1"/>
  <c r="T739" i="1"/>
  <c r="T740" i="1"/>
  <c r="T741" i="1"/>
  <c r="T742" i="1"/>
  <c r="T743" i="1"/>
  <c r="T744" i="1"/>
  <c r="T745" i="1"/>
  <c r="T746" i="1"/>
  <c r="T747" i="1"/>
  <c r="T748" i="1"/>
  <c r="T749" i="1"/>
  <c r="T750" i="1"/>
  <c r="T751" i="1"/>
  <c r="T752" i="1"/>
  <c r="T753" i="1"/>
  <c r="T754" i="1"/>
  <c r="T755" i="1"/>
  <c r="T756" i="1"/>
  <c r="T757" i="1"/>
  <c r="T758" i="1"/>
  <c r="T759" i="1"/>
  <c r="T760" i="1"/>
  <c r="T761" i="1"/>
  <c r="T762" i="1"/>
  <c r="P758" i="1" l="1"/>
  <c r="P742" i="1"/>
  <c r="P726" i="1"/>
  <c r="P710" i="1"/>
  <c r="P694" i="1"/>
  <c r="P678" i="1"/>
  <c r="P662" i="1"/>
  <c r="P646" i="1"/>
  <c r="P630" i="1"/>
  <c r="P614" i="1"/>
  <c r="P598" i="1"/>
  <c r="P582" i="1"/>
  <c r="P566" i="1"/>
  <c r="P550" i="1"/>
  <c r="P534" i="1"/>
  <c r="P518" i="1"/>
  <c r="P502" i="1"/>
  <c r="P486" i="1"/>
  <c r="P470" i="1"/>
  <c r="P454" i="1"/>
  <c r="P438" i="1"/>
  <c r="P422" i="1"/>
  <c r="P406" i="1"/>
  <c r="P390" i="1"/>
  <c r="P374" i="1"/>
  <c r="P358" i="1"/>
  <c r="P342" i="1"/>
  <c r="P326" i="1"/>
  <c r="P310" i="1"/>
  <c r="P294" i="1"/>
  <c r="P278" i="1"/>
  <c r="P262" i="1"/>
  <c r="P246" i="1"/>
  <c r="P230" i="1"/>
  <c r="P214" i="1"/>
  <c r="P38" i="1"/>
  <c r="P54" i="1"/>
  <c r="P70" i="1"/>
  <c r="P86" i="1"/>
  <c r="P102" i="1"/>
  <c r="P118" i="1"/>
  <c r="P134" i="1"/>
  <c r="P150" i="1"/>
  <c r="I200" i="1"/>
  <c r="P200" i="1"/>
  <c r="I184" i="1"/>
  <c r="P184" i="1"/>
  <c r="I168" i="1"/>
  <c r="P168" i="1"/>
  <c r="I152" i="1"/>
  <c r="P152" i="1"/>
  <c r="I136" i="1"/>
  <c r="P136" i="1"/>
  <c r="I120" i="1"/>
  <c r="P120" i="1"/>
  <c r="I104" i="1"/>
  <c r="P104" i="1"/>
  <c r="I88" i="1"/>
  <c r="P88" i="1"/>
  <c r="I72" i="1"/>
  <c r="P72" i="1"/>
  <c r="I56" i="1"/>
  <c r="P56" i="1"/>
  <c r="I40" i="1"/>
  <c r="P40" i="1"/>
  <c r="I24" i="1"/>
  <c r="P24" i="1"/>
  <c r="G23" i="1"/>
  <c r="H23" i="1"/>
  <c r="K23" i="1"/>
  <c r="L23" i="1"/>
  <c r="O23" i="1" s="1"/>
  <c r="N23" i="1"/>
  <c r="R23" i="1"/>
  <c r="S23" i="1"/>
  <c r="T23" i="1"/>
  <c r="G19" i="1" l="1"/>
  <c r="G20" i="1"/>
  <c r="G21" i="1"/>
  <c r="G22" i="1"/>
  <c r="G18" i="1"/>
  <c r="H19" i="1"/>
  <c r="H20" i="1"/>
  <c r="H21" i="1"/>
  <c r="R21" i="1" s="1"/>
  <c r="H22" i="1"/>
  <c r="R22" i="1" s="1"/>
  <c r="H18" i="1"/>
  <c r="R18" i="1" s="1"/>
  <c r="K19" i="1"/>
  <c r="K20" i="1"/>
  <c r="K21" i="1"/>
  <c r="K22" i="1"/>
  <c r="K18" i="1"/>
  <c r="K15" i="1" s="1"/>
  <c r="L19" i="1"/>
  <c r="O19" i="1" s="1"/>
  <c r="L20" i="1"/>
  <c r="O20" i="1" s="1"/>
  <c r="L21" i="1"/>
  <c r="O21" i="1" s="1"/>
  <c r="L22" i="1"/>
  <c r="O22" i="1" s="1"/>
  <c r="L18" i="1"/>
  <c r="O18" i="1" s="1"/>
  <c r="N19" i="1"/>
  <c r="N20" i="1"/>
  <c r="N21" i="1"/>
  <c r="N22" i="1"/>
  <c r="N18" i="1"/>
  <c r="R19" i="1"/>
  <c r="R20" i="1"/>
  <c r="S19" i="1"/>
  <c r="S20" i="1"/>
  <c r="S21" i="1"/>
  <c r="S22" i="1"/>
  <c r="S18" i="1"/>
  <c r="T19" i="1"/>
  <c r="T20" i="1"/>
  <c r="T21" i="1"/>
  <c r="T22" i="1"/>
  <c r="T18" i="1"/>
  <c r="K71" i="2" l="1"/>
  <c r="L71" i="2"/>
  <c r="M71" i="2" l="1"/>
  <c r="K84" i="2"/>
  <c r="L84" i="2"/>
  <c r="M84" i="2" l="1"/>
  <c r="K22" i="2"/>
  <c r="L22" i="2"/>
  <c r="K25" i="2"/>
  <c r="L25" i="2"/>
  <c r="L37" i="2"/>
  <c r="M25" i="2" l="1"/>
  <c r="M22" i="2"/>
  <c r="K87" i="2" l="1"/>
  <c r="L87" i="2"/>
  <c r="M87" i="2" l="1"/>
  <c r="K7" i="2"/>
  <c r="L7" i="2"/>
  <c r="K5" i="2"/>
  <c r="L5" i="2"/>
  <c r="K8" i="2"/>
  <c r="L8" i="2"/>
  <c r="M7" i="2" l="1"/>
  <c r="M8" i="2"/>
  <c r="M5" i="2"/>
  <c r="K63" i="2" l="1"/>
  <c r="L63" i="2"/>
  <c r="K56" i="2" l="1"/>
  <c r="L56" i="2"/>
  <c r="K57" i="2"/>
  <c r="L57" i="2"/>
  <c r="K90" i="2" l="1"/>
  <c r="L90" i="2"/>
  <c r="K89" i="2"/>
  <c r="L89" i="2"/>
  <c r="K88" i="2"/>
  <c r="L88" i="2"/>
  <c r="K86" i="2"/>
  <c r="L86" i="2"/>
  <c r="K64" i="2" l="1"/>
  <c r="L64" i="2"/>
  <c r="K81" i="2" l="1"/>
  <c r="L81" i="2"/>
  <c r="M81" i="2" l="1"/>
  <c r="K69" i="2"/>
  <c r="L69" i="2"/>
  <c r="L66" i="2"/>
  <c r="L67" i="2"/>
  <c r="L68" i="2"/>
  <c r="L70" i="2"/>
  <c r="K67" i="2"/>
  <c r="K77" i="2"/>
  <c r="L77" i="2"/>
  <c r="K78" i="2"/>
  <c r="L78" i="2"/>
  <c r="M78" i="2" l="1"/>
  <c r="M77" i="2"/>
  <c r="M67" i="2"/>
  <c r="M69" i="2"/>
  <c r="K74" i="2"/>
  <c r="L74" i="2"/>
  <c r="K68" i="2"/>
  <c r="K26" i="2"/>
  <c r="L26" i="2"/>
  <c r="K13" i="2"/>
  <c r="L13" i="2"/>
  <c r="K14" i="2"/>
  <c r="L14" i="2"/>
  <c r="K3" i="2"/>
  <c r="L3" i="2"/>
  <c r="K4" i="2"/>
  <c r="L4" i="2"/>
  <c r="K9" i="2"/>
  <c r="L9" i="2"/>
  <c r="M14" i="2" l="1"/>
  <c r="M13" i="2"/>
  <c r="M68" i="2"/>
  <c r="M74" i="2"/>
  <c r="M4" i="2"/>
  <c r="M3" i="2"/>
  <c r="M26" i="2"/>
  <c r="M9" i="2"/>
  <c r="K18" i="2" l="1"/>
  <c r="L18" i="2"/>
  <c r="M18" i="2" l="1"/>
  <c r="K23" i="2" l="1"/>
  <c r="L23" i="2"/>
  <c r="K20" i="2"/>
  <c r="L20" i="2"/>
  <c r="M23" i="2" l="1"/>
  <c r="M20" i="2"/>
  <c r="K31" i="2"/>
  <c r="M31" i="2" l="1"/>
  <c r="K36" i="2" l="1"/>
  <c r="K60" i="2" l="1"/>
  <c r="L60" i="2"/>
  <c r="K66" i="2" l="1"/>
  <c r="K70" i="2"/>
  <c r="K72" i="2"/>
  <c r="L72" i="2"/>
  <c r="K73" i="2"/>
  <c r="L73" i="2"/>
  <c r="M73" i="2" l="1"/>
  <c r="M72" i="2"/>
  <c r="K41" i="2" l="1"/>
  <c r="M41" i="2" l="1"/>
  <c r="D5000" i="3" l="1"/>
  <c r="D4999" i="3"/>
  <c r="D4998" i="3"/>
  <c r="D4997" i="3"/>
  <c r="D4996" i="3"/>
  <c r="D4995" i="3"/>
  <c r="D4994" i="3"/>
  <c r="D4993" i="3"/>
  <c r="D4992" i="3"/>
  <c r="D4991" i="3"/>
  <c r="D4990" i="3"/>
  <c r="D4989" i="3"/>
  <c r="D4988" i="3"/>
  <c r="D4987" i="3"/>
  <c r="D4986" i="3"/>
  <c r="D4985" i="3"/>
  <c r="D4984" i="3"/>
  <c r="D4983" i="3"/>
  <c r="D4982" i="3"/>
  <c r="D4981" i="3"/>
  <c r="D4980" i="3"/>
  <c r="D4979" i="3"/>
  <c r="D4978" i="3"/>
  <c r="D4977" i="3"/>
  <c r="D4976" i="3"/>
  <c r="D4975" i="3"/>
  <c r="D4974" i="3"/>
  <c r="D4973" i="3"/>
  <c r="D4972" i="3"/>
  <c r="D4971" i="3"/>
  <c r="D4970" i="3"/>
  <c r="D4969" i="3"/>
  <c r="D4968" i="3"/>
  <c r="D4967" i="3"/>
  <c r="D4966" i="3"/>
  <c r="D4965" i="3"/>
  <c r="D4964" i="3"/>
  <c r="D4963" i="3"/>
  <c r="D4962" i="3"/>
  <c r="D4961" i="3"/>
  <c r="D4960" i="3"/>
  <c r="D4959" i="3"/>
  <c r="D4958" i="3"/>
  <c r="D4957" i="3"/>
  <c r="D4956" i="3"/>
  <c r="D4955" i="3"/>
  <c r="D4954" i="3"/>
  <c r="D4953" i="3"/>
  <c r="D4952" i="3"/>
  <c r="D4951" i="3"/>
  <c r="D4950" i="3"/>
  <c r="D4949" i="3"/>
  <c r="D4948" i="3"/>
  <c r="D4947" i="3"/>
  <c r="D4946" i="3"/>
  <c r="D4945" i="3"/>
  <c r="D4944" i="3"/>
  <c r="D4943" i="3"/>
  <c r="D4942" i="3"/>
  <c r="D4941" i="3"/>
  <c r="D4940" i="3"/>
  <c r="D4939" i="3"/>
  <c r="D4938" i="3"/>
  <c r="D4937" i="3"/>
  <c r="D4936" i="3"/>
  <c r="D4935" i="3"/>
  <c r="D4934" i="3"/>
  <c r="D4933" i="3"/>
  <c r="D4932" i="3"/>
  <c r="D4931" i="3"/>
  <c r="D4930" i="3"/>
  <c r="D4929" i="3"/>
  <c r="D4928" i="3"/>
  <c r="D4927" i="3"/>
  <c r="D4926" i="3"/>
  <c r="D4925" i="3"/>
  <c r="D4924" i="3"/>
  <c r="D4923" i="3"/>
  <c r="D4922" i="3"/>
  <c r="D4921" i="3"/>
  <c r="D4920" i="3"/>
  <c r="D4919" i="3"/>
  <c r="D4918" i="3"/>
  <c r="D4917" i="3"/>
  <c r="D4916" i="3"/>
  <c r="D4915" i="3"/>
  <c r="D4914" i="3"/>
  <c r="D4913" i="3"/>
  <c r="D4912" i="3"/>
  <c r="D4911" i="3"/>
  <c r="D4910" i="3"/>
  <c r="D4909" i="3"/>
  <c r="D4908" i="3"/>
  <c r="D4907" i="3"/>
  <c r="D4906" i="3"/>
  <c r="D4905" i="3"/>
  <c r="D4904" i="3"/>
  <c r="D4903" i="3"/>
  <c r="D4902" i="3"/>
  <c r="D4901" i="3"/>
  <c r="D4900" i="3"/>
  <c r="D4899" i="3"/>
  <c r="D4898" i="3"/>
  <c r="D4897" i="3"/>
  <c r="D4896" i="3"/>
  <c r="D4895" i="3"/>
  <c r="D4894" i="3"/>
  <c r="D4893" i="3"/>
  <c r="D4892" i="3"/>
  <c r="D4891" i="3"/>
  <c r="D4890" i="3"/>
  <c r="D4889" i="3"/>
  <c r="D4888" i="3"/>
  <c r="D4887" i="3"/>
  <c r="D4886" i="3"/>
  <c r="D4885" i="3"/>
  <c r="D4884" i="3"/>
  <c r="D4883" i="3"/>
  <c r="D4882" i="3"/>
  <c r="D4881" i="3"/>
  <c r="D4880" i="3"/>
  <c r="D4879" i="3"/>
  <c r="D4878" i="3"/>
  <c r="D4877" i="3"/>
  <c r="D4876" i="3"/>
  <c r="D4875" i="3"/>
  <c r="D4874" i="3"/>
  <c r="D4873" i="3"/>
  <c r="D4872" i="3"/>
  <c r="D4871" i="3"/>
  <c r="D4870" i="3"/>
  <c r="D4869" i="3"/>
  <c r="D4868" i="3"/>
  <c r="D4867" i="3"/>
  <c r="D4866" i="3"/>
  <c r="D4865" i="3"/>
  <c r="D4864" i="3"/>
  <c r="D4863" i="3"/>
  <c r="D4862" i="3"/>
  <c r="D4861" i="3"/>
  <c r="D4860" i="3"/>
  <c r="D4859" i="3"/>
  <c r="D4858" i="3"/>
  <c r="D4857" i="3"/>
  <c r="D4856" i="3"/>
  <c r="D4855" i="3"/>
  <c r="D4854" i="3"/>
  <c r="D4853" i="3"/>
  <c r="D4852" i="3"/>
  <c r="D4851" i="3"/>
  <c r="D4850" i="3"/>
  <c r="D4849" i="3"/>
  <c r="D4848" i="3"/>
  <c r="D4847" i="3"/>
  <c r="D4846" i="3"/>
  <c r="D4845" i="3"/>
  <c r="D4844" i="3"/>
  <c r="D4843" i="3"/>
  <c r="D4842" i="3"/>
  <c r="D4841" i="3"/>
  <c r="D4840" i="3"/>
  <c r="D4839" i="3"/>
  <c r="D4838" i="3"/>
  <c r="D4837" i="3"/>
  <c r="D4836" i="3"/>
  <c r="D4835" i="3"/>
  <c r="D4834" i="3"/>
  <c r="D4833" i="3"/>
  <c r="D4832" i="3"/>
  <c r="D4831" i="3"/>
  <c r="D4830" i="3"/>
  <c r="D4829" i="3"/>
  <c r="D4828" i="3"/>
  <c r="D4827" i="3"/>
  <c r="D4826" i="3"/>
  <c r="D4825" i="3"/>
  <c r="D4824" i="3"/>
  <c r="D4823" i="3"/>
  <c r="D4822" i="3"/>
  <c r="D4821" i="3"/>
  <c r="D4820" i="3"/>
  <c r="D4819" i="3"/>
  <c r="D4818" i="3"/>
  <c r="D4817" i="3"/>
  <c r="D4816" i="3"/>
  <c r="D4815" i="3"/>
  <c r="D4814" i="3"/>
  <c r="D4813" i="3"/>
  <c r="D4812" i="3"/>
  <c r="D4811" i="3"/>
  <c r="D4810" i="3"/>
  <c r="D4809" i="3"/>
  <c r="D4808" i="3"/>
  <c r="D4807" i="3"/>
  <c r="D4806" i="3"/>
  <c r="D4805" i="3"/>
  <c r="D4804" i="3"/>
  <c r="D4803" i="3"/>
  <c r="D4802" i="3"/>
  <c r="D4801" i="3"/>
  <c r="D4800" i="3"/>
  <c r="D4799" i="3"/>
  <c r="D4798" i="3"/>
  <c r="D4797" i="3"/>
  <c r="D4796" i="3"/>
  <c r="D4795" i="3"/>
  <c r="D4794" i="3"/>
  <c r="D4793" i="3"/>
  <c r="D4792" i="3"/>
  <c r="D4791" i="3"/>
  <c r="D4790" i="3"/>
  <c r="D4789" i="3"/>
  <c r="D4788" i="3"/>
  <c r="D4787" i="3"/>
  <c r="D4786" i="3"/>
  <c r="D4785" i="3"/>
  <c r="D4784" i="3"/>
  <c r="D4783" i="3"/>
  <c r="D4782" i="3"/>
  <c r="D4781" i="3"/>
  <c r="D4780" i="3"/>
  <c r="D4779" i="3"/>
  <c r="D4778" i="3"/>
  <c r="D4777" i="3"/>
  <c r="D4776" i="3"/>
  <c r="D4775" i="3"/>
  <c r="D4774" i="3"/>
  <c r="D4773" i="3"/>
  <c r="D4772" i="3"/>
  <c r="D4771" i="3"/>
  <c r="D4770" i="3"/>
  <c r="D4769" i="3"/>
  <c r="D4768" i="3"/>
  <c r="D4767" i="3"/>
  <c r="D4766" i="3"/>
  <c r="D4765" i="3"/>
  <c r="D4764" i="3"/>
  <c r="D4763" i="3"/>
  <c r="D4762" i="3"/>
  <c r="D4761" i="3"/>
  <c r="D4760" i="3"/>
  <c r="D4759" i="3"/>
  <c r="D4758" i="3"/>
  <c r="D4757" i="3"/>
  <c r="D4756" i="3"/>
  <c r="D4755" i="3"/>
  <c r="D4754" i="3"/>
  <c r="D4753" i="3"/>
  <c r="D4752" i="3"/>
  <c r="D4751" i="3"/>
  <c r="D4750" i="3"/>
  <c r="D4749" i="3"/>
  <c r="D4748" i="3"/>
  <c r="D4747" i="3"/>
  <c r="D4746" i="3"/>
  <c r="D4745" i="3"/>
  <c r="D4744" i="3"/>
  <c r="D4743" i="3"/>
  <c r="D4742" i="3"/>
  <c r="D4741" i="3"/>
  <c r="D4740" i="3"/>
  <c r="D4739" i="3"/>
  <c r="D4738" i="3"/>
  <c r="D4737" i="3"/>
  <c r="D4736" i="3"/>
  <c r="D4735" i="3"/>
  <c r="D4734" i="3"/>
  <c r="D4733" i="3"/>
  <c r="D4732" i="3"/>
  <c r="D4731" i="3"/>
  <c r="D4730" i="3"/>
  <c r="D4729" i="3"/>
  <c r="D4728" i="3"/>
  <c r="D4727" i="3"/>
  <c r="D4726" i="3"/>
  <c r="D4725" i="3"/>
  <c r="D4724" i="3"/>
  <c r="D4723" i="3"/>
  <c r="D4722" i="3"/>
  <c r="D4721" i="3"/>
  <c r="D4720" i="3"/>
  <c r="D4719" i="3"/>
  <c r="D4718" i="3"/>
  <c r="D4717" i="3"/>
  <c r="D4716" i="3"/>
  <c r="D4715" i="3"/>
  <c r="D4714" i="3"/>
  <c r="D4713" i="3"/>
  <c r="D4712" i="3"/>
  <c r="D4711" i="3"/>
  <c r="D4710" i="3"/>
  <c r="D4709" i="3"/>
  <c r="D4708" i="3"/>
  <c r="D4707" i="3"/>
  <c r="D4706" i="3"/>
  <c r="D4705" i="3"/>
  <c r="D4704" i="3"/>
  <c r="D4703" i="3"/>
  <c r="D4702" i="3"/>
  <c r="D4701" i="3"/>
  <c r="D4700" i="3"/>
  <c r="D4699" i="3"/>
  <c r="D4698" i="3"/>
  <c r="D4697" i="3"/>
  <c r="D4696" i="3"/>
  <c r="D4695" i="3"/>
  <c r="D4694" i="3"/>
  <c r="D4693" i="3"/>
  <c r="D4692" i="3"/>
  <c r="D4691" i="3"/>
  <c r="D4690" i="3"/>
  <c r="D4689" i="3"/>
  <c r="D4688" i="3"/>
  <c r="D4687" i="3"/>
  <c r="D4686" i="3"/>
  <c r="D4685" i="3"/>
  <c r="D4684" i="3"/>
  <c r="D4683" i="3"/>
  <c r="D4682" i="3"/>
  <c r="D4681" i="3"/>
  <c r="D4680" i="3"/>
  <c r="D4679" i="3"/>
  <c r="D4678" i="3"/>
  <c r="D4677" i="3"/>
  <c r="D4676" i="3"/>
  <c r="D4675" i="3"/>
  <c r="D4674" i="3"/>
  <c r="D4673" i="3"/>
  <c r="D4672" i="3"/>
  <c r="D4671" i="3"/>
  <c r="D4670" i="3"/>
  <c r="D4669" i="3"/>
  <c r="D4668" i="3"/>
  <c r="D4667" i="3"/>
  <c r="D4666" i="3"/>
  <c r="D4665" i="3"/>
  <c r="D4664" i="3"/>
  <c r="D4663" i="3"/>
  <c r="D4662" i="3"/>
  <c r="D4661" i="3"/>
  <c r="D4660" i="3"/>
  <c r="D4659" i="3"/>
  <c r="D4658" i="3"/>
  <c r="D4657" i="3"/>
  <c r="D4656" i="3"/>
  <c r="D4655" i="3"/>
  <c r="D4654" i="3"/>
  <c r="D4653" i="3"/>
  <c r="D4652" i="3"/>
  <c r="D4651" i="3"/>
  <c r="D4650" i="3"/>
  <c r="D4649" i="3"/>
  <c r="D4648" i="3"/>
  <c r="D4647" i="3"/>
  <c r="D4646" i="3"/>
  <c r="D4645" i="3"/>
  <c r="D4644" i="3"/>
  <c r="D4643" i="3"/>
  <c r="D4642" i="3"/>
  <c r="D4641" i="3"/>
  <c r="D4640" i="3"/>
  <c r="D4639" i="3"/>
  <c r="D4638" i="3"/>
  <c r="D4637" i="3"/>
  <c r="D4636" i="3"/>
  <c r="D4635" i="3"/>
  <c r="D4634" i="3"/>
  <c r="D4633" i="3"/>
  <c r="D4632" i="3"/>
  <c r="D4631" i="3"/>
  <c r="D4630" i="3"/>
  <c r="D4629" i="3"/>
  <c r="D4628" i="3"/>
  <c r="D4627" i="3"/>
  <c r="D4626" i="3"/>
  <c r="D4625" i="3"/>
  <c r="D4624" i="3"/>
  <c r="D4623" i="3"/>
  <c r="D4622" i="3"/>
  <c r="D4621" i="3"/>
  <c r="D4620" i="3"/>
  <c r="D4619" i="3"/>
  <c r="D4618" i="3"/>
  <c r="D4617" i="3"/>
  <c r="D4616" i="3"/>
  <c r="D4615" i="3"/>
  <c r="D4614" i="3"/>
  <c r="D4613" i="3"/>
  <c r="D4612" i="3"/>
  <c r="D4611" i="3"/>
  <c r="D4610" i="3"/>
  <c r="D4609" i="3"/>
  <c r="D4608" i="3"/>
  <c r="D4607" i="3"/>
  <c r="D4606" i="3"/>
  <c r="D4605" i="3"/>
  <c r="D4604" i="3"/>
  <c r="D4603" i="3"/>
  <c r="D4602" i="3"/>
  <c r="D4601" i="3"/>
  <c r="D4600" i="3"/>
  <c r="D4599" i="3"/>
  <c r="D4598" i="3"/>
  <c r="D4597" i="3"/>
  <c r="D4596" i="3"/>
  <c r="D4595" i="3"/>
  <c r="D4594" i="3"/>
  <c r="D4593" i="3"/>
  <c r="D4592" i="3"/>
  <c r="D4591" i="3"/>
  <c r="D4590" i="3"/>
  <c r="D4589" i="3"/>
  <c r="D4588" i="3"/>
  <c r="D4587" i="3"/>
  <c r="D4586" i="3"/>
  <c r="D4585" i="3"/>
  <c r="D4584" i="3"/>
  <c r="D4583" i="3"/>
  <c r="D4582" i="3"/>
  <c r="D4581" i="3"/>
  <c r="D4580" i="3"/>
  <c r="D4579" i="3"/>
  <c r="D4578" i="3"/>
  <c r="D4577" i="3"/>
  <c r="D4576" i="3"/>
  <c r="D4575" i="3"/>
  <c r="D4574" i="3"/>
  <c r="D4573" i="3"/>
  <c r="D4572" i="3"/>
  <c r="D4571" i="3"/>
  <c r="D4570" i="3"/>
  <c r="D4569" i="3"/>
  <c r="D4568" i="3"/>
  <c r="D4567" i="3"/>
  <c r="D4566" i="3"/>
  <c r="D4565" i="3"/>
  <c r="D4564" i="3"/>
  <c r="D4563" i="3"/>
  <c r="D4562" i="3"/>
  <c r="D4561" i="3"/>
  <c r="D4560" i="3"/>
  <c r="D4559" i="3"/>
  <c r="D4558" i="3"/>
  <c r="D4557" i="3"/>
  <c r="D4556" i="3"/>
  <c r="D4555" i="3"/>
  <c r="D4554" i="3"/>
  <c r="D4553" i="3"/>
  <c r="D4552" i="3"/>
  <c r="D4551" i="3"/>
  <c r="D4550" i="3"/>
  <c r="D4549" i="3"/>
  <c r="D4548" i="3"/>
  <c r="D4547" i="3"/>
  <c r="D4546" i="3"/>
  <c r="D4545" i="3"/>
  <c r="D4544" i="3"/>
  <c r="D4543" i="3"/>
  <c r="D4542" i="3"/>
  <c r="D4541" i="3"/>
  <c r="D4540" i="3"/>
  <c r="D4539" i="3"/>
  <c r="D4538" i="3"/>
  <c r="D4537" i="3"/>
  <c r="D4536" i="3"/>
  <c r="D4535" i="3"/>
  <c r="D4534" i="3"/>
  <c r="D4533" i="3"/>
  <c r="D4532" i="3"/>
  <c r="D4531" i="3"/>
  <c r="D4530" i="3"/>
  <c r="D4529" i="3"/>
  <c r="D4528" i="3"/>
  <c r="D4527" i="3"/>
  <c r="D4526" i="3"/>
  <c r="D4525" i="3"/>
  <c r="D4524" i="3"/>
  <c r="D4523" i="3"/>
  <c r="D4522" i="3"/>
  <c r="D4521" i="3"/>
  <c r="D4520" i="3"/>
  <c r="D4519" i="3"/>
  <c r="D4518" i="3"/>
  <c r="D4517" i="3"/>
  <c r="D4516" i="3"/>
  <c r="D4515" i="3"/>
  <c r="D4514" i="3"/>
  <c r="D4513" i="3"/>
  <c r="D4512" i="3"/>
  <c r="D4511" i="3"/>
  <c r="D4510" i="3"/>
  <c r="D4509" i="3"/>
  <c r="D4508" i="3"/>
  <c r="D4507" i="3"/>
  <c r="D4506" i="3"/>
  <c r="D4505" i="3"/>
  <c r="D4504" i="3"/>
  <c r="D4503" i="3"/>
  <c r="D4502" i="3"/>
  <c r="D4501" i="3"/>
  <c r="D4500" i="3"/>
  <c r="D4499" i="3"/>
  <c r="D4498" i="3"/>
  <c r="D4497" i="3"/>
  <c r="D4496" i="3"/>
  <c r="D4495" i="3"/>
  <c r="D4494" i="3"/>
  <c r="D4493" i="3"/>
  <c r="D4492" i="3"/>
  <c r="D4491" i="3"/>
  <c r="D4490" i="3"/>
  <c r="D4489" i="3"/>
  <c r="D4488" i="3"/>
  <c r="D4487" i="3"/>
  <c r="D4486" i="3"/>
  <c r="D4485" i="3"/>
  <c r="D4484" i="3"/>
  <c r="D4483" i="3"/>
  <c r="D4482" i="3"/>
  <c r="D4481" i="3"/>
  <c r="D4480" i="3"/>
  <c r="D4479" i="3"/>
  <c r="D4478" i="3"/>
  <c r="D4477" i="3"/>
  <c r="D4476" i="3"/>
  <c r="D4475" i="3"/>
  <c r="D4474" i="3"/>
  <c r="D4473" i="3"/>
  <c r="D4472" i="3"/>
  <c r="D4471" i="3"/>
  <c r="D4470" i="3"/>
  <c r="D4469" i="3"/>
  <c r="D4468" i="3"/>
  <c r="D4467" i="3"/>
  <c r="D4466" i="3"/>
  <c r="D4465" i="3"/>
  <c r="D4464" i="3"/>
  <c r="D4463" i="3"/>
  <c r="D4462" i="3"/>
  <c r="D4461" i="3"/>
  <c r="D4460" i="3"/>
  <c r="D4459" i="3"/>
  <c r="D4458" i="3"/>
  <c r="D4457" i="3"/>
  <c r="D4456" i="3"/>
  <c r="D4455" i="3"/>
  <c r="D4454" i="3"/>
  <c r="D4453" i="3"/>
  <c r="D4452" i="3"/>
  <c r="D4451" i="3"/>
  <c r="D4450" i="3"/>
  <c r="D4449" i="3"/>
  <c r="D4448" i="3"/>
  <c r="D4447" i="3"/>
  <c r="D4446" i="3"/>
  <c r="D4445" i="3"/>
  <c r="D4444" i="3"/>
  <c r="D4443" i="3"/>
  <c r="D4442" i="3"/>
  <c r="D4441" i="3"/>
  <c r="D4440" i="3"/>
  <c r="D4439" i="3"/>
  <c r="D4438" i="3"/>
  <c r="D4437" i="3"/>
  <c r="D4436" i="3"/>
  <c r="D4435" i="3"/>
  <c r="D4434" i="3"/>
  <c r="D4433" i="3"/>
  <c r="D4432" i="3"/>
  <c r="D4431" i="3"/>
  <c r="D4430" i="3"/>
  <c r="D4429" i="3"/>
  <c r="D4428" i="3"/>
  <c r="D4427" i="3"/>
  <c r="D4426" i="3"/>
  <c r="D4425" i="3"/>
  <c r="D4424" i="3"/>
  <c r="D4423" i="3"/>
  <c r="D4422" i="3"/>
  <c r="D4421" i="3"/>
  <c r="D4420" i="3"/>
  <c r="D4419" i="3"/>
  <c r="D4418" i="3"/>
  <c r="D4417" i="3"/>
  <c r="D4416" i="3"/>
  <c r="D4415" i="3"/>
  <c r="D4414" i="3"/>
  <c r="D4413" i="3"/>
  <c r="D4412" i="3"/>
  <c r="D4411" i="3"/>
  <c r="D4410" i="3"/>
  <c r="D4409" i="3"/>
  <c r="D4408" i="3"/>
  <c r="D4407" i="3"/>
  <c r="D4406" i="3"/>
  <c r="D4405" i="3"/>
  <c r="D4404" i="3"/>
  <c r="D4403" i="3"/>
  <c r="D4402" i="3"/>
  <c r="D4401" i="3"/>
  <c r="D4400" i="3"/>
  <c r="D4399" i="3"/>
  <c r="D4398" i="3"/>
  <c r="D4397" i="3"/>
  <c r="D4396" i="3"/>
  <c r="D4395" i="3"/>
  <c r="D4394" i="3"/>
  <c r="D4393" i="3"/>
  <c r="D4392" i="3"/>
  <c r="D4391" i="3"/>
  <c r="D4390" i="3"/>
  <c r="D4389" i="3"/>
  <c r="D4388" i="3"/>
  <c r="D4387" i="3"/>
  <c r="D4386" i="3"/>
  <c r="D4385" i="3"/>
  <c r="D4384" i="3"/>
  <c r="D4383" i="3"/>
  <c r="D4382" i="3"/>
  <c r="D4381" i="3"/>
  <c r="D4380" i="3"/>
  <c r="D4379" i="3"/>
  <c r="D4378" i="3"/>
  <c r="D4377" i="3"/>
  <c r="D4376" i="3"/>
  <c r="D4375" i="3"/>
  <c r="D4374" i="3"/>
  <c r="D4373" i="3"/>
  <c r="D4372" i="3"/>
  <c r="D4371" i="3"/>
  <c r="D4370" i="3"/>
  <c r="D4369" i="3"/>
  <c r="D4368" i="3"/>
  <c r="D4367" i="3"/>
  <c r="D4366" i="3"/>
  <c r="D4365" i="3"/>
  <c r="D4364" i="3"/>
  <c r="D4363" i="3"/>
  <c r="D4362" i="3"/>
  <c r="D4361" i="3"/>
  <c r="D4360" i="3"/>
  <c r="D4359" i="3"/>
  <c r="D4358" i="3"/>
  <c r="D4357" i="3"/>
  <c r="D4356" i="3"/>
  <c r="D4355" i="3"/>
  <c r="D4354" i="3"/>
  <c r="D4353" i="3"/>
  <c r="D4352" i="3"/>
  <c r="D4351" i="3"/>
  <c r="D4350" i="3"/>
  <c r="D4349" i="3"/>
  <c r="D4348" i="3"/>
  <c r="D4347" i="3"/>
  <c r="D4346" i="3"/>
  <c r="D4345" i="3"/>
  <c r="D4344" i="3"/>
  <c r="D4343" i="3"/>
  <c r="D4342" i="3"/>
  <c r="D4341" i="3"/>
  <c r="D4340" i="3"/>
  <c r="D4339" i="3"/>
  <c r="D4338" i="3"/>
  <c r="D4337" i="3"/>
  <c r="D4336" i="3"/>
  <c r="D4335" i="3"/>
  <c r="D4334" i="3"/>
  <c r="D4333" i="3"/>
  <c r="D4332" i="3"/>
  <c r="D4331" i="3"/>
  <c r="D4330" i="3"/>
  <c r="D4329" i="3"/>
  <c r="D4328" i="3"/>
  <c r="D4327" i="3"/>
  <c r="D4326" i="3"/>
  <c r="D4325" i="3"/>
  <c r="D4324" i="3"/>
  <c r="D4323" i="3"/>
  <c r="D4322" i="3"/>
  <c r="D4321" i="3"/>
  <c r="D4320" i="3"/>
  <c r="D4319" i="3"/>
  <c r="D4318" i="3"/>
  <c r="D4317" i="3"/>
  <c r="D4316" i="3"/>
  <c r="D4315" i="3"/>
  <c r="D4314" i="3"/>
  <c r="D4313" i="3"/>
  <c r="D4312" i="3"/>
  <c r="D4311" i="3"/>
  <c r="D4310" i="3"/>
  <c r="D4309" i="3"/>
  <c r="D4308" i="3"/>
  <c r="D4307" i="3"/>
  <c r="D4306" i="3"/>
  <c r="D4305" i="3"/>
  <c r="D4304" i="3"/>
  <c r="D4303" i="3"/>
  <c r="D4302" i="3"/>
  <c r="D4301" i="3"/>
  <c r="D4300" i="3"/>
  <c r="D4299" i="3"/>
  <c r="D4298" i="3"/>
  <c r="D4297" i="3"/>
  <c r="D4296" i="3"/>
  <c r="D4295" i="3"/>
  <c r="D4294" i="3"/>
  <c r="D4293" i="3"/>
  <c r="D4292" i="3"/>
  <c r="D4291" i="3"/>
  <c r="D4290" i="3"/>
  <c r="D4289" i="3"/>
  <c r="D4288" i="3"/>
  <c r="D4287" i="3"/>
  <c r="D4286" i="3"/>
  <c r="D4285" i="3"/>
  <c r="D4284" i="3"/>
  <c r="D4283" i="3"/>
  <c r="D4282" i="3"/>
  <c r="D4281" i="3"/>
  <c r="D4280" i="3"/>
  <c r="D4279" i="3"/>
  <c r="D4278" i="3"/>
  <c r="D4277" i="3"/>
  <c r="D4276" i="3"/>
  <c r="D4275" i="3"/>
  <c r="D4274" i="3"/>
  <c r="D4273" i="3"/>
  <c r="D4272" i="3"/>
  <c r="D4271" i="3"/>
  <c r="D4270" i="3"/>
  <c r="D4269" i="3"/>
  <c r="D4268" i="3"/>
  <c r="D4267" i="3"/>
  <c r="D4266" i="3"/>
  <c r="D4265" i="3"/>
  <c r="D4264" i="3"/>
  <c r="D4263" i="3"/>
  <c r="D4262" i="3"/>
  <c r="D4261" i="3"/>
  <c r="D4260" i="3"/>
  <c r="D4259" i="3"/>
  <c r="D4258" i="3"/>
  <c r="D4257" i="3"/>
  <c r="D4256" i="3"/>
  <c r="D4255" i="3"/>
  <c r="D4254" i="3"/>
  <c r="D4253" i="3"/>
  <c r="D4252" i="3"/>
  <c r="D4251" i="3"/>
  <c r="D4250" i="3"/>
  <c r="D4249" i="3"/>
  <c r="D4248" i="3"/>
  <c r="D4247" i="3"/>
  <c r="D4246" i="3"/>
  <c r="D4245" i="3"/>
  <c r="D4244" i="3"/>
  <c r="D4243" i="3"/>
  <c r="D4242" i="3"/>
  <c r="D4241" i="3"/>
  <c r="D4240" i="3"/>
  <c r="D4239" i="3"/>
  <c r="D4238" i="3"/>
  <c r="D4237" i="3"/>
  <c r="D4236" i="3"/>
  <c r="D4235" i="3"/>
  <c r="D4234" i="3"/>
  <c r="D4233" i="3"/>
  <c r="D4232" i="3"/>
  <c r="D4231" i="3"/>
  <c r="D4230" i="3"/>
  <c r="D4229" i="3"/>
  <c r="D4228" i="3"/>
  <c r="D4227" i="3"/>
  <c r="D4226" i="3"/>
  <c r="D4225" i="3"/>
  <c r="D4224" i="3"/>
  <c r="D4223" i="3"/>
  <c r="D4222" i="3"/>
  <c r="D4221" i="3"/>
  <c r="D4220" i="3"/>
  <c r="D4219" i="3"/>
  <c r="D4218" i="3"/>
  <c r="D4217" i="3"/>
  <c r="D4216" i="3"/>
  <c r="D4215" i="3"/>
  <c r="D4214" i="3"/>
  <c r="D4213" i="3"/>
  <c r="D4212" i="3"/>
  <c r="D4211" i="3"/>
  <c r="D4210" i="3"/>
  <c r="D4209" i="3"/>
  <c r="D4208" i="3"/>
  <c r="D4207" i="3"/>
  <c r="D4206" i="3"/>
  <c r="D4205" i="3"/>
  <c r="D4204" i="3"/>
  <c r="D4203" i="3"/>
  <c r="D4202" i="3"/>
  <c r="D4201" i="3"/>
  <c r="D4200" i="3"/>
  <c r="D4199" i="3"/>
  <c r="D4198" i="3"/>
  <c r="D4197" i="3"/>
  <c r="D4196" i="3"/>
  <c r="D4195" i="3"/>
  <c r="D4194" i="3"/>
  <c r="D4193" i="3"/>
  <c r="D4192" i="3"/>
  <c r="D4191" i="3"/>
  <c r="D4190" i="3"/>
  <c r="D4189" i="3"/>
  <c r="D4188" i="3"/>
  <c r="D4187" i="3"/>
  <c r="D4186" i="3"/>
  <c r="D4185" i="3"/>
  <c r="D4184" i="3"/>
  <c r="D4183" i="3"/>
  <c r="D4182" i="3"/>
  <c r="D4181" i="3"/>
  <c r="D4180" i="3"/>
  <c r="D4179" i="3"/>
  <c r="D4178" i="3"/>
  <c r="D4177" i="3"/>
  <c r="D4176" i="3"/>
  <c r="D4175" i="3"/>
  <c r="D4174" i="3"/>
  <c r="D4173" i="3"/>
  <c r="D4172" i="3"/>
  <c r="D4171" i="3"/>
  <c r="D4170" i="3"/>
  <c r="D4169" i="3"/>
  <c r="D4168" i="3"/>
  <c r="D4167" i="3"/>
  <c r="D4166" i="3"/>
  <c r="D4165" i="3"/>
  <c r="D4164" i="3"/>
  <c r="D4163" i="3"/>
  <c r="D4162" i="3"/>
  <c r="D4161" i="3"/>
  <c r="D4160" i="3"/>
  <c r="D4159" i="3"/>
  <c r="D4158" i="3"/>
  <c r="D4157" i="3"/>
  <c r="D4156" i="3"/>
  <c r="D4155" i="3"/>
  <c r="D4154" i="3"/>
  <c r="D4153" i="3"/>
  <c r="D4152" i="3"/>
  <c r="D4151" i="3"/>
  <c r="D4150" i="3"/>
  <c r="D4149" i="3"/>
  <c r="D4148" i="3"/>
  <c r="D4147" i="3"/>
  <c r="D4146" i="3"/>
  <c r="D4145" i="3"/>
  <c r="D4144" i="3"/>
  <c r="D4143" i="3"/>
  <c r="D4142" i="3"/>
  <c r="D4141" i="3"/>
  <c r="D4140" i="3"/>
  <c r="D4139" i="3"/>
  <c r="D4138" i="3"/>
  <c r="D4137" i="3"/>
  <c r="D4136" i="3"/>
  <c r="D4135" i="3"/>
  <c r="D4134" i="3"/>
  <c r="D4133" i="3"/>
  <c r="D4132" i="3"/>
  <c r="D4131" i="3"/>
  <c r="D4130" i="3"/>
  <c r="D4129" i="3"/>
  <c r="D4128" i="3"/>
  <c r="D4127" i="3"/>
  <c r="D4126" i="3"/>
  <c r="D4125" i="3"/>
  <c r="D4124" i="3"/>
  <c r="D4123" i="3"/>
  <c r="D4122" i="3"/>
  <c r="D4121" i="3"/>
  <c r="D4120" i="3"/>
  <c r="D4119" i="3"/>
  <c r="D4118" i="3"/>
  <c r="D4117" i="3"/>
  <c r="D4116" i="3"/>
  <c r="D4115" i="3"/>
  <c r="D4114" i="3"/>
  <c r="D4113" i="3"/>
  <c r="D4112" i="3"/>
  <c r="D4111" i="3"/>
  <c r="D4110" i="3"/>
  <c r="D4109" i="3"/>
  <c r="D4108" i="3"/>
  <c r="D4107" i="3"/>
  <c r="D4106" i="3"/>
  <c r="D4105" i="3"/>
  <c r="D4104" i="3"/>
  <c r="D4103" i="3"/>
  <c r="D4102" i="3"/>
  <c r="D4101" i="3"/>
  <c r="D4100" i="3"/>
  <c r="D4099" i="3"/>
  <c r="D4098" i="3"/>
  <c r="D4097" i="3"/>
  <c r="D4096" i="3"/>
  <c r="D4095" i="3"/>
  <c r="D4094" i="3"/>
  <c r="D4093" i="3"/>
  <c r="D4092" i="3"/>
  <c r="D4091" i="3"/>
  <c r="D4090" i="3"/>
  <c r="D4089" i="3"/>
  <c r="D4088" i="3"/>
  <c r="D4087" i="3"/>
  <c r="D4086" i="3"/>
  <c r="D4085" i="3"/>
  <c r="D4084" i="3"/>
  <c r="D4083" i="3"/>
  <c r="D4082" i="3"/>
  <c r="D4081" i="3"/>
  <c r="D4080" i="3"/>
  <c r="D4079" i="3"/>
  <c r="D4078" i="3"/>
  <c r="D4077" i="3"/>
  <c r="D4076" i="3"/>
  <c r="D4075" i="3"/>
  <c r="D4074" i="3"/>
  <c r="D4073" i="3"/>
  <c r="D4072" i="3"/>
  <c r="D4071" i="3"/>
  <c r="D4070" i="3"/>
  <c r="D4069" i="3"/>
  <c r="D4068" i="3"/>
  <c r="D4067" i="3"/>
  <c r="D4066" i="3"/>
  <c r="D4065" i="3"/>
  <c r="D4064" i="3"/>
  <c r="D4063" i="3"/>
  <c r="D4062" i="3"/>
  <c r="D4061" i="3"/>
  <c r="D4060" i="3"/>
  <c r="D4059" i="3"/>
  <c r="D4058" i="3"/>
  <c r="D4057" i="3"/>
  <c r="D4056" i="3"/>
  <c r="D4055" i="3"/>
  <c r="D4054" i="3"/>
  <c r="D4053" i="3"/>
  <c r="D4052" i="3"/>
  <c r="D4051" i="3"/>
  <c r="D4050" i="3"/>
  <c r="D4049" i="3"/>
  <c r="D4048" i="3"/>
  <c r="D4047" i="3"/>
  <c r="D4046" i="3"/>
  <c r="D4045" i="3"/>
  <c r="D4044" i="3"/>
  <c r="D4043" i="3"/>
  <c r="D4042" i="3"/>
  <c r="D4041" i="3"/>
  <c r="D4040" i="3"/>
  <c r="D4039" i="3"/>
  <c r="D4038" i="3"/>
  <c r="D4037" i="3"/>
  <c r="D4036" i="3"/>
  <c r="D4035" i="3"/>
  <c r="D4034" i="3"/>
  <c r="D4033" i="3"/>
  <c r="D4032" i="3"/>
  <c r="D4031" i="3"/>
  <c r="D4030" i="3"/>
  <c r="D4029" i="3"/>
  <c r="D4028" i="3"/>
  <c r="D4027" i="3"/>
  <c r="D4026" i="3"/>
  <c r="D4025" i="3"/>
  <c r="D4024" i="3"/>
  <c r="D4023" i="3"/>
  <c r="D4022" i="3"/>
  <c r="D4021" i="3"/>
  <c r="D4020" i="3"/>
  <c r="D4019" i="3"/>
  <c r="D4018" i="3"/>
  <c r="D4017" i="3"/>
  <c r="D4016" i="3"/>
  <c r="D4015" i="3"/>
  <c r="D4014" i="3"/>
  <c r="D4013" i="3"/>
  <c r="D4012" i="3"/>
  <c r="D4011" i="3"/>
  <c r="D4010" i="3"/>
  <c r="D4009" i="3"/>
  <c r="D4008" i="3"/>
  <c r="D4007" i="3"/>
  <c r="D4006" i="3"/>
  <c r="D4005" i="3"/>
  <c r="D4004" i="3"/>
  <c r="D4003" i="3"/>
  <c r="D4002" i="3"/>
  <c r="D4001" i="3"/>
  <c r="D4000" i="3"/>
  <c r="D3999" i="3"/>
  <c r="D3998" i="3"/>
  <c r="D3997" i="3"/>
  <c r="D3996" i="3"/>
  <c r="D3995" i="3"/>
  <c r="D3994" i="3"/>
  <c r="D3993" i="3"/>
  <c r="D3992" i="3"/>
  <c r="D3991" i="3"/>
  <c r="D3990" i="3"/>
  <c r="D3989" i="3"/>
  <c r="D3988" i="3"/>
  <c r="D3987" i="3"/>
  <c r="D3986" i="3"/>
  <c r="D3985" i="3"/>
  <c r="D3984" i="3"/>
  <c r="D3983" i="3"/>
  <c r="D3982" i="3"/>
  <c r="D3981" i="3"/>
  <c r="D3980" i="3"/>
  <c r="D3979" i="3"/>
  <c r="D3978" i="3"/>
  <c r="D3977" i="3"/>
  <c r="D3976" i="3"/>
  <c r="D3975" i="3"/>
  <c r="D3974" i="3"/>
  <c r="D3973" i="3"/>
  <c r="D3972" i="3"/>
  <c r="D3971" i="3"/>
  <c r="D3970" i="3"/>
  <c r="D3969" i="3"/>
  <c r="D3968" i="3"/>
  <c r="D3967" i="3"/>
  <c r="D3966" i="3"/>
  <c r="D3965" i="3"/>
  <c r="D3964" i="3"/>
  <c r="D3963" i="3"/>
  <c r="D3962" i="3"/>
  <c r="D3961" i="3"/>
  <c r="D3960" i="3"/>
  <c r="D3959" i="3"/>
  <c r="D3958" i="3"/>
  <c r="D3957" i="3"/>
  <c r="D3956" i="3"/>
  <c r="D3955" i="3"/>
  <c r="D3954" i="3"/>
  <c r="D3953" i="3"/>
  <c r="D3952" i="3"/>
  <c r="D3951" i="3"/>
  <c r="D3950" i="3"/>
  <c r="D3949" i="3"/>
  <c r="D3948" i="3"/>
  <c r="D3947" i="3"/>
  <c r="D3946" i="3"/>
  <c r="D3945" i="3"/>
  <c r="D3944" i="3"/>
  <c r="D3943" i="3"/>
  <c r="D3942" i="3"/>
  <c r="D3941" i="3"/>
  <c r="D3940" i="3"/>
  <c r="D3939" i="3"/>
  <c r="D3938" i="3"/>
  <c r="D3937" i="3"/>
  <c r="D3936" i="3"/>
  <c r="D3935" i="3"/>
  <c r="D3934" i="3"/>
  <c r="D3933" i="3"/>
  <c r="D3932" i="3"/>
  <c r="D3931" i="3"/>
  <c r="D3930" i="3"/>
  <c r="D3929" i="3"/>
  <c r="D3928" i="3"/>
  <c r="D3927" i="3"/>
  <c r="D3926" i="3"/>
  <c r="D3925" i="3"/>
  <c r="D3924" i="3"/>
  <c r="D3923" i="3"/>
  <c r="D3922" i="3"/>
  <c r="D3921" i="3"/>
  <c r="D3920" i="3"/>
  <c r="D3919" i="3"/>
  <c r="D3918" i="3"/>
  <c r="D3917" i="3"/>
  <c r="D3916" i="3"/>
  <c r="D3915" i="3"/>
  <c r="D3914" i="3"/>
  <c r="D3913" i="3"/>
  <c r="D3912" i="3"/>
  <c r="D3911" i="3"/>
  <c r="D3910" i="3"/>
  <c r="D3909" i="3"/>
  <c r="D3908" i="3"/>
  <c r="D3907" i="3"/>
  <c r="D3906" i="3"/>
  <c r="D3905" i="3"/>
  <c r="D3904" i="3"/>
  <c r="D3903" i="3"/>
  <c r="D3902" i="3"/>
  <c r="D3901" i="3"/>
  <c r="D3900" i="3"/>
  <c r="D3899" i="3"/>
  <c r="D3898" i="3"/>
  <c r="D3897" i="3"/>
  <c r="D3896" i="3"/>
  <c r="D3895" i="3"/>
  <c r="D3894" i="3"/>
  <c r="D3893" i="3"/>
  <c r="D3892" i="3"/>
  <c r="D3891" i="3"/>
  <c r="D3890" i="3"/>
  <c r="D3889" i="3"/>
  <c r="D3888" i="3"/>
  <c r="D3887" i="3"/>
  <c r="D3886" i="3"/>
  <c r="D3885" i="3"/>
  <c r="D3884" i="3"/>
  <c r="D3883" i="3"/>
  <c r="D3882" i="3"/>
  <c r="D3881" i="3"/>
  <c r="D3880" i="3"/>
  <c r="D3879" i="3"/>
  <c r="D3878" i="3"/>
  <c r="D3877" i="3"/>
  <c r="D3876" i="3"/>
  <c r="D3875" i="3"/>
  <c r="D3874" i="3"/>
  <c r="D3873" i="3"/>
  <c r="D3872" i="3"/>
  <c r="D3871" i="3"/>
  <c r="D3870" i="3"/>
  <c r="D3869" i="3"/>
  <c r="D3868" i="3"/>
  <c r="D3867" i="3"/>
  <c r="D3866" i="3"/>
  <c r="D3865" i="3"/>
  <c r="D3864" i="3"/>
  <c r="D3863" i="3"/>
  <c r="D3862" i="3"/>
  <c r="D3861" i="3"/>
  <c r="D3860" i="3"/>
  <c r="D3859" i="3"/>
  <c r="D3858" i="3"/>
  <c r="D3857" i="3"/>
  <c r="D3856" i="3"/>
  <c r="D3855" i="3"/>
  <c r="D3854" i="3"/>
  <c r="D3853" i="3"/>
  <c r="D3852" i="3"/>
  <c r="D3851" i="3"/>
  <c r="D3850" i="3"/>
  <c r="D3849" i="3"/>
  <c r="D3848" i="3"/>
  <c r="D3847" i="3"/>
  <c r="D3846" i="3"/>
  <c r="D3845" i="3"/>
  <c r="D3844" i="3"/>
  <c r="D3843" i="3"/>
  <c r="D3842" i="3"/>
  <c r="D3841" i="3"/>
  <c r="D3840" i="3"/>
  <c r="D3839" i="3"/>
  <c r="D3838" i="3"/>
  <c r="D3837" i="3"/>
  <c r="D3836" i="3"/>
  <c r="D3835" i="3"/>
  <c r="D3834" i="3"/>
  <c r="D3833" i="3"/>
  <c r="D3832" i="3"/>
  <c r="D3831" i="3"/>
  <c r="D3830" i="3"/>
  <c r="D3829" i="3"/>
  <c r="D3828" i="3"/>
  <c r="D3827" i="3"/>
  <c r="D3826" i="3"/>
  <c r="D3825" i="3"/>
  <c r="D3824" i="3"/>
  <c r="D3823" i="3"/>
  <c r="D3822" i="3"/>
  <c r="D3821" i="3"/>
  <c r="D3820" i="3"/>
  <c r="D3819" i="3"/>
  <c r="D3818" i="3"/>
  <c r="D3817" i="3"/>
  <c r="D3816" i="3"/>
  <c r="D3815" i="3"/>
  <c r="D3814" i="3"/>
  <c r="D3813" i="3"/>
  <c r="D3812" i="3"/>
  <c r="D3811" i="3"/>
  <c r="D3810" i="3"/>
  <c r="D3809" i="3"/>
  <c r="D3808" i="3"/>
  <c r="D3807" i="3"/>
  <c r="D3806" i="3"/>
  <c r="D3805" i="3"/>
  <c r="D3804" i="3"/>
  <c r="D3803" i="3"/>
  <c r="D3802" i="3"/>
  <c r="D3801" i="3"/>
  <c r="D3800" i="3"/>
  <c r="D3799" i="3"/>
  <c r="D3798" i="3"/>
  <c r="D3797" i="3"/>
  <c r="D3796" i="3"/>
  <c r="D3795" i="3"/>
  <c r="D3794" i="3"/>
  <c r="D3793" i="3"/>
  <c r="D3792" i="3"/>
  <c r="D3791" i="3"/>
  <c r="D3790" i="3"/>
  <c r="D3789" i="3"/>
  <c r="D3788" i="3"/>
  <c r="D3787" i="3"/>
  <c r="D3786" i="3"/>
  <c r="D3785" i="3"/>
  <c r="D3784" i="3"/>
  <c r="D3783" i="3"/>
  <c r="D3782" i="3"/>
  <c r="D3781" i="3"/>
  <c r="D3780" i="3"/>
  <c r="D3779" i="3"/>
  <c r="D3778" i="3"/>
  <c r="D3777" i="3"/>
  <c r="D3776" i="3"/>
  <c r="D3775" i="3"/>
  <c r="D3774" i="3"/>
  <c r="D3773" i="3"/>
  <c r="D3772" i="3"/>
  <c r="D3771" i="3"/>
  <c r="D3770" i="3"/>
  <c r="D3769" i="3"/>
  <c r="D3768" i="3"/>
  <c r="D3767" i="3"/>
  <c r="D3766" i="3"/>
  <c r="D3765" i="3"/>
  <c r="D3764" i="3"/>
  <c r="D3763" i="3"/>
  <c r="D3762" i="3"/>
  <c r="D3761" i="3"/>
  <c r="D3760" i="3"/>
  <c r="D3759" i="3"/>
  <c r="D3758" i="3"/>
  <c r="D3757" i="3"/>
  <c r="D3756" i="3"/>
  <c r="D3755" i="3"/>
  <c r="D3754" i="3"/>
  <c r="D3753" i="3"/>
  <c r="D3752" i="3"/>
  <c r="D3751" i="3"/>
  <c r="D3750" i="3"/>
  <c r="D3749" i="3"/>
  <c r="D3748" i="3"/>
  <c r="D3747" i="3"/>
  <c r="D3746" i="3"/>
  <c r="D3745" i="3"/>
  <c r="D3744" i="3"/>
  <c r="D3743" i="3"/>
  <c r="D3742" i="3"/>
  <c r="D3741" i="3"/>
  <c r="D3740" i="3"/>
  <c r="D3739" i="3"/>
  <c r="D3738" i="3"/>
  <c r="D3737" i="3"/>
  <c r="D3736" i="3"/>
  <c r="D3735" i="3"/>
  <c r="D3734" i="3"/>
  <c r="D3733" i="3"/>
  <c r="D3732" i="3"/>
  <c r="D3731" i="3"/>
  <c r="D3730" i="3"/>
  <c r="D3729" i="3"/>
  <c r="D3728" i="3"/>
  <c r="D3727" i="3"/>
  <c r="D3726" i="3"/>
  <c r="D3725" i="3"/>
  <c r="D3724" i="3"/>
  <c r="D3723" i="3"/>
  <c r="D3722" i="3"/>
  <c r="D3721" i="3"/>
  <c r="D3720" i="3"/>
  <c r="D3719" i="3"/>
  <c r="D3718" i="3"/>
  <c r="D3717" i="3"/>
  <c r="D3716" i="3"/>
  <c r="D3715" i="3"/>
  <c r="D3714" i="3"/>
  <c r="D3713" i="3"/>
  <c r="D3712" i="3"/>
  <c r="D3711" i="3"/>
  <c r="D3710" i="3"/>
  <c r="D3709" i="3"/>
  <c r="D3708" i="3"/>
  <c r="D3707" i="3"/>
  <c r="D3706" i="3"/>
  <c r="D3705" i="3"/>
  <c r="D3704" i="3"/>
  <c r="D3703" i="3"/>
  <c r="D3702" i="3"/>
  <c r="D3701" i="3"/>
  <c r="D3700" i="3"/>
  <c r="D3699" i="3"/>
  <c r="D3698" i="3"/>
  <c r="D3697" i="3"/>
  <c r="D3696" i="3"/>
  <c r="D3695" i="3"/>
  <c r="D3694" i="3"/>
  <c r="D3693" i="3"/>
  <c r="D3692" i="3"/>
  <c r="D3691" i="3"/>
  <c r="D3690" i="3"/>
  <c r="D3689" i="3"/>
  <c r="D3688" i="3"/>
  <c r="D3687" i="3"/>
  <c r="D3686" i="3"/>
  <c r="D3685" i="3"/>
  <c r="D3684" i="3"/>
  <c r="D3683" i="3"/>
  <c r="D3682" i="3"/>
  <c r="D3681" i="3"/>
  <c r="D3680" i="3"/>
  <c r="D3679" i="3"/>
  <c r="D3678" i="3"/>
  <c r="D3677" i="3"/>
  <c r="D3676" i="3"/>
  <c r="D3675" i="3"/>
  <c r="D3674" i="3"/>
  <c r="D3673" i="3"/>
  <c r="D3672" i="3"/>
  <c r="D3671" i="3"/>
  <c r="D3670" i="3"/>
  <c r="D3669" i="3"/>
  <c r="D3668" i="3"/>
  <c r="D3667" i="3"/>
  <c r="D3666" i="3"/>
  <c r="D3665" i="3"/>
  <c r="D3664" i="3"/>
  <c r="D3663" i="3"/>
  <c r="D3662" i="3"/>
  <c r="D3661" i="3"/>
  <c r="D3660" i="3"/>
  <c r="D3659" i="3"/>
  <c r="D3658" i="3"/>
  <c r="D3657" i="3"/>
  <c r="D3656" i="3"/>
  <c r="D3655" i="3"/>
  <c r="D3654" i="3"/>
  <c r="D3653" i="3"/>
  <c r="D3652" i="3"/>
  <c r="D3651" i="3"/>
  <c r="D3650" i="3"/>
  <c r="D3649" i="3"/>
  <c r="D3648" i="3"/>
  <c r="D3647" i="3"/>
  <c r="D3646" i="3"/>
  <c r="D3645" i="3"/>
  <c r="D3644" i="3"/>
  <c r="D3643" i="3"/>
  <c r="D3642" i="3"/>
  <c r="D3641" i="3"/>
  <c r="D3640" i="3"/>
  <c r="D3639" i="3"/>
  <c r="D3638" i="3"/>
  <c r="D3637" i="3"/>
  <c r="D3636" i="3"/>
  <c r="D3635" i="3"/>
  <c r="D3634" i="3"/>
  <c r="D3633" i="3"/>
  <c r="D3632" i="3"/>
  <c r="D3631" i="3"/>
  <c r="D3630" i="3"/>
  <c r="D3629" i="3"/>
  <c r="D3628" i="3"/>
  <c r="D3627" i="3"/>
  <c r="D3626" i="3"/>
  <c r="D3625" i="3"/>
  <c r="D3624" i="3"/>
  <c r="D3623" i="3"/>
  <c r="D3622" i="3"/>
  <c r="D3621" i="3"/>
  <c r="D3620" i="3"/>
  <c r="D3619" i="3"/>
  <c r="D3618" i="3"/>
  <c r="D3617" i="3"/>
  <c r="D3616" i="3"/>
  <c r="D3615" i="3"/>
  <c r="D3614" i="3"/>
  <c r="D3613" i="3"/>
  <c r="D3612" i="3"/>
  <c r="D3611" i="3"/>
  <c r="D3610" i="3"/>
  <c r="D3609" i="3"/>
  <c r="D3608" i="3"/>
  <c r="D3607" i="3"/>
  <c r="D3606" i="3"/>
  <c r="D3605" i="3"/>
  <c r="D3604" i="3"/>
  <c r="D3603" i="3"/>
  <c r="D3602" i="3"/>
  <c r="D3601" i="3"/>
  <c r="D3600" i="3"/>
  <c r="D3599" i="3"/>
  <c r="D3598" i="3"/>
  <c r="D3597" i="3"/>
  <c r="D3596" i="3"/>
  <c r="D3595" i="3"/>
  <c r="D3594" i="3"/>
  <c r="D3593" i="3"/>
  <c r="D3592" i="3"/>
  <c r="D3591" i="3"/>
  <c r="D3590" i="3"/>
  <c r="D3589" i="3"/>
  <c r="D3588" i="3"/>
  <c r="D3587" i="3"/>
  <c r="D3586" i="3"/>
  <c r="D3585" i="3"/>
  <c r="D3584" i="3"/>
  <c r="D3583" i="3"/>
  <c r="D3582" i="3"/>
  <c r="D3581" i="3"/>
  <c r="D3580" i="3"/>
  <c r="D3579" i="3"/>
  <c r="D3578" i="3"/>
  <c r="D3577" i="3"/>
  <c r="D3576" i="3"/>
  <c r="D3575" i="3"/>
  <c r="D3574" i="3"/>
  <c r="D3573" i="3"/>
  <c r="D3572" i="3"/>
  <c r="D3571" i="3"/>
  <c r="D3570" i="3"/>
  <c r="D3569" i="3"/>
  <c r="D3568" i="3"/>
  <c r="D3567" i="3"/>
  <c r="D3566" i="3"/>
  <c r="D3565" i="3"/>
  <c r="D3564" i="3"/>
  <c r="D3563" i="3"/>
  <c r="D3562" i="3"/>
  <c r="D3561" i="3"/>
  <c r="D3560" i="3"/>
  <c r="D3559" i="3"/>
  <c r="D3558" i="3"/>
  <c r="D3557" i="3"/>
  <c r="D3556" i="3"/>
  <c r="D3555" i="3"/>
  <c r="D3554" i="3"/>
  <c r="D3553" i="3"/>
  <c r="D3552" i="3"/>
  <c r="D3551" i="3"/>
  <c r="D3550" i="3"/>
  <c r="D3549" i="3"/>
  <c r="D3548" i="3"/>
  <c r="D3547" i="3"/>
  <c r="D3546" i="3"/>
  <c r="D3545" i="3"/>
  <c r="D3544" i="3"/>
  <c r="D3543" i="3"/>
  <c r="D3542" i="3"/>
  <c r="D3541" i="3"/>
  <c r="D3540" i="3"/>
  <c r="D3539" i="3"/>
  <c r="D3538" i="3"/>
  <c r="D3537" i="3"/>
  <c r="D3536" i="3"/>
  <c r="D3535" i="3"/>
  <c r="D3534" i="3"/>
  <c r="D3533" i="3"/>
  <c r="D3532" i="3"/>
  <c r="D3531" i="3"/>
  <c r="D3530" i="3"/>
  <c r="D3529" i="3"/>
  <c r="D3528" i="3"/>
  <c r="D3527" i="3"/>
  <c r="D3526" i="3"/>
  <c r="D3525" i="3"/>
  <c r="D3524" i="3"/>
  <c r="D3523" i="3"/>
  <c r="D3522" i="3"/>
  <c r="D3521" i="3"/>
  <c r="D3520" i="3"/>
  <c r="D3519" i="3"/>
  <c r="D3518" i="3"/>
  <c r="D3517" i="3"/>
  <c r="D3516" i="3"/>
  <c r="D3515" i="3"/>
  <c r="D3514" i="3"/>
  <c r="D3513" i="3"/>
  <c r="D3512" i="3"/>
  <c r="D3511" i="3"/>
  <c r="D3510" i="3"/>
  <c r="D3509" i="3"/>
  <c r="D3508" i="3"/>
  <c r="D3507" i="3"/>
  <c r="D3506" i="3"/>
  <c r="D3505" i="3"/>
  <c r="D3504" i="3"/>
  <c r="D3503" i="3"/>
  <c r="D3502" i="3"/>
  <c r="D3501" i="3"/>
  <c r="D3500" i="3"/>
  <c r="D3499" i="3"/>
  <c r="D3498" i="3"/>
  <c r="D3497" i="3"/>
  <c r="D3496" i="3"/>
  <c r="D3495" i="3"/>
  <c r="D3494" i="3"/>
  <c r="D3493" i="3"/>
  <c r="D3492" i="3"/>
  <c r="D3491" i="3"/>
  <c r="D3490" i="3"/>
  <c r="D3489" i="3"/>
  <c r="D3488" i="3"/>
  <c r="D3487" i="3"/>
  <c r="D3486" i="3"/>
  <c r="D3485" i="3"/>
  <c r="D3484" i="3"/>
  <c r="D3483" i="3"/>
  <c r="D3482" i="3"/>
  <c r="D3481" i="3"/>
  <c r="D3480" i="3"/>
  <c r="D3479" i="3"/>
  <c r="D3478" i="3"/>
  <c r="D3477" i="3"/>
  <c r="D3476" i="3"/>
  <c r="D3475" i="3"/>
  <c r="D3474" i="3"/>
  <c r="D3473" i="3"/>
  <c r="D3472" i="3"/>
  <c r="D3471" i="3"/>
  <c r="D3470" i="3"/>
  <c r="D3469" i="3"/>
  <c r="D3468" i="3"/>
  <c r="D3467" i="3"/>
  <c r="D3466" i="3"/>
  <c r="D3465" i="3"/>
  <c r="D3464" i="3"/>
  <c r="D3463" i="3"/>
  <c r="D3462" i="3"/>
  <c r="D3461" i="3"/>
  <c r="D3460" i="3"/>
  <c r="D3459" i="3"/>
  <c r="D3458" i="3"/>
  <c r="D3457" i="3"/>
  <c r="D3456" i="3"/>
  <c r="D3455" i="3"/>
  <c r="D3454" i="3"/>
  <c r="D3453" i="3"/>
  <c r="D3452" i="3"/>
  <c r="D3451" i="3"/>
  <c r="D3450" i="3"/>
  <c r="D3449" i="3"/>
  <c r="D3448" i="3"/>
  <c r="D3447" i="3"/>
  <c r="D3446" i="3"/>
  <c r="D3445" i="3"/>
  <c r="D3444" i="3"/>
  <c r="D3443" i="3"/>
  <c r="D3442" i="3"/>
  <c r="D3441" i="3"/>
  <c r="D3440" i="3"/>
  <c r="D3439" i="3"/>
  <c r="D3438" i="3"/>
  <c r="D3437" i="3"/>
  <c r="D3436" i="3"/>
  <c r="D3435" i="3"/>
  <c r="D3434" i="3"/>
  <c r="D3433" i="3"/>
  <c r="D3432" i="3"/>
  <c r="D3431" i="3"/>
  <c r="D3430" i="3"/>
  <c r="D3429" i="3"/>
  <c r="D3428" i="3"/>
  <c r="D3427" i="3"/>
  <c r="D3426" i="3"/>
  <c r="D3425" i="3"/>
  <c r="D3424" i="3"/>
  <c r="D3423" i="3"/>
  <c r="D3422" i="3"/>
  <c r="D3421" i="3"/>
  <c r="D3420" i="3"/>
  <c r="D3419" i="3"/>
  <c r="D3418" i="3"/>
  <c r="D3417" i="3"/>
  <c r="D3416" i="3"/>
  <c r="D3415" i="3"/>
  <c r="D3414" i="3"/>
  <c r="D3413" i="3"/>
  <c r="D3412" i="3"/>
  <c r="D3411" i="3"/>
  <c r="D3410" i="3"/>
  <c r="D3409" i="3"/>
  <c r="D3408" i="3"/>
  <c r="D3407" i="3"/>
  <c r="D3406" i="3"/>
  <c r="D3405" i="3"/>
  <c r="D3404" i="3"/>
  <c r="D3403" i="3"/>
  <c r="D3402" i="3"/>
  <c r="D3401" i="3"/>
  <c r="D3400" i="3"/>
  <c r="D3399" i="3"/>
  <c r="D3398" i="3"/>
  <c r="D3397" i="3"/>
  <c r="D3396" i="3"/>
  <c r="D3395" i="3"/>
  <c r="D3394" i="3"/>
  <c r="D3393" i="3"/>
  <c r="D3392" i="3"/>
  <c r="D3391" i="3"/>
  <c r="D3390" i="3"/>
  <c r="D3389" i="3"/>
  <c r="D3388" i="3"/>
  <c r="D3387" i="3"/>
  <c r="D3386" i="3"/>
  <c r="D3385" i="3"/>
  <c r="D3384" i="3"/>
  <c r="D3383" i="3"/>
  <c r="D3382" i="3"/>
  <c r="D3381" i="3"/>
  <c r="D3380" i="3"/>
  <c r="D3379" i="3"/>
  <c r="D3378" i="3"/>
  <c r="D3377" i="3"/>
  <c r="D3376" i="3"/>
  <c r="D3375" i="3"/>
  <c r="D3374" i="3"/>
  <c r="D3373" i="3"/>
  <c r="D3372" i="3"/>
  <c r="D3371" i="3"/>
  <c r="D3370" i="3"/>
  <c r="D3369" i="3"/>
  <c r="D3368" i="3"/>
  <c r="D3367" i="3"/>
  <c r="D3366" i="3"/>
  <c r="D3365" i="3"/>
  <c r="D3364" i="3"/>
  <c r="D3363" i="3"/>
  <c r="D3362" i="3"/>
  <c r="D3361" i="3"/>
  <c r="D3360" i="3"/>
  <c r="D3359" i="3"/>
  <c r="D3358" i="3"/>
  <c r="D3357" i="3"/>
  <c r="D3356" i="3"/>
  <c r="D3355" i="3"/>
  <c r="D3354" i="3"/>
  <c r="D3353" i="3"/>
  <c r="D3352" i="3"/>
  <c r="D3351" i="3"/>
  <c r="D3350" i="3"/>
  <c r="D3349" i="3"/>
  <c r="D3348" i="3"/>
  <c r="D3347" i="3"/>
  <c r="D3346" i="3"/>
  <c r="D3345" i="3"/>
  <c r="D3344" i="3"/>
  <c r="D3343" i="3"/>
  <c r="D3342" i="3"/>
  <c r="D3341" i="3"/>
  <c r="D3340" i="3"/>
  <c r="D3339" i="3"/>
  <c r="D3338" i="3"/>
  <c r="D3337" i="3"/>
  <c r="D3336" i="3"/>
  <c r="D3335" i="3"/>
  <c r="D3334" i="3"/>
  <c r="D3333" i="3"/>
  <c r="D3332" i="3"/>
  <c r="D3331" i="3"/>
  <c r="D3330" i="3"/>
  <c r="D3329" i="3"/>
  <c r="D3328" i="3"/>
  <c r="D3327" i="3"/>
  <c r="D3326" i="3"/>
  <c r="D3325" i="3"/>
  <c r="D3324" i="3"/>
  <c r="D3323" i="3"/>
  <c r="D3322" i="3"/>
  <c r="D3321" i="3"/>
  <c r="D3320" i="3"/>
  <c r="D3319" i="3"/>
  <c r="D3318" i="3"/>
  <c r="D3317" i="3"/>
  <c r="D3316" i="3"/>
  <c r="D3315" i="3"/>
  <c r="D3314" i="3"/>
  <c r="D3313" i="3"/>
  <c r="D3312" i="3"/>
  <c r="D3311" i="3"/>
  <c r="D3310" i="3"/>
  <c r="D3309" i="3"/>
  <c r="D3308" i="3"/>
  <c r="D3307" i="3"/>
  <c r="D3306" i="3"/>
  <c r="D3305" i="3"/>
  <c r="D3304" i="3"/>
  <c r="D3303" i="3"/>
  <c r="D3302" i="3"/>
  <c r="D3301" i="3"/>
  <c r="D3300" i="3"/>
  <c r="D3299" i="3"/>
  <c r="D3298" i="3"/>
  <c r="D3297" i="3"/>
  <c r="D3296" i="3"/>
  <c r="D3295" i="3"/>
  <c r="D3294" i="3"/>
  <c r="D3293" i="3"/>
  <c r="D3292" i="3"/>
  <c r="D3291" i="3"/>
  <c r="D3290" i="3"/>
  <c r="D3289" i="3"/>
  <c r="D3288" i="3"/>
  <c r="D3287" i="3"/>
  <c r="D3286" i="3"/>
  <c r="D3285" i="3"/>
  <c r="D3284" i="3"/>
  <c r="D3283" i="3"/>
  <c r="D3282" i="3"/>
  <c r="D3281" i="3"/>
  <c r="D3280" i="3"/>
  <c r="D3279" i="3"/>
  <c r="D3278" i="3"/>
  <c r="D3277" i="3"/>
  <c r="D3276" i="3"/>
  <c r="D3275" i="3"/>
  <c r="D3274" i="3"/>
  <c r="D3273" i="3"/>
  <c r="D3272" i="3"/>
  <c r="D3271" i="3"/>
  <c r="D3270" i="3"/>
  <c r="D3269" i="3"/>
  <c r="D3268" i="3"/>
  <c r="D3267" i="3"/>
  <c r="D3266" i="3"/>
  <c r="D3265" i="3"/>
  <c r="D3264" i="3"/>
  <c r="D3263" i="3"/>
  <c r="D3262" i="3"/>
  <c r="D3261" i="3"/>
  <c r="D3260" i="3"/>
  <c r="D3259" i="3"/>
  <c r="D3258" i="3"/>
  <c r="D3257" i="3"/>
  <c r="D3256" i="3"/>
  <c r="D3255" i="3"/>
  <c r="D3254" i="3"/>
  <c r="D3253" i="3"/>
  <c r="D3252" i="3"/>
  <c r="D3251" i="3"/>
  <c r="D3250" i="3"/>
  <c r="D3249" i="3"/>
  <c r="D3248" i="3"/>
  <c r="D3247" i="3"/>
  <c r="D3246" i="3"/>
  <c r="D3245" i="3"/>
  <c r="D3244" i="3"/>
  <c r="D3243" i="3"/>
  <c r="D3242" i="3"/>
  <c r="D3241" i="3"/>
  <c r="D3240" i="3"/>
  <c r="D3239" i="3"/>
  <c r="D3238" i="3"/>
  <c r="D3237" i="3"/>
  <c r="D3236" i="3"/>
  <c r="D3235" i="3"/>
  <c r="D3234" i="3"/>
  <c r="D3233" i="3"/>
  <c r="D3232" i="3"/>
  <c r="D3231" i="3"/>
  <c r="D3230" i="3"/>
  <c r="D3229" i="3"/>
  <c r="D3228" i="3"/>
  <c r="D3227" i="3"/>
  <c r="D3226" i="3"/>
  <c r="D3225" i="3"/>
  <c r="D3224" i="3"/>
  <c r="D3223" i="3"/>
  <c r="D3222" i="3"/>
  <c r="D3221" i="3"/>
  <c r="D3220" i="3"/>
  <c r="D3219" i="3"/>
  <c r="D3218" i="3"/>
  <c r="D3217" i="3"/>
  <c r="D3216" i="3"/>
  <c r="D3215" i="3"/>
  <c r="D3214" i="3"/>
  <c r="D3213" i="3"/>
  <c r="D3212" i="3"/>
  <c r="D3211" i="3"/>
  <c r="D3210" i="3"/>
  <c r="D3209" i="3"/>
  <c r="D3208" i="3"/>
  <c r="D3207" i="3"/>
  <c r="D3206" i="3"/>
  <c r="D3205" i="3"/>
  <c r="D3204" i="3"/>
  <c r="D3203" i="3"/>
  <c r="D3202" i="3"/>
  <c r="D3201" i="3"/>
  <c r="D3200" i="3"/>
  <c r="D3199" i="3"/>
  <c r="D3198" i="3"/>
  <c r="D3197" i="3"/>
  <c r="D3196" i="3"/>
  <c r="D3195" i="3"/>
  <c r="D3194" i="3"/>
  <c r="D3193" i="3"/>
  <c r="D3192" i="3"/>
  <c r="D3191" i="3"/>
  <c r="D3190" i="3"/>
  <c r="D3189" i="3"/>
  <c r="D3188" i="3"/>
  <c r="D3187" i="3"/>
  <c r="D3186" i="3"/>
  <c r="D3185" i="3"/>
  <c r="D3184" i="3"/>
  <c r="D3183" i="3"/>
  <c r="D3182" i="3"/>
  <c r="D3181" i="3"/>
  <c r="D3180" i="3"/>
  <c r="D3179" i="3"/>
  <c r="D3178" i="3"/>
  <c r="D3177" i="3"/>
  <c r="D3176" i="3"/>
  <c r="D3175" i="3"/>
  <c r="D3174" i="3"/>
  <c r="D3173" i="3"/>
  <c r="D3172" i="3"/>
  <c r="D3171" i="3"/>
  <c r="D3170" i="3"/>
  <c r="D3169" i="3"/>
  <c r="D3168" i="3"/>
  <c r="D3167" i="3"/>
  <c r="D3166" i="3"/>
  <c r="D3165" i="3"/>
  <c r="D3164" i="3"/>
  <c r="D3163" i="3"/>
  <c r="D3162" i="3"/>
  <c r="D3161" i="3"/>
  <c r="D3160" i="3"/>
  <c r="D3159" i="3"/>
  <c r="D3158" i="3"/>
  <c r="D3157" i="3"/>
  <c r="D3156" i="3"/>
  <c r="D3155" i="3"/>
  <c r="D3154" i="3"/>
  <c r="D3153" i="3"/>
  <c r="D3152" i="3"/>
  <c r="D3151" i="3"/>
  <c r="D3150" i="3"/>
  <c r="D3149" i="3"/>
  <c r="D3148" i="3"/>
  <c r="D3147" i="3"/>
  <c r="D3146" i="3"/>
  <c r="D3145" i="3"/>
  <c r="D3144" i="3"/>
  <c r="D3143" i="3"/>
  <c r="D3142" i="3"/>
  <c r="D3141" i="3"/>
  <c r="D3140" i="3"/>
  <c r="D3139" i="3"/>
  <c r="D3138" i="3"/>
  <c r="D3137" i="3"/>
  <c r="D3136" i="3"/>
  <c r="D3135" i="3"/>
  <c r="D3134" i="3"/>
  <c r="D3133" i="3"/>
  <c r="D3132" i="3"/>
  <c r="D3131" i="3"/>
  <c r="D3130" i="3"/>
  <c r="D3129" i="3"/>
  <c r="D3128" i="3"/>
  <c r="D3127" i="3"/>
  <c r="D3126" i="3"/>
  <c r="D3125" i="3"/>
  <c r="D3124" i="3"/>
  <c r="D3123" i="3"/>
  <c r="D3122" i="3"/>
  <c r="D3121" i="3"/>
  <c r="D3120" i="3"/>
  <c r="D3119" i="3"/>
  <c r="D3118" i="3"/>
  <c r="D3117" i="3"/>
  <c r="D3116" i="3"/>
  <c r="D3115" i="3"/>
  <c r="D3114" i="3"/>
  <c r="D3113" i="3"/>
  <c r="D3112" i="3"/>
  <c r="D3111" i="3"/>
  <c r="D3110" i="3"/>
  <c r="D3109" i="3"/>
  <c r="D3108" i="3"/>
  <c r="D3107" i="3"/>
  <c r="D3106" i="3"/>
  <c r="D3105" i="3"/>
  <c r="D3104" i="3"/>
  <c r="D3103" i="3"/>
  <c r="D3102" i="3"/>
  <c r="D3101" i="3"/>
  <c r="D3100" i="3"/>
  <c r="D3099" i="3"/>
  <c r="D3098" i="3"/>
  <c r="D3097" i="3"/>
  <c r="D3096" i="3"/>
  <c r="D3095" i="3"/>
  <c r="D3094" i="3"/>
  <c r="D3093" i="3"/>
  <c r="D3092" i="3"/>
  <c r="D3091" i="3"/>
  <c r="D3090" i="3"/>
  <c r="D3089" i="3"/>
  <c r="D3088" i="3"/>
  <c r="D3087" i="3"/>
  <c r="D3086" i="3"/>
  <c r="D3085" i="3"/>
  <c r="D3084" i="3"/>
  <c r="D3083" i="3"/>
  <c r="D3082" i="3"/>
  <c r="D3081" i="3"/>
  <c r="D3080" i="3"/>
  <c r="D3079" i="3"/>
  <c r="D3078" i="3"/>
  <c r="D3077" i="3"/>
  <c r="D3076" i="3"/>
  <c r="D3075" i="3"/>
  <c r="D3074" i="3"/>
  <c r="D3073" i="3"/>
  <c r="D3072" i="3"/>
  <c r="D3071" i="3"/>
  <c r="D3070" i="3"/>
  <c r="D3069" i="3"/>
  <c r="D3068" i="3"/>
  <c r="D3067" i="3"/>
  <c r="D3066" i="3"/>
  <c r="D3065" i="3"/>
  <c r="D3064" i="3"/>
  <c r="D3063" i="3"/>
  <c r="D3062" i="3"/>
  <c r="D3061" i="3"/>
  <c r="D3060" i="3"/>
  <c r="D3059" i="3"/>
  <c r="D3058" i="3"/>
  <c r="D3057" i="3"/>
  <c r="D3056" i="3"/>
  <c r="D3055" i="3"/>
  <c r="D3054" i="3"/>
  <c r="D3053" i="3"/>
  <c r="D3052" i="3"/>
  <c r="D3051" i="3"/>
  <c r="D3050" i="3"/>
  <c r="D3049" i="3"/>
  <c r="D3048" i="3"/>
  <c r="D3047" i="3"/>
  <c r="D3046" i="3"/>
  <c r="D3045" i="3"/>
  <c r="D3044" i="3"/>
  <c r="D3043" i="3"/>
  <c r="D3042" i="3"/>
  <c r="D3041" i="3"/>
  <c r="D3040" i="3"/>
  <c r="D3039" i="3"/>
  <c r="D3038" i="3"/>
  <c r="D3037" i="3"/>
  <c r="D3036" i="3"/>
  <c r="D3035" i="3"/>
  <c r="D3034" i="3"/>
  <c r="D3033" i="3"/>
  <c r="D3032" i="3"/>
  <c r="D3031" i="3"/>
  <c r="D3030" i="3"/>
  <c r="D3029" i="3"/>
  <c r="D3028" i="3"/>
  <c r="D3027" i="3"/>
  <c r="D3026" i="3"/>
  <c r="D3025" i="3"/>
  <c r="D3024" i="3"/>
  <c r="D3023" i="3"/>
  <c r="D3022" i="3"/>
  <c r="D3021" i="3"/>
  <c r="D3020" i="3"/>
  <c r="D3019" i="3"/>
  <c r="D3018" i="3"/>
  <c r="D3017" i="3"/>
  <c r="D3016" i="3"/>
  <c r="D3015" i="3"/>
  <c r="D3014" i="3"/>
  <c r="D3013" i="3"/>
  <c r="D3012" i="3"/>
  <c r="D3011" i="3"/>
  <c r="D3010" i="3"/>
  <c r="D3009" i="3"/>
  <c r="D3008" i="3"/>
  <c r="D3007" i="3"/>
  <c r="D3006" i="3"/>
  <c r="D3005" i="3"/>
  <c r="D3004" i="3"/>
  <c r="D3003" i="3"/>
  <c r="D3002" i="3"/>
  <c r="D3001" i="3"/>
  <c r="D3000" i="3"/>
  <c r="D2999" i="3"/>
  <c r="D2998" i="3"/>
  <c r="D2997" i="3"/>
  <c r="D2996" i="3"/>
  <c r="D2995" i="3"/>
  <c r="D2994" i="3"/>
  <c r="D2993" i="3"/>
  <c r="D2992" i="3"/>
  <c r="D2991" i="3"/>
  <c r="D2990" i="3"/>
  <c r="D2989" i="3"/>
  <c r="D2988" i="3"/>
  <c r="D2987" i="3"/>
  <c r="D2986" i="3"/>
  <c r="D2985" i="3"/>
  <c r="D2984" i="3"/>
  <c r="D2983" i="3"/>
  <c r="D2982" i="3"/>
  <c r="D2981" i="3"/>
  <c r="D2980" i="3"/>
  <c r="D2979" i="3"/>
  <c r="D2978" i="3"/>
  <c r="D2977" i="3"/>
  <c r="D2976" i="3"/>
  <c r="D2975" i="3"/>
  <c r="D2974" i="3"/>
  <c r="D2973" i="3"/>
  <c r="D2972" i="3"/>
  <c r="D2971" i="3"/>
  <c r="D2970" i="3"/>
  <c r="D2969" i="3"/>
  <c r="D2968" i="3"/>
  <c r="D2967" i="3"/>
  <c r="D2966" i="3"/>
  <c r="D2965" i="3"/>
  <c r="D2964" i="3"/>
  <c r="D2963" i="3"/>
  <c r="D2962" i="3"/>
  <c r="D2961" i="3"/>
  <c r="D2960" i="3"/>
  <c r="D2959" i="3"/>
  <c r="D2958" i="3"/>
  <c r="D2957" i="3"/>
  <c r="D2956" i="3"/>
  <c r="D2955" i="3"/>
  <c r="D2954" i="3"/>
  <c r="D2953" i="3"/>
  <c r="D2952" i="3"/>
  <c r="D2951" i="3"/>
  <c r="D2950" i="3"/>
  <c r="D2949" i="3"/>
  <c r="D2948" i="3"/>
  <c r="D2947" i="3"/>
  <c r="D2946" i="3"/>
  <c r="D2945" i="3"/>
  <c r="D2944" i="3"/>
  <c r="D2943" i="3"/>
  <c r="D2942" i="3"/>
  <c r="D2941" i="3"/>
  <c r="D2940" i="3"/>
  <c r="D2939" i="3"/>
  <c r="D2938" i="3"/>
  <c r="D2937" i="3"/>
  <c r="D2936" i="3"/>
  <c r="D2935" i="3"/>
  <c r="D2934" i="3"/>
  <c r="D2933" i="3"/>
  <c r="D2932" i="3"/>
  <c r="D2931" i="3"/>
  <c r="D2930" i="3"/>
  <c r="D2929" i="3"/>
  <c r="D2928" i="3"/>
  <c r="D2927" i="3"/>
  <c r="D2926" i="3"/>
  <c r="D2925" i="3"/>
  <c r="D2924" i="3"/>
  <c r="D2923" i="3"/>
  <c r="D2922" i="3"/>
  <c r="D2921" i="3"/>
  <c r="D2920" i="3"/>
  <c r="D2919" i="3"/>
  <c r="D2918" i="3"/>
  <c r="D2917" i="3"/>
  <c r="D2916" i="3"/>
  <c r="D2915" i="3"/>
  <c r="D2914" i="3"/>
  <c r="D2913" i="3"/>
  <c r="D2912" i="3"/>
  <c r="D2911" i="3"/>
  <c r="D2910" i="3"/>
  <c r="D2909" i="3"/>
  <c r="D2908" i="3"/>
  <c r="D2907" i="3"/>
  <c r="D2906" i="3"/>
  <c r="D2905" i="3"/>
  <c r="D2904" i="3"/>
  <c r="D2903" i="3"/>
  <c r="D2902" i="3"/>
  <c r="D2901" i="3"/>
  <c r="D2900" i="3"/>
  <c r="D2899" i="3"/>
  <c r="D2898" i="3"/>
  <c r="D2897" i="3"/>
  <c r="D2896" i="3"/>
  <c r="D2895" i="3"/>
  <c r="D2894" i="3"/>
  <c r="D2893" i="3"/>
  <c r="D2892" i="3"/>
  <c r="D2891" i="3"/>
  <c r="D2890" i="3"/>
  <c r="D2889" i="3"/>
  <c r="D2888" i="3"/>
  <c r="D2887" i="3"/>
  <c r="D2886" i="3"/>
  <c r="D2885" i="3"/>
  <c r="D2884" i="3"/>
  <c r="D2883" i="3"/>
  <c r="D2882" i="3"/>
  <c r="D2881" i="3"/>
  <c r="D2880" i="3"/>
  <c r="D2879" i="3"/>
  <c r="D2878" i="3"/>
  <c r="D2877" i="3"/>
  <c r="D2876" i="3"/>
  <c r="D2875" i="3"/>
  <c r="D2874" i="3"/>
  <c r="D2873" i="3"/>
  <c r="D2872" i="3"/>
  <c r="D2871" i="3"/>
  <c r="D2870" i="3"/>
  <c r="D2869" i="3"/>
  <c r="D2868" i="3"/>
  <c r="D2867" i="3"/>
  <c r="D2866" i="3"/>
  <c r="D2865" i="3"/>
  <c r="D2864" i="3"/>
  <c r="D2863" i="3"/>
  <c r="D2862" i="3"/>
  <c r="D2861" i="3"/>
  <c r="D2860" i="3"/>
  <c r="D2859" i="3"/>
  <c r="D2858" i="3"/>
  <c r="D2857" i="3"/>
  <c r="D2856" i="3"/>
  <c r="D2855" i="3"/>
  <c r="D2854" i="3"/>
  <c r="D2853" i="3"/>
  <c r="D2852" i="3"/>
  <c r="D2851" i="3"/>
  <c r="D2850" i="3"/>
  <c r="D2849" i="3"/>
  <c r="D2848" i="3"/>
  <c r="D2847" i="3"/>
  <c r="D2846" i="3"/>
  <c r="D2845" i="3"/>
  <c r="D2844" i="3"/>
  <c r="D2843" i="3"/>
  <c r="D2842" i="3"/>
  <c r="D2841" i="3"/>
  <c r="D2840" i="3"/>
  <c r="D2839" i="3"/>
  <c r="D2838" i="3"/>
  <c r="D2837" i="3"/>
  <c r="D2836" i="3"/>
  <c r="D2835" i="3"/>
  <c r="D2834" i="3"/>
  <c r="D2833" i="3"/>
  <c r="D2832" i="3"/>
  <c r="D2831" i="3"/>
  <c r="D2830" i="3"/>
  <c r="D2829" i="3"/>
  <c r="D2828" i="3"/>
  <c r="D2827" i="3"/>
  <c r="D2826" i="3"/>
  <c r="D2825" i="3"/>
  <c r="D2824" i="3"/>
  <c r="D2823" i="3"/>
  <c r="D2822" i="3"/>
  <c r="D2821" i="3"/>
  <c r="D2820" i="3"/>
  <c r="D2819" i="3"/>
  <c r="D2818" i="3"/>
  <c r="D2817" i="3"/>
  <c r="D2816" i="3"/>
  <c r="D2815" i="3"/>
  <c r="D2814" i="3"/>
  <c r="D2813" i="3"/>
  <c r="D2812" i="3"/>
  <c r="D2811" i="3"/>
  <c r="D2810" i="3"/>
  <c r="D2809" i="3"/>
  <c r="D2808" i="3"/>
  <c r="D2807" i="3"/>
  <c r="D2806" i="3"/>
  <c r="D2805" i="3"/>
  <c r="D2804" i="3"/>
  <c r="D2803" i="3"/>
  <c r="D2802" i="3"/>
  <c r="D2801" i="3"/>
  <c r="D2800" i="3"/>
  <c r="D2799" i="3"/>
  <c r="D2798" i="3"/>
  <c r="D2797" i="3"/>
  <c r="D2796" i="3"/>
  <c r="D2795" i="3"/>
  <c r="D2794" i="3"/>
  <c r="D2793" i="3"/>
  <c r="D2792" i="3"/>
  <c r="D2791" i="3"/>
  <c r="D2790" i="3"/>
  <c r="D2789" i="3"/>
  <c r="D2788" i="3"/>
  <c r="D2787" i="3"/>
  <c r="D2786" i="3"/>
  <c r="D2785" i="3"/>
  <c r="D2784" i="3"/>
  <c r="D2783" i="3"/>
  <c r="D2782" i="3"/>
  <c r="D2781" i="3"/>
  <c r="D2780" i="3"/>
  <c r="D2779" i="3"/>
  <c r="D2778" i="3"/>
  <c r="D2777" i="3"/>
  <c r="D2776" i="3"/>
  <c r="D2775" i="3"/>
  <c r="D2774" i="3"/>
  <c r="D2773" i="3"/>
  <c r="D2772" i="3"/>
  <c r="D2771" i="3"/>
  <c r="D2770" i="3"/>
  <c r="D2769" i="3"/>
  <c r="D2768" i="3"/>
  <c r="D2767" i="3"/>
  <c r="D2766" i="3"/>
  <c r="D2765" i="3"/>
  <c r="D2764" i="3"/>
  <c r="D2763" i="3"/>
  <c r="D2762" i="3"/>
  <c r="D2761" i="3"/>
  <c r="D2760" i="3"/>
  <c r="D2759" i="3"/>
  <c r="D2758" i="3"/>
  <c r="D2757" i="3"/>
  <c r="D2756" i="3"/>
  <c r="D2755" i="3"/>
  <c r="D2754" i="3"/>
  <c r="D2753" i="3"/>
  <c r="D2752" i="3"/>
  <c r="D2751" i="3"/>
  <c r="D2750" i="3"/>
  <c r="D2749" i="3"/>
  <c r="D2748" i="3"/>
  <c r="D2747" i="3"/>
  <c r="D2746" i="3"/>
  <c r="D2745" i="3"/>
  <c r="D2744" i="3"/>
  <c r="D2743" i="3"/>
  <c r="D2742" i="3"/>
  <c r="D2741" i="3"/>
  <c r="D2740" i="3"/>
  <c r="D2739" i="3"/>
  <c r="D2738" i="3"/>
  <c r="D2737" i="3"/>
  <c r="D2736" i="3"/>
  <c r="D2735" i="3"/>
  <c r="D2734" i="3"/>
  <c r="D2733" i="3"/>
  <c r="D2732" i="3"/>
  <c r="D2731" i="3"/>
  <c r="D2730" i="3"/>
  <c r="D2729" i="3"/>
  <c r="D2728" i="3"/>
  <c r="D2727" i="3"/>
  <c r="D2726" i="3"/>
  <c r="D2725" i="3"/>
  <c r="D2724" i="3"/>
  <c r="D2723" i="3"/>
  <c r="D2722" i="3"/>
  <c r="D2721" i="3"/>
  <c r="D2720" i="3"/>
  <c r="D2719" i="3"/>
  <c r="D2718" i="3"/>
  <c r="D2717" i="3"/>
  <c r="D2716" i="3"/>
  <c r="D2715" i="3"/>
  <c r="D2714" i="3"/>
  <c r="D2713" i="3"/>
  <c r="D2712" i="3"/>
  <c r="D2711" i="3"/>
  <c r="D2710" i="3"/>
  <c r="D2709" i="3"/>
  <c r="D2708" i="3"/>
  <c r="D2707" i="3"/>
  <c r="D2706" i="3"/>
  <c r="D2705" i="3"/>
  <c r="D2704" i="3"/>
  <c r="D2703" i="3"/>
  <c r="D2702" i="3"/>
  <c r="D2701" i="3"/>
  <c r="D2700" i="3"/>
  <c r="D2699" i="3"/>
  <c r="D2698" i="3"/>
  <c r="D2697" i="3"/>
  <c r="D2696" i="3"/>
  <c r="D2695" i="3"/>
  <c r="D2694" i="3"/>
  <c r="D2693" i="3"/>
  <c r="D2692" i="3"/>
  <c r="D2691" i="3"/>
  <c r="D2690" i="3"/>
  <c r="D2689" i="3"/>
  <c r="D2688" i="3"/>
  <c r="D2687" i="3"/>
  <c r="D2686" i="3"/>
  <c r="D2685" i="3"/>
  <c r="D2684" i="3"/>
  <c r="D2683" i="3"/>
  <c r="D2682" i="3"/>
  <c r="D2681" i="3"/>
  <c r="D2680" i="3"/>
  <c r="D2679" i="3"/>
  <c r="D2678" i="3"/>
  <c r="D2677" i="3"/>
  <c r="D2676" i="3"/>
  <c r="D2675" i="3"/>
  <c r="D2674" i="3"/>
  <c r="D2673" i="3"/>
  <c r="D2672" i="3"/>
  <c r="D2671" i="3"/>
  <c r="D2670" i="3"/>
  <c r="D2669" i="3"/>
  <c r="D2668" i="3"/>
  <c r="D2667" i="3"/>
  <c r="D2666" i="3"/>
  <c r="D2665" i="3"/>
  <c r="D2664" i="3"/>
  <c r="D2663" i="3"/>
  <c r="D2662" i="3"/>
  <c r="D2661" i="3"/>
  <c r="D2660" i="3"/>
  <c r="D2659" i="3"/>
  <c r="D2658" i="3"/>
  <c r="D2657" i="3"/>
  <c r="D2656" i="3"/>
  <c r="D2655" i="3"/>
  <c r="D2654" i="3"/>
  <c r="D2653" i="3"/>
  <c r="D2652" i="3"/>
  <c r="D2651" i="3"/>
  <c r="D2650" i="3"/>
  <c r="D2649" i="3"/>
  <c r="D2648" i="3"/>
  <c r="D2647" i="3"/>
  <c r="D2646" i="3"/>
  <c r="D2645" i="3"/>
  <c r="D2644" i="3"/>
  <c r="D2643" i="3"/>
  <c r="D2642" i="3"/>
  <c r="D2641" i="3"/>
  <c r="D2640" i="3"/>
  <c r="D2639" i="3"/>
  <c r="D2638" i="3"/>
  <c r="D2637" i="3"/>
  <c r="D2636" i="3"/>
  <c r="D2635" i="3"/>
  <c r="D2634" i="3"/>
  <c r="D2633" i="3"/>
  <c r="D2632" i="3"/>
  <c r="D2631" i="3"/>
  <c r="D2630" i="3"/>
  <c r="D2629" i="3"/>
  <c r="D2628" i="3"/>
  <c r="D2627" i="3"/>
  <c r="D2626" i="3"/>
  <c r="D2625" i="3"/>
  <c r="D2624" i="3"/>
  <c r="D2623" i="3"/>
  <c r="D2622" i="3"/>
  <c r="D2621" i="3"/>
  <c r="D2620" i="3"/>
  <c r="D2619" i="3"/>
  <c r="D2618" i="3"/>
  <c r="D2617" i="3"/>
  <c r="D2616" i="3"/>
  <c r="D2615" i="3"/>
  <c r="D2614" i="3"/>
  <c r="D2613" i="3"/>
  <c r="D2612" i="3"/>
  <c r="D2611" i="3"/>
  <c r="D2610" i="3"/>
  <c r="D2609" i="3"/>
  <c r="D2608" i="3"/>
  <c r="D2607" i="3"/>
  <c r="D2606" i="3"/>
  <c r="D2605" i="3"/>
  <c r="D2604" i="3"/>
  <c r="D2603" i="3"/>
  <c r="D2602" i="3"/>
  <c r="D2601" i="3"/>
  <c r="D2600" i="3"/>
  <c r="D2599" i="3"/>
  <c r="D2598" i="3"/>
  <c r="D2597" i="3"/>
  <c r="D2596" i="3"/>
  <c r="D2595" i="3"/>
  <c r="D2594" i="3"/>
  <c r="D2593" i="3"/>
  <c r="D2592" i="3"/>
  <c r="D2591" i="3"/>
  <c r="D2590" i="3"/>
  <c r="D2589" i="3"/>
  <c r="D2588" i="3"/>
  <c r="D2587" i="3"/>
  <c r="D2586" i="3"/>
  <c r="D2585" i="3"/>
  <c r="D2584" i="3"/>
  <c r="D2583" i="3"/>
  <c r="D2582" i="3"/>
  <c r="D2581" i="3"/>
  <c r="D2580" i="3"/>
  <c r="D2579" i="3"/>
  <c r="D2578" i="3"/>
  <c r="D2577" i="3"/>
  <c r="D2576" i="3"/>
  <c r="D2575" i="3"/>
  <c r="D2574" i="3"/>
  <c r="D2573" i="3"/>
  <c r="D2572" i="3"/>
  <c r="D2571" i="3"/>
  <c r="D2570" i="3"/>
  <c r="D2569" i="3"/>
  <c r="D2568" i="3"/>
  <c r="D2567" i="3"/>
  <c r="D2566" i="3"/>
  <c r="D2565" i="3"/>
  <c r="D2564" i="3"/>
  <c r="D2563" i="3"/>
  <c r="D2562" i="3"/>
  <c r="D2561" i="3"/>
  <c r="D2560" i="3"/>
  <c r="D2559" i="3"/>
  <c r="D2558" i="3"/>
  <c r="D2557" i="3"/>
  <c r="D2556" i="3"/>
  <c r="D2555" i="3"/>
  <c r="D2554" i="3"/>
  <c r="D2553" i="3"/>
  <c r="D2552" i="3"/>
  <c r="D2551" i="3"/>
  <c r="D2550" i="3"/>
  <c r="D2549" i="3"/>
  <c r="D2548" i="3"/>
  <c r="D2547" i="3"/>
  <c r="D2546" i="3"/>
  <c r="D2545" i="3"/>
  <c r="D2544" i="3"/>
  <c r="D2543" i="3"/>
  <c r="D2542" i="3"/>
  <c r="D2541" i="3"/>
  <c r="D2540" i="3"/>
  <c r="D2539" i="3"/>
  <c r="D2538" i="3"/>
  <c r="D2537" i="3"/>
  <c r="D2536" i="3"/>
  <c r="D2535" i="3"/>
  <c r="D2534" i="3"/>
  <c r="D2533" i="3"/>
  <c r="D2532" i="3"/>
  <c r="D2531" i="3"/>
  <c r="D2530" i="3"/>
  <c r="D2529" i="3"/>
  <c r="D2528" i="3"/>
  <c r="D2527" i="3"/>
  <c r="D2526" i="3"/>
  <c r="D2525" i="3"/>
  <c r="D2524" i="3"/>
  <c r="D2523" i="3"/>
  <c r="D2522" i="3"/>
  <c r="D2521" i="3"/>
  <c r="D2520" i="3"/>
  <c r="D2519" i="3"/>
  <c r="D2518" i="3"/>
  <c r="D2517" i="3"/>
  <c r="D2516" i="3"/>
  <c r="D2515" i="3"/>
  <c r="D2514" i="3"/>
  <c r="D2513" i="3"/>
  <c r="D2512" i="3"/>
  <c r="D2511" i="3"/>
  <c r="D2510" i="3"/>
  <c r="D2509" i="3"/>
  <c r="D2508" i="3"/>
  <c r="D2507" i="3"/>
  <c r="D2506" i="3"/>
  <c r="D2505" i="3"/>
  <c r="D2504" i="3"/>
  <c r="D2503" i="3"/>
  <c r="D2502" i="3"/>
  <c r="D2501" i="3"/>
  <c r="D2500" i="3"/>
  <c r="D2499" i="3"/>
  <c r="D2498" i="3"/>
  <c r="D2497" i="3"/>
  <c r="D2496" i="3"/>
  <c r="D2495" i="3"/>
  <c r="D2494" i="3"/>
  <c r="D2493" i="3"/>
  <c r="D2492" i="3"/>
  <c r="D2491" i="3"/>
  <c r="D2490" i="3"/>
  <c r="D2489" i="3"/>
  <c r="D2488" i="3"/>
  <c r="D2487" i="3"/>
  <c r="D2486" i="3"/>
  <c r="D2485" i="3"/>
  <c r="D2484" i="3"/>
  <c r="D2483" i="3"/>
  <c r="D2482" i="3"/>
  <c r="D2481" i="3"/>
  <c r="D2480" i="3"/>
  <c r="D2479" i="3"/>
  <c r="D2478" i="3"/>
  <c r="D2477" i="3"/>
  <c r="D2476" i="3"/>
  <c r="D2475" i="3"/>
  <c r="D2474" i="3"/>
  <c r="D2473" i="3"/>
  <c r="D2472" i="3"/>
  <c r="D2471" i="3"/>
  <c r="D2470" i="3"/>
  <c r="D2469" i="3"/>
  <c r="D2468" i="3"/>
  <c r="D2467" i="3"/>
  <c r="D2466" i="3"/>
  <c r="D2465" i="3"/>
  <c r="D2464" i="3"/>
  <c r="D2463" i="3"/>
  <c r="D2462" i="3"/>
  <c r="D2461" i="3"/>
  <c r="D2460" i="3"/>
  <c r="D2459" i="3"/>
  <c r="D2458" i="3"/>
  <c r="D2457" i="3"/>
  <c r="D2456" i="3"/>
  <c r="D2455" i="3"/>
  <c r="D2454" i="3"/>
  <c r="D2453" i="3"/>
  <c r="D2452" i="3"/>
  <c r="D2451" i="3"/>
  <c r="D2450" i="3"/>
  <c r="D2449" i="3"/>
  <c r="D2448" i="3"/>
  <c r="D2447" i="3"/>
  <c r="D2446" i="3"/>
  <c r="D2445" i="3"/>
  <c r="D2444" i="3"/>
  <c r="D2443" i="3"/>
  <c r="D2442" i="3"/>
  <c r="D2441" i="3"/>
  <c r="D2440" i="3"/>
  <c r="D2439" i="3"/>
  <c r="D2438" i="3"/>
  <c r="D2437" i="3"/>
  <c r="D2436" i="3"/>
  <c r="D2435" i="3"/>
  <c r="D2434" i="3"/>
  <c r="D2433" i="3"/>
  <c r="D2432" i="3"/>
  <c r="D2431" i="3"/>
  <c r="D2430" i="3"/>
  <c r="D2429" i="3"/>
  <c r="D2428" i="3"/>
  <c r="D2427" i="3"/>
  <c r="D2426" i="3"/>
  <c r="D2425" i="3"/>
  <c r="D2424" i="3"/>
  <c r="D2423" i="3"/>
  <c r="D2422" i="3"/>
  <c r="D2421" i="3"/>
  <c r="D2420" i="3"/>
  <c r="D2419" i="3"/>
  <c r="D2418" i="3"/>
  <c r="D2417" i="3"/>
  <c r="D2416" i="3"/>
  <c r="D2415" i="3"/>
  <c r="D2414" i="3"/>
  <c r="D2413" i="3"/>
  <c r="D2412" i="3"/>
  <c r="D2411" i="3"/>
  <c r="D2410" i="3"/>
  <c r="D2409" i="3"/>
  <c r="D2408" i="3"/>
  <c r="D2407" i="3"/>
  <c r="D2406" i="3"/>
  <c r="D2405" i="3"/>
  <c r="D2404" i="3"/>
  <c r="D2403" i="3"/>
  <c r="D2402" i="3"/>
  <c r="D2401" i="3"/>
  <c r="D2400" i="3"/>
  <c r="D2399" i="3"/>
  <c r="D2398" i="3"/>
  <c r="D2397" i="3"/>
  <c r="D2396" i="3"/>
  <c r="D2395" i="3"/>
  <c r="D2394" i="3"/>
  <c r="D2393" i="3"/>
  <c r="D2392" i="3"/>
  <c r="D2391" i="3"/>
  <c r="D2390" i="3"/>
  <c r="D2389" i="3"/>
  <c r="D2388" i="3"/>
  <c r="D2387" i="3"/>
  <c r="D2386" i="3"/>
  <c r="D2385" i="3"/>
  <c r="D2384" i="3"/>
  <c r="D2383" i="3"/>
  <c r="D2382" i="3"/>
  <c r="D2381" i="3"/>
  <c r="D2380" i="3"/>
  <c r="D2379" i="3"/>
  <c r="D2378" i="3"/>
  <c r="D2377" i="3"/>
  <c r="D2376" i="3"/>
  <c r="D2375" i="3"/>
  <c r="D2374" i="3"/>
  <c r="D2373" i="3"/>
  <c r="D2372" i="3"/>
  <c r="D2371" i="3"/>
  <c r="D2370" i="3"/>
  <c r="D2369" i="3"/>
  <c r="D2368" i="3"/>
  <c r="D2367" i="3"/>
  <c r="D2366" i="3"/>
  <c r="D2365" i="3"/>
  <c r="D2364" i="3"/>
  <c r="D2363" i="3"/>
  <c r="D2362" i="3"/>
  <c r="D2361" i="3"/>
  <c r="D2360" i="3"/>
  <c r="D2359" i="3"/>
  <c r="D2358" i="3"/>
  <c r="D2357" i="3"/>
  <c r="D2356" i="3"/>
  <c r="D2355" i="3"/>
  <c r="D2354" i="3"/>
  <c r="D2353" i="3"/>
  <c r="D2352" i="3"/>
  <c r="D2351" i="3"/>
  <c r="D2350" i="3"/>
  <c r="D2349" i="3"/>
  <c r="D2348" i="3"/>
  <c r="D2347" i="3"/>
  <c r="D2346" i="3"/>
  <c r="D2345" i="3"/>
  <c r="D2344" i="3"/>
  <c r="D2343" i="3"/>
  <c r="D2342" i="3"/>
  <c r="D2341" i="3"/>
  <c r="D2340" i="3"/>
  <c r="D2339" i="3"/>
  <c r="D2338" i="3"/>
  <c r="D2337" i="3"/>
  <c r="D2336" i="3"/>
  <c r="D2335" i="3"/>
  <c r="D2334" i="3"/>
  <c r="D2333" i="3"/>
  <c r="D2332" i="3"/>
  <c r="D2331" i="3"/>
  <c r="D2330" i="3"/>
  <c r="D2329" i="3"/>
  <c r="D2328" i="3"/>
  <c r="D2327" i="3"/>
  <c r="D2326" i="3"/>
  <c r="D2325" i="3"/>
  <c r="D2324" i="3"/>
  <c r="D2323" i="3"/>
  <c r="D2322" i="3"/>
  <c r="D2321" i="3"/>
  <c r="D2320" i="3"/>
  <c r="D2319" i="3"/>
  <c r="D2318" i="3"/>
  <c r="D2317" i="3"/>
  <c r="D2316" i="3"/>
  <c r="D2315" i="3"/>
  <c r="D2314" i="3"/>
  <c r="D2313" i="3"/>
  <c r="D2312" i="3"/>
  <c r="D2311" i="3"/>
  <c r="D2310" i="3"/>
  <c r="D2309" i="3"/>
  <c r="D2308" i="3"/>
  <c r="D2307" i="3"/>
  <c r="D2306" i="3"/>
  <c r="D2305" i="3"/>
  <c r="D2304" i="3"/>
  <c r="D2303" i="3"/>
  <c r="D2302" i="3"/>
  <c r="D2301" i="3"/>
  <c r="D2300" i="3"/>
  <c r="D2299" i="3"/>
  <c r="D2298" i="3"/>
  <c r="D2297" i="3"/>
  <c r="D2296" i="3"/>
  <c r="D2295" i="3"/>
  <c r="D2294" i="3"/>
  <c r="D2293" i="3"/>
  <c r="D2292" i="3"/>
  <c r="D2291" i="3"/>
  <c r="D2290" i="3"/>
  <c r="D2289" i="3"/>
  <c r="D2288" i="3"/>
  <c r="D2287" i="3"/>
  <c r="D2286" i="3"/>
  <c r="D2285" i="3"/>
  <c r="D2284" i="3"/>
  <c r="D2283" i="3"/>
  <c r="D2282" i="3"/>
  <c r="D2281" i="3"/>
  <c r="D2280" i="3"/>
  <c r="D2279" i="3"/>
  <c r="D2278" i="3"/>
  <c r="D2277" i="3"/>
  <c r="D2276" i="3"/>
  <c r="D2275" i="3"/>
  <c r="D2274" i="3"/>
  <c r="D2273" i="3"/>
  <c r="D2272" i="3"/>
  <c r="D2271" i="3"/>
  <c r="D2270" i="3"/>
  <c r="D2269" i="3"/>
  <c r="D2268" i="3"/>
  <c r="D2267" i="3"/>
  <c r="D2266" i="3"/>
  <c r="D2265" i="3"/>
  <c r="D2264" i="3"/>
  <c r="D2263" i="3"/>
  <c r="D2262" i="3"/>
  <c r="D2261" i="3"/>
  <c r="D2260" i="3"/>
  <c r="D2259" i="3"/>
  <c r="D2258" i="3"/>
  <c r="D2257" i="3"/>
  <c r="D2256" i="3"/>
  <c r="D2255" i="3"/>
  <c r="D2254" i="3"/>
  <c r="D2253" i="3"/>
  <c r="D2252" i="3"/>
  <c r="D2251" i="3"/>
  <c r="D2250" i="3"/>
  <c r="D2249" i="3"/>
  <c r="D2248" i="3"/>
  <c r="D2247" i="3"/>
  <c r="D2246" i="3"/>
  <c r="D2245" i="3"/>
  <c r="D2244" i="3"/>
  <c r="D2243" i="3"/>
  <c r="D2242" i="3"/>
  <c r="D2241" i="3"/>
  <c r="D2240" i="3"/>
  <c r="D2239" i="3"/>
  <c r="D2238" i="3"/>
  <c r="D2237" i="3"/>
  <c r="D2236" i="3"/>
  <c r="D2235" i="3"/>
  <c r="D2234" i="3"/>
  <c r="D2233" i="3"/>
  <c r="D2232" i="3"/>
  <c r="D2231" i="3"/>
  <c r="D2230" i="3"/>
  <c r="D2229" i="3"/>
  <c r="D2228" i="3"/>
  <c r="D2227" i="3"/>
  <c r="D2226" i="3"/>
  <c r="D2225" i="3"/>
  <c r="D2224" i="3"/>
  <c r="D2223" i="3"/>
  <c r="D2222" i="3"/>
  <c r="D2221" i="3"/>
  <c r="D2220" i="3"/>
  <c r="D2219" i="3"/>
  <c r="D2218" i="3"/>
  <c r="D2217" i="3"/>
  <c r="D2216" i="3"/>
  <c r="D2215" i="3"/>
  <c r="D2214" i="3"/>
  <c r="D2213" i="3"/>
  <c r="D2212" i="3"/>
  <c r="D2211" i="3"/>
  <c r="D2210" i="3"/>
  <c r="D2209" i="3"/>
  <c r="D2208" i="3"/>
  <c r="D2207" i="3"/>
  <c r="D2206" i="3"/>
  <c r="D2205" i="3"/>
  <c r="D2204" i="3"/>
  <c r="D2203" i="3"/>
  <c r="D2202" i="3"/>
  <c r="D2201" i="3"/>
  <c r="D2200" i="3"/>
  <c r="D2199" i="3"/>
  <c r="D2198" i="3"/>
  <c r="D2197" i="3"/>
  <c r="D2196" i="3"/>
  <c r="D2195" i="3"/>
  <c r="D2194" i="3"/>
  <c r="D2193" i="3"/>
  <c r="D2192" i="3"/>
  <c r="D2191" i="3"/>
  <c r="D2190" i="3"/>
  <c r="D2189" i="3"/>
  <c r="D2188" i="3"/>
  <c r="D2187" i="3"/>
  <c r="D2186" i="3"/>
  <c r="D2185" i="3"/>
  <c r="D2184" i="3"/>
  <c r="D2183" i="3"/>
  <c r="D2182" i="3"/>
  <c r="D2181" i="3"/>
  <c r="D2180" i="3"/>
  <c r="D2179" i="3"/>
  <c r="D2178" i="3"/>
  <c r="D2177" i="3"/>
  <c r="D2176" i="3"/>
  <c r="D2175" i="3"/>
  <c r="D2174" i="3"/>
  <c r="D2173" i="3"/>
  <c r="D2172" i="3"/>
  <c r="D2171" i="3"/>
  <c r="D2170" i="3"/>
  <c r="D2169" i="3"/>
  <c r="D2168" i="3"/>
  <c r="D2167" i="3"/>
  <c r="D2166" i="3"/>
  <c r="D2165" i="3"/>
  <c r="D2164" i="3"/>
  <c r="D2163" i="3"/>
  <c r="D2162" i="3"/>
  <c r="D2161" i="3"/>
  <c r="D2160" i="3"/>
  <c r="D2159" i="3"/>
  <c r="D2158" i="3"/>
  <c r="D2157" i="3"/>
  <c r="D2156" i="3"/>
  <c r="D2155" i="3"/>
  <c r="D2154" i="3"/>
  <c r="D2153" i="3"/>
  <c r="D2152" i="3"/>
  <c r="D2151" i="3"/>
  <c r="D2150" i="3"/>
  <c r="D2149" i="3"/>
  <c r="D2148" i="3"/>
  <c r="D2147" i="3"/>
  <c r="D2146" i="3"/>
  <c r="D2145" i="3"/>
  <c r="D2144" i="3"/>
  <c r="D2143" i="3"/>
  <c r="D2142" i="3"/>
  <c r="D2141" i="3"/>
  <c r="D2140" i="3"/>
  <c r="D2139" i="3"/>
  <c r="D2138" i="3"/>
  <c r="D2137" i="3"/>
  <c r="D2136" i="3"/>
  <c r="D2135" i="3"/>
  <c r="D2134" i="3"/>
  <c r="D2133" i="3"/>
  <c r="D2132" i="3"/>
  <c r="D2131" i="3"/>
  <c r="D2130" i="3"/>
  <c r="D2129" i="3"/>
  <c r="D2128" i="3"/>
  <c r="D2127" i="3"/>
  <c r="D2126" i="3"/>
  <c r="D2125" i="3"/>
  <c r="D2124" i="3"/>
  <c r="D2123" i="3"/>
  <c r="D2122" i="3"/>
  <c r="D2121" i="3"/>
  <c r="D2120" i="3"/>
  <c r="D2119" i="3"/>
  <c r="D2118" i="3"/>
  <c r="D2117" i="3"/>
  <c r="D2116" i="3"/>
  <c r="D2115" i="3"/>
  <c r="D2114" i="3"/>
  <c r="D2113" i="3"/>
  <c r="D2112" i="3"/>
  <c r="D2111" i="3"/>
  <c r="D2110" i="3"/>
  <c r="D2109" i="3"/>
  <c r="D2108" i="3"/>
  <c r="D2107" i="3"/>
  <c r="D2106" i="3"/>
  <c r="D2105" i="3"/>
  <c r="D2104" i="3"/>
  <c r="D2103" i="3"/>
  <c r="D2102" i="3"/>
  <c r="D2101" i="3"/>
  <c r="D2100" i="3"/>
  <c r="D2099" i="3"/>
  <c r="D2098" i="3"/>
  <c r="D2097" i="3"/>
  <c r="D2096" i="3"/>
  <c r="D2095" i="3"/>
  <c r="D2094" i="3"/>
  <c r="D2093" i="3"/>
  <c r="D2092" i="3"/>
  <c r="D2091" i="3"/>
  <c r="D2090" i="3"/>
  <c r="D2089" i="3"/>
  <c r="D2088" i="3"/>
  <c r="D2087" i="3"/>
  <c r="D2086" i="3"/>
  <c r="D2085" i="3"/>
  <c r="D2084" i="3"/>
  <c r="D2083" i="3"/>
  <c r="D2082" i="3"/>
  <c r="D2081" i="3"/>
  <c r="D2080" i="3"/>
  <c r="D2079" i="3"/>
  <c r="D2078" i="3"/>
  <c r="D2077" i="3"/>
  <c r="D2076" i="3"/>
  <c r="D2075" i="3"/>
  <c r="D2074" i="3"/>
  <c r="D2073" i="3"/>
  <c r="D2072" i="3"/>
  <c r="D2071" i="3"/>
  <c r="D2070" i="3"/>
  <c r="D2069" i="3"/>
  <c r="D2068" i="3"/>
  <c r="D2067" i="3"/>
  <c r="D2066" i="3"/>
  <c r="D2065" i="3"/>
  <c r="D2064" i="3"/>
  <c r="D2063" i="3"/>
  <c r="D2062" i="3"/>
  <c r="D2061" i="3"/>
  <c r="D2060" i="3"/>
  <c r="D2059" i="3"/>
  <c r="D2058" i="3"/>
  <c r="D2057" i="3"/>
  <c r="D2056" i="3"/>
  <c r="D2055" i="3"/>
  <c r="D2054" i="3"/>
  <c r="D2053" i="3"/>
  <c r="D2052" i="3"/>
  <c r="D2051" i="3"/>
  <c r="D2050" i="3"/>
  <c r="D2049" i="3"/>
  <c r="D2048" i="3"/>
  <c r="D2047" i="3"/>
  <c r="D2046" i="3"/>
  <c r="D2045" i="3"/>
  <c r="D2044" i="3"/>
  <c r="D2043" i="3"/>
  <c r="D2042" i="3"/>
  <c r="D2041" i="3"/>
  <c r="D2040" i="3"/>
  <c r="D2039" i="3"/>
  <c r="D2038" i="3"/>
  <c r="D2037" i="3"/>
  <c r="D2036" i="3"/>
  <c r="D2035" i="3"/>
  <c r="D2034" i="3"/>
  <c r="D2033" i="3"/>
  <c r="D2032" i="3"/>
  <c r="D2031" i="3"/>
  <c r="D2030" i="3"/>
  <c r="D2029" i="3"/>
  <c r="D2028" i="3"/>
  <c r="D2027" i="3"/>
  <c r="D2026" i="3"/>
  <c r="D2025" i="3"/>
  <c r="D2024" i="3"/>
  <c r="D2023" i="3"/>
  <c r="D2022" i="3"/>
  <c r="D2021" i="3"/>
  <c r="D2020" i="3"/>
  <c r="D2019" i="3"/>
  <c r="D2018" i="3"/>
  <c r="D2017" i="3"/>
  <c r="D2016" i="3"/>
  <c r="D2015" i="3"/>
  <c r="D2014" i="3"/>
  <c r="D2013" i="3"/>
  <c r="D2012" i="3"/>
  <c r="D2011" i="3"/>
  <c r="D2010" i="3"/>
  <c r="D2009" i="3"/>
  <c r="D2008" i="3"/>
  <c r="D2007" i="3"/>
  <c r="D2006" i="3"/>
  <c r="D2005" i="3"/>
  <c r="D2004" i="3"/>
  <c r="D2003" i="3"/>
  <c r="D2002" i="3"/>
  <c r="D2001" i="3"/>
  <c r="D2000" i="3"/>
  <c r="D1999" i="3"/>
  <c r="D1998" i="3"/>
  <c r="D1997" i="3"/>
  <c r="D1996" i="3"/>
  <c r="D1995" i="3"/>
  <c r="D1994" i="3"/>
  <c r="D1993" i="3"/>
  <c r="D1992" i="3"/>
  <c r="D1991" i="3"/>
  <c r="D1990" i="3"/>
  <c r="D1989" i="3"/>
  <c r="D1988" i="3"/>
  <c r="D1987" i="3"/>
  <c r="D1986" i="3"/>
  <c r="D1985" i="3"/>
  <c r="D1984" i="3"/>
  <c r="D1983" i="3"/>
  <c r="D1982" i="3"/>
  <c r="D1981" i="3"/>
  <c r="D1980" i="3"/>
  <c r="D1979" i="3"/>
  <c r="D1978" i="3"/>
  <c r="D1977" i="3"/>
  <c r="D1976" i="3"/>
  <c r="D1975" i="3"/>
  <c r="D1974" i="3"/>
  <c r="D1973" i="3"/>
  <c r="D1972" i="3"/>
  <c r="D1971" i="3"/>
  <c r="D1970" i="3"/>
  <c r="D1969" i="3"/>
  <c r="D1968" i="3"/>
  <c r="D1967" i="3"/>
  <c r="D1966" i="3"/>
  <c r="D1965" i="3"/>
  <c r="D1964" i="3"/>
  <c r="D1963" i="3"/>
  <c r="D1962" i="3"/>
  <c r="D1961" i="3"/>
  <c r="D1960" i="3"/>
  <c r="D1959" i="3"/>
  <c r="D1958" i="3"/>
  <c r="D1957" i="3"/>
  <c r="D1956" i="3"/>
  <c r="D1955" i="3"/>
  <c r="D1954" i="3"/>
  <c r="D1953" i="3"/>
  <c r="D1952" i="3"/>
  <c r="D1951" i="3"/>
  <c r="D1950" i="3"/>
  <c r="D1949" i="3"/>
  <c r="D1948" i="3"/>
  <c r="D1947" i="3"/>
  <c r="D1946" i="3"/>
  <c r="D1945" i="3"/>
  <c r="D1944" i="3"/>
  <c r="D1943" i="3"/>
  <c r="D1942" i="3"/>
  <c r="D1941" i="3"/>
  <c r="D1940" i="3"/>
  <c r="D1939" i="3"/>
  <c r="D1938" i="3"/>
  <c r="D1937" i="3"/>
  <c r="D1936" i="3"/>
  <c r="D1935" i="3"/>
  <c r="D1934" i="3"/>
  <c r="D1933" i="3"/>
  <c r="D1932" i="3"/>
  <c r="D1931" i="3"/>
  <c r="D1930" i="3"/>
  <c r="D1929" i="3"/>
  <c r="D1928" i="3"/>
  <c r="D1927" i="3"/>
  <c r="D1926" i="3"/>
  <c r="D1925" i="3"/>
  <c r="D1924" i="3"/>
  <c r="D1923" i="3"/>
  <c r="D1922" i="3"/>
  <c r="D1921" i="3"/>
  <c r="D1920" i="3"/>
  <c r="D1919" i="3"/>
  <c r="D1918" i="3"/>
  <c r="D1917" i="3"/>
  <c r="D1916" i="3"/>
  <c r="D1915" i="3"/>
  <c r="D1914" i="3"/>
  <c r="D1913" i="3"/>
  <c r="D1912" i="3"/>
  <c r="D1911" i="3"/>
  <c r="D1910" i="3"/>
  <c r="D1909" i="3"/>
  <c r="D1908" i="3"/>
  <c r="D1907" i="3"/>
  <c r="D1906" i="3"/>
  <c r="D1905" i="3"/>
  <c r="D1904" i="3"/>
  <c r="D1903" i="3"/>
  <c r="D1902" i="3"/>
  <c r="D1901" i="3"/>
  <c r="D1900" i="3"/>
  <c r="D1899" i="3"/>
  <c r="D1898" i="3"/>
  <c r="D1897" i="3"/>
  <c r="D1896" i="3"/>
  <c r="D1895" i="3"/>
  <c r="D1894" i="3"/>
  <c r="D1893" i="3"/>
  <c r="D1892" i="3"/>
  <c r="D1891" i="3"/>
  <c r="D1890" i="3"/>
  <c r="D1889" i="3"/>
  <c r="D1888" i="3"/>
  <c r="D1887" i="3"/>
  <c r="D1886" i="3"/>
  <c r="D1885" i="3"/>
  <c r="D1884" i="3"/>
  <c r="D1883" i="3"/>
  <c r="D1882" i="3"/>
  <c r="D1881" i="3"/>
  <c r="D1880" i="3"/>
  <c r="D1879" i="3"/>
  <c r="D1878" i="3"/>
  <c r="D1877" i="3"/>
  <c r="D1876" i="3"/>
  <c r="D1875" i="3"/>
  <c r="D1874" i="3"/>
  <c r="D1873" i="3"/>
  <c r="D1872" i="3"/>
  <c r="D1871" i="3"/>
  <c r="D1870" i="3"/>
  <c r="D1869" i="3"/>
  <c r="D1868" i="3"/>
  <c r="D1867" i="3"/>
  <c r="D1866" i="3"/>
  <c r="D1865" i="3"/>
  <c r="D1864" i="3"/>
  <c r="D1863" i="3"/>
  <c r="D1862" i="3"/>
  <c r="D1861" i="3"/>
  <c r="D1860" i="3"/>
  <c r="D1859" i="3"/>
  <c r="D1858" i="3"/>
  <c r="D1857" i="3"/>
  <c r="D1856" i="3"/>
  <c r="D1855" i="3"/>
  <c r="D1854" i="3"/>
  <c r="D1853" i="3"/>
  <c r="D1852" i="3"/>
  <c r="D1851" i="3"/>
  <c r="D1850" i="3"/>
  <c r="D1849" i="3"/>
  <c r="D1848" i="3"/>
  <c r="D1847" i="3"/>
  <c r="D1846" i="3"/>
  <c r="D1845" i="3"/>
  <c r="D1844" i="3"/>
  <c r="D1843" i="3"/>
  <c r="D1842" i="3"/>
  <c r="D1841" i="3"/>
  <c r="D1840" i="3"/>
  <c r="D1839" i="3"/>
  <c r="D1838" i="3"/>
  <c r="D1837" i="3"/>
  <c r="D1836" i="3"/>
  <c r="D1835" i="3"/>
  <c r="D1834" i="3"/>
  <c r="D1833" i="3"/>
  <c r="D1832" i="3"/>
  <c r="D1831" i="3"/>
  <c r="D1830" i="3"/>
  <c r="D1829" i="3"/>
  <c r="D1828" i="3"/>
  <c r="D1827" i="3"/>
  <c r="D1826" i="3"/>
  <c r="D1825" i="3"/>
  <c r="D1824" i="3"/>
  <c r="D1823" i="3"/>
  <c r="D1822" i="3"/>
  <c r="D1821" i="3"/>
  <c r="D1820" i="3"/>
  <c r="D1819" i="3"/>
  <c r="D1818" i="3"/>
  <c r="D1817" i="3"/>
  <c r="D1816" i="3"/>
  <c r="D1815" i="3"/>
  <c r="D1814" i="3"/>
  <c r="D1813" i="3"/>
  <c r="D1812" i="3"/>
  <c r="D1811" i="3"/>
  <c r="D1810" i="3"/>
  <c r="D1809" i="3"/>
  <c r="D1808" i="3"/>
  <c r="D1807" i="3"/>
  <c r="D1806" i="3"/>
  <c r="D1805" i="3"/>
  <c r="D1804" i="3"/>
  <c r="D1803" i="3"/>
  <c r="D1802" i="3"/>
  <c r="D1801" i="3"/>
  <c r="D1800" i="3"/>
  <c r="D1799" i="3"/>
  <c r="D1798" i="3"/>
  <c r="D1797" i="3"/>
  <c r="D1796" i="3"/>
  <c r="D1795" i="3"/>
  <c r="D1794" i="3"/>
  <c r="D1793" i="3"/>
  <c r="D1792" i="3"/>
  <c r="D1791" i="3"/>
  <c r="D1790" i="3"/>
  <c r="D1789" i="3"/>
  <c r="D1788" i="3"/>
  <c r="D1787" i="3"/>
  <c r="D1786" i="3"/>
  <c r="D1785" i="3"/>
  <c r="D1784" i="3"/>
  <c r="D1783" i="3"/>
  <c r="D1782" i="3"/>
  <c r="D1781" i="3"/>
  <c r="D1780" i="3"/>
  <c r="D1779" i="3"/>
  <c r="D1778" i="3"/>
  <c r="D1777" i="3"/>
  <c r="D1776" i="3"/>
  <c r="D1775" i="3"/>
  <c r="D1774" i="3"/>
  <c r="D1773" i="3"/>
  <c r="D1772" i="3"/>
  <c r="D1771" i="3"/>
  <c r="D1770" i="3"/>
  <c r="D1769" i="3"/>
  <c r="D1768" i="3"/>
  <c r="D1767" i="3"/>
  <c r="D1766" i="3"/>
  <c r="D1765" i="3"/>
  <c r="D1764" i="3"/>
  <c r="D1763" i="3"/>
  <c r="D1762" i="3"/>
  <c r="D1761" i="3"/>
  <c r="D1760" i="3"/>
  <c r="D1759" i="3"/>
  <c r="D1758" i="3"/>
  <c r="D1757" i="3"/>
  <c r="D1756" i="3"/>
  <c r="D1755" i="3"/>
  <c r="D1754" i="3"/>
  <c r="D1753" i="3"/>
  <c r="D1752" i="3"/>
  <c r="D1751" i="3"/>
  <c r="D1750" i="3"/>
  <c r="D1749" i="3"/>
  <c r="D1748" i="3"/>
  <c r="D1747" i="3"/>
  <c r="D1746" i="3"/>
  <c r="D1745" i="3"/>
  <c r="D1744" i="3"/>
  <c r="D1743" i="3"/>
  <c r="D1742" i="3"/>
  <c r="D1741" i="3"/>
  <c r="D1740" i="3"/>
  <c r="D1739" i="3"/>
  <c r="D1738" i="3"/>
  <c r="D1737" i="3"/>
  <c r="D1736" i="3"/>
  <c r="D1735" i="3"/>
  <c r="D1734" i="3"/>
  <c r="D1733" i="3"/>
  <c r="D1732" i="3"/>
  <c r="D1731" i="3"/>
  <c r="D1730" i="3"/>
  <c r="D1729" i="3"/>
  <c r="D1728" i="3"/>
  <c r="D1727" i="3"/>
  <c r="D1726" i="3"/>
  <c r="D1725" i="3"/>
  <c r="D1724" i="3"/>
  <c r="D1723" i="3"/>
  <c r="D1722" i="3"/>
  <c r="D1721" i="3"/>
  <c r="D1720" i="3"/>
  <c r="D1719" i="3"/>
  <c r="D1718" i="3"/>
  <c r="D1717" i="3"/>
  <c r="D1716" i="3"/>
  <c r="D1715" i="3"/>
  <c r="D1714" i="3"/>
  <c r="D1713" i="3"/>
  <c r="D1712" i="3"/>
  <c r="D1711" i="3"/>
  <c r="D1710" i="3"/>
  <c r="D1709" i="3"/>
  <c r="D1708" i="3"/>
  <c r="D1707" i="3"/>
  <c r="D1706" i="3"/>
  <c r="D1705" i="3"/>
  <c r="D1704" i="3"/>
  <c r="D1703" i="3"/>
  <c r="D1702" i="3"/>
  <c r="D1701" i="3"/>
  <c r="D1700" i="3"/>
  <c r="D1699" i="3"/>
  <c r="D1698" i="3"/>
  <c r="D1697" i="3"/>
  <c r="D1696" i="3"/>
  <c r="D1695" i="3"/>
  <c r="D1694" i="3"/>
  <c r="D1693" i="3"/>
  <c r="D1692" i="3"/>
  <c r="D1691" i="3"/>
  <c r="D1690" i="3"/>
  <c r="D1689" i="3"/>
  <c r="D1688" i="3"/>
  <c r="D1687" i="3"/>
  <c r="D1686" i="3"/>
  <c r="D1685" i="3"/>
  <c r="D1684" i="3"/>
  <c r="D1683" i="3"/>
  <c r="D1682" i="3"/>
  <c r="D1681" i="3"/>
  <c r="D1680" i="3"/>
  <c r="D1679" i="3"/>
  <c r="D1678" i="3"/>
  <c r="D1677" i="3"/>
  <c r="D1676" i="3"/>
  <c r="D1675" i="3"/>
  <c r="D1674" i="3"/>
  <c r="D1673" i="3"/>
  <c r="D1672" i="3"/>
  <c r="D1671" i="3"/>
  <c r="D1670" i="3"/>
  <c r="D1669" i="3"/>
  <c r="D1668" i="3"/>
  <c r="D1667" i="3"/>
  <c r="D1666" i="3"/>
  <c r="D1665" i="3"/>
  <c r="D1664" i="3"/>
  <c r="D1663" i="3"/>
  <c r="D1662" i="3"/>
  <c r="D1661" i="3"/>
  <c r="D1660" i="3"/>
  <c r="D1659" i="3"/>
  <c r="D1658" i="3"/>
  <c r="D1657" i="3"/>
  <c r="D1656" i="3"/>
  <c r="D1655" i="3"/>
  <c r="D1654" i="3"/>
  <c r="D1653" i="3"/>
  <c r="D1652" i="3"/>
  <c r="D1651" i="3"/>
  <c r="D1650" i="3"/>
  <c r="D1649" i="3"/>
  <c r="D1648" i="3"/>
  <c r="D1647" i="3"/>
  <c r="D1646" i="3"/>
  <c r="D1645" i="3"/>
  <c r="D1644" i="3"/>
  <c r="D1643" i="3"/>
  <c r="D1642" i="3"/>
  <c r="D1641" i="3"/>
  <c r="D1640" i="3"/>
  <c r="D1639" i="3"/>
  <c r="D1638" i="3"/>
  <c r="D1637" i="3"/>
  <c r="D1636" i="3"/>
  <c r="D1635" i="3"/>
  <c r="D1634" i="3"/>
  <c r="D1633" i="3"/>
  <c r="D1632" i="3"/>
  <c r="D1631" i="3"/>
  <c r="D1630" i="3"/>
  <c r="D1629" i="3"/>
  <c r="D1628" i="3"/>
  <c r="D1627" i="3"/>
  <c r="D1626" i="3"/>
  <c r="D1625" i="3"/>
  <c r="D1624" i="3"/>
  <c r="D1623" i="3"/>
  <c r="D1622" i="3"/>
  <c r="D1621" i="3"/>
  <c r="D1620" i="3"/>
  <c r="D1619" i="3"/>
  <c r="D1618" i="3"/>
  <c r="D1617" i="3"/>
  <c r="D1616" i="3"/>
  <c r="D1615" i="3"/>
  <c r="D1614" i="3"/>
  <c r="D1613" i="3"/>
  <c r="D1612" i="3"/>
  <c r="D1611" i="3"/>
  <c r="D1610" i="3"/>
  <c r="D1609" i="3"/>
  <c r="D1608" i="3"/>
  <c r="D1607" i="3"/>
  <c r="D1606" i="3"/>
  <c r="D1605" i="3"/>
  <c r="D1604" i="3"/>
  <c r="D1603" i="3"/>
  <c r="D1602" i="3"/>
  <c r="D1601" i="3"/>
  <c r="D1600" i="3"/>
  <c r="D1599" i="3"/>
  <c r="D1598" i="3"/>
  <c r="D1597" i="3"/>
  <c r="D1596" i="3"/>
  <c r="D1595" i="3"/>
  <c r="D1594" i="3"/>
  <c r="D1593" i="3"/>
  <c r="D1592" i="3"/>
  <c r="D1591" i="3"/>
  <c r="D1590" i="3"/>
  <c r="D1589" i="3"/>
  <c r="D1588" i="3"/>
  <c r="D1587" i="3"/>
  <c r="D1586" i="3"/>
  <c r="D1585" i="3"/>
  <c r="D1584" i="3"/>
  <c r="D1583" i="3"/>
  <c r="D1582" i="3"/>
  <c r="D1581" i="3"/>
  <c r="D1580" i="3"/>
  <c r="D1579" i="3"/>
  <c r="D1578" i="3"/>
  <c r="D1577" i="3"/>
  <c r="D1576" i="3"/>
  <c r="D1575" i="3"/>
  <c r="D1574" i="3"/>
  <c r="D1573" i="3"/>
  <c r="D1572" i="3"/>
  <c r="D1571" i="3"/>
  <c r="D1570" i="3"/>
  <c r="D1569" i="3"/>
  <c r="D1568" i="3"/>
  <c r="D1567" i="3"/>
  <c r="D1566" i="3"/>
  <c r="D1565" i="3"/>
  <c r="D1564" i="3"/>
  <c r="D1563" i="3"/>
  <c r="D1562" i="3"/>
  <c r="D1561" i="3"/>
  <c r="D1560" i="3"/>
  <c r="D1559" i="3"/>
  <c r="D1558" i="3"/>
  <c r="D1557" i="3"/>
  <c r="D1556" i="3"/>
  <c r="D1555" i="3"/>
  <c r="D1554" i="3"/>
  <c r="D1553" i="3"/>
  <c r="D1552" i="3"/>
  <c r="D1551" i="3"/>
  <c r="D1550" i="3"/>
  <c r="D1549" i="3"/>
  <c r="D1548" i="3"/>
  <c r="D1547" i="3"/>
  <c r="D1546" i="3"/>
  <c r="D1545" i="3"/>
  <c r="D1544" i="3"/>
  <c r="D1543" i="3"/>
  <c r="D1542" i="3"/>
  <c r="D1541" i="3"/>
  <c r="D1540" i="3"/>
  <c r="D1539" i="3"/>
  <c r="D1538" i="3"/>
  <c r="D1537" i="3"/>
  <c r="D1536" i="3"/>
  <c r="D1535" i="3"/>
  <c r="D1534" i="3"/>
  <c r="D1533" i="3"/>
  <c r="D1532" i="3"/>
  <c r="D1531" i="3"/>
  <c r="D1530" i="3"/>
  <c r="D1529" i="3"/>
  <c r="D1528" i="3"/>
  <c r="D1527" i="3"/>
  <c r="D1526" i="3"/>
  <c r="D1525" i="3"/>
  <c r="D1524" i="3"/>
  <c r="D1523" i="3"/>
  <c r="D1522" i="3"/>
  <c r="D1521" i="3"/>
  <c r="D1520" i="3"/>
  <c r="D1519" i="3"/>
  <c r="D1518" i="3"/>
  <c r="D1517" i="3"/>
  <c r="D1516" i="3"/>
  <c r="D1515" i="3"/>
  <c r="D1514" i="3"/>
  <c r="D1513" i="3"/>
  <c r="D1512" i="3"/>
  <c r="D1511" i="3"/>
  <c r="D1510" i="3"/>
  <c r="D1509" i="3"/>
  <c r="D1508" i="3"/>
  <c r="D1507" i="3"/>
  <c r="D1506" i="3"/>
  <c r="D1505" i="3"/>
  <c r="D1504" i="3"/>
  <c r="D1503" i="3"/>
  <c r="D1502" i="3"/>
  <c r="D1501" i="3"/>
  <c r="D1500" i="3"/>
  <c r="D1499" i="3"/>
  <c r="D1498" i="3"/>
  <c r="D1497" i="3"/>
  <c r="D1496" i="3"/>
  <c r="D1495" i="3"/>
  <c r="D1494" i="3"/>
  <c r="D1493" i="3"/>
  <c r="D1492" i="3"/>
  <c r="D1491" i="3"/>
  <c r="D1490" i="3"/>
  <c r="D1489" i="3"/>
  <c r="D1488" i="3"/>
  <c r="D1487" i="3"/>
  <c r="D1486" i="3"/>
  <c r="D1485" i="3"/>
  <c r="D1484" i="3"/>
  <c r="D1483" i="3"/>
  <c r="D1482" i="3"/>
  <c r="D1481" i="3"/>
  <c r="D1480" i="3"/>
  <c r="D1479" i="3"/>
  <c r="D1478" i="3"/>
  <c r="D1477" i="3"/>
  <c r="D1476" i="3"/>
  <c r="D1475" i="3"/>
  <c r="D1474" i="3"/>
  <c r="D1473" i="3"/>
  <c r="D1472" i="3"/>
  <c r="D1471" i="3"/>
  <c r="D1470" i="3"/>
  <c r="D1469" i="3"/>
  <c r="D1468" i="3"/>
  <c r="D1467" i="3"/>
  <c r="D1466" i="3"/>
  <c r="D1465" i="3"/>
  <c r="D1464" i="3"/>
  <c r="D1463" i="3"/>
  <c r="D1462" i="3"/>
  <c r="D1461" i="3"/>
  <c r="D1460" i="3"/>
  <c r="D1459" i="3"/>
  <c r="D1458" i="3"/>
  <c r="D1457" i="3"/>
  <c r="D1456" i="3"/>
  <c r="D1455" i="3"/>
  <c r="D1454" i="3"/>
  <c r="D1453" i="3"/>
  <c r="D1452" i="3"/>
  <c r="D1451" i="3"/>
  <c r="D1450" i="3"/>
  <c r="D1449" i="3"/>
  <c r="D1448" i="3"/>
  <c r="D1447" i="3"/>
  <c r="D1446" i="3"/>
  <c r="D1445" i="3"/>
  <c r="D1444" i="3"/>
  <c r="D1443" i="3"/>
  <c r="D1442" i="3"/>
  <c r="D1441" i="3"/>
  <c r="D1440" i="3"/>
  <c r="D1439" i="3"/>
  <c r="D1438" i="3"/>
  <c r="D1437" i="3"/>
  <c r="D1436" i="3"/>
  <c r="D1435" i="3"/>
  <c r="D1434" i="3"/>
  <c r="D1433" i="3"/>
  <c r="D1432" i="3"/>
  <c r="D1431" i="3"/>
  <c r="D1430" i="3"/>
  <c r="D1429" i="3"/>
  <c r="D1428" i="3"/>
  <c r="D1427" i="3"/>
  <c r="D1426" i="3"/>
  <c r="D1425" i="3"/>
  <c r="D1424" i="3"/>
  <c r="D1423" i="3"/>
  <c r="D1422" i="3"/>
  <c r="D1421" i="3"/>
  <c r="D1420" i="3"/>
  <c r="D1419" i="3"/>
  <c r="D1418" i="3"/>
  <c r="D1417" i="3"/>
  <c r="D1416" i="3"/>
  <c r="D1415" i="3"/>
  <c r="D1414" i="3"/>
  <c r="D1413" i="3"/>
  <c r="D1412" i="3"/>
  <c r="D1411" i="3"/>
  <c r="D1410" i="3"/>
  <c r="D1409" i="3"/>
  <c r="D1408" i="3"/>
  <c r="D1407" i="3"/>
  <c r="D1406" i="3"/>
  <c r="D1405" i="3"/>
  <c r="D1404" i="3"/>
  <c r="D1403" i="3"/>
  <c r="D1402" i="3"/>
  <c r="D1401" i="3"/>
  <c r="D1400" i="3"/>
  <c r="D1399" i="3"/>
  <c r="D1398" i="3"/>
  <c r="D1397" i="3"/>
  <c r="D1396" i="3"/>
  <c r="D1395" i="3"/>
  <c r="D1394" i="3"/>
  <c r="D1393" i="3"/>
  <c r="D1392" i="3"/>
  <c r="D1391" i="3"/>
  <c r="D1390" i="3"/>
  <c r="D1389" i="3"/>
  <c r="D1388" i="3"/>
  <c r="D1387" i="3"/>
  <c r="D1386" i="3"/>
  <c r="D1385" i="3"/>
  <c r="D1384" i="3"/>
  <c r="D1383" i="3"/>
  <c r="D1382" i="3"/>
  <c r="D1381" i="3"/>
  <c r="D1380" i="3"/>
  <c r="D1379" i="3"/>
  <c r="D1378" i="3"/>
  <c r="D1377" i="3"/>
  <c r="D1376" i="3"/>
  <c r="D1375" i="3"/>
  <c r="D1374" i="3"/>
  <c r="D1373" i="3"/>
  <c r="D1372" i="3"/>
  <c r="D1371" i="3"/>
  <c r="D1370" i="3"/>
  <c r="D1369" i="3"/>
  <c r="D1368" i="3"/>
  <c r="D1367" i="3"/>
  <c r="D1366" i="3"/>
  <c r="D1365" i="3"/>
  <c r="D1364" i="3"/>
  <c r="D1363" i="3"/>
  <c r="D1362" i="3"/>
  <c r="D1361" i="3"/>
  <c r="D1360" i="3"/>
  <c r="D1359" i="3"/>
  <c r="D1358" i="3"/>
  <c r="D1357" i="3"/>
  <c r="D1356" i="3"/>
  <c r="D1355" i="3"/>
  <c r="D1354" i="3"/>
  <c r="D1353" i="3"/>
  <c r="D1352" i="3"/>
  <c r="D1351" i="3"/>
  <c r="D1350" i="3"/>
  <c r="D1349" i="3"/>
  <c r="D1348" i="3"/>
  <c r="D1347" i="3"/>
  <c r="D1346" i="3"/>
  <c r="D1345" i="3"/>
  <c r="D1344" i="3"/>
  <c r="D1343" i="3"/>
  <c r="D1342" i="3"/>
  <c r="D1341" i="3"/>
  <c r="D1340" i="3"/>
  <c r="D1339" i="3"/>
  <c r="D1338" i="3"/>
  <c r="D1337" i="3"/>
  <c r="D1336" i="3"/>
  <c r="D1335" i="3"/>
  <c r="D1334" i="3"/>
  <c r="D1333" i="3"/>
  <c r="D1332" i="3"/>
  <c r="D1331" i="3"/>
  <c r="D1330" i="3"/>
  <c r="D1329" i="3"/>
  <c r="D1328" i="3"/>
  <c r="D1327" i="3"/>
  <c r="D1326" i="3"/>
  <c r="D1325" i="3"/>
  <c r="D1324" i="3"/>
  <c r="D1323" i="3"/>
  <c r="D1322" i="3"/>
  <c r="D1321" i="3"/>
  <c r="D1320" i="3"/>
  <c r="D1319" i="3"/>
  <c r="D1318" i="3"/>
  <c r="D1317" i="3"/>
  <c r="D1316" i="3"/>
  <c r="D1315" i="3"/>
  <c r="D1314" i="3"/>
  <c r="D1313" i="3"/>
  <c r="D1312" i="3"/>
  <c r="D1311" i="3"/>
  <c r="D1310" i="3"/>
  <c r="D1309" i="3"/>
  <c r="D1308" i="3"/>
  <c r="D1307" i="3"/>
  <c r="D1306" i="3"/>
  <c r="D1305" i="3"/>
  <c r="D1304" i="3"/>
  <c r="D1303" i="3"/>
  <c r="D1302" i="3"/>
  <c r="D1301" i="3"/>
  <c r="D1300" i="3"/>
  <c r="D1299" i="3"/>
  <c r="D1298" i="3"/>
  <c r="D1297" i="3"/>
  <c r="D1296" i="3"/>
  <c r="D1295" i="3"/>
  <c r="D1294" i="3"/>
  <c r="D1293" i="3"/>
  <c r="D1292" i="3"/>
  <c r="D1291" i="3"/>
  <c r="D1290" i="3"/>
  <c r="D1289" i="3"/>
  <c r="D1288" i="3"/>
  <c r="D1287" i="3"/>
  <c r="D1286" i="3"/>
  <c r="D1285" i="3"/>
  <c r="D1284" i="3"/>
  <c r="D1283" i="3"/>
  <c r="D1282" i="3"/>
  <c r="D1281" i="3"/>
  <c r="D1280" i="3"/>
  <c r="D1279" i="3"/>
  <c r="D1278" i="3"/>
  <c r="D1277" i="3"/>
  <c r="D1276" i="3"/>
  <c r="D1275" i="3"/>
  <c r="D1274" i="3"/>
  <c r="D1273" i="3"/>
  <c r="D1272" i="3"/>
  <c r="D1271" i="3"/>
  <c r="D1270" i="3"/>
  <c r="D1269" i="3"/>
  <c r="D1268" i="3"/>
  <c r="D1267" i="3"/>
  <c r="D1266" i="3"/>
  <c r="D1265" i="3"/>
  <c r="D1264" i="3"/>
  <c r="D1263" i="3"/>
  <c r="D1262" i="3"/>
  <c r="D1261" i="3"/>
  <c r="D1260" i="3"/>
  <c r="D1259" i="3"/>
  <c r="D1258" i="3"/>
  <c r="D1257" i="3"/>
  <c r="D1256" i="3"/>
  <c r="D1255" i="3"/>
  <c r="D1254" i="3"/>
  <c r="D1253" i="3"/>
  <c r="D1252" i="3"/>
  <c r="D1251" i="3"/>
  <c r="D1250" i="3"/>
  <c r="D1249" i="3"/>
  <c r="D1248" i="3"/>
  <c r="D1247" i="3"/>
  <c r="D1246" i="3"/>
  <c r="D1245" i="3"/>
  <c r="D1244" i="3"/>
  <c r="D1243" i="3"/>
  <c r="D1242" i="3"/>
  <c r="D1241" i="3"/>
  <c r="D1240" i="3"/>
  <c r="D1239" i="3"/>
  <c r="D1238" i="3"/>
  <c r="D1237" i="3"/>
  <c r="D1236" i="3"/>
  <c r="D1235" i="3"/>
  <c r="D1234" i="3"/>
  <c r="D1233" i="3"/>
  <c r="D1232" i="3"/>
  <c r="D1231" i="3"/>
  <c r="D1230" i="3"/>
  <c r="D1229" i="3"/>
  <c r="D1228" i="3"/>
  <c r="D1227" i="3"/>
  <c r="D1226" i="3"/>
  <c r="D1225" i="3"/>
  <c r="D1224" i="3"/>
  <c r="D1223" i="3"/>
  <c r="D1222" i="3"/>
  <c r="D1221" i="3"/>
  <c r="D1220" i="3"/>
  <c r="D1219" i="3"/>
  <c r="D1218" i="3"/>
  <c r="D1217" i="3"/>
  <c r="D1216" i="3"/>
  <c r="D1215" i="3"/>
  <c r="D1214" i="3"/>
  <c r="D1213" i="3"/>
  <c r="D1212" i="3"/>
  <c r="D1211" i="3"/>
  <c r="D1210" i="3"/>
  <c r="D1209" i="3"/>
  <c r="D1208" i="3"/>
  <c r="D1207" i="3"/>
  <c r="D1206" i="3"/>
  <c r="D1205" i="3"/>
  <c r="D1204" i="3"/>
  <c r="D1203" i="3"/>
  <c r="D1202" i="3"/>
  <c r="D1201" i="3"/>
  <c r="D1200" i="3"/>
  <c r="D1199" i="3"/>
  <c r="D1198" i="3"/>
  <c r="D1197" i="3"/>
  <c r="D1196" i="3"/>
  <c r="D1195" i="3"/>
  <c r="D1194" i="3"/>
  <c r="D1193" i="3"/>
  <c r="D1192" i="3"/>
  <c r="D1191" i="3"/>
  <c r="D1190" i="3"/>
  <c r="D1189" i="3"/>
  <c r="D1188" i="3"/>
  <c r="D1187" i="3"/>
  <c r="D1186" i="3"/>
  <c r="D1185" i="3"/>
  <c r="D1184" i="3"/>
  <c r="D1183" i="3"/>
  <c r="D1182" i="3"/>
  <c r="D1181" i="3"/>
  <c r="D1180" i="3"/>
  <c r="D1179" i="3"/>
  <c r="D1178" i="3"/>
  <c r="D1177" i="3"/>
  <c r="D1176" i="3"/>
  <c r="D1175" i="3"/>
  <c r="D1174" i="3"/>
  <c r="D1173" i="3"/>
  <c r="D1172" i="3"/>
  <c r="D1171" i="3"/>
  <c r="D1170" i="3"/>
  <c r="D1169" i="3"/>
  <c r="D1168" i="3"/>
  <c r="D1167" i="3"/>
  <c r="D1166" i="3"/>
  <c r="D1165" i="3"/>
  <c r="D1164" i="3"/>
  <c r="D1163" i="3"/>
  <c r="D1162" i="3"/>
  <c r="D1161" i="3"/>
  <c r="D1160" i="3"/>
  <c r="D1159" i="3"/>
  <c r="D1158" i="3"/>
  <c r="D1157" i="3"/>
  <c r="D1156" i="3"/>
  <c r="D1155" i="3"/>
  <c r="D1154" i="3"/>
  <c r="D1153" i="3"/>
  <c r="D1152" i="3"/>
  <c r="D1151" i="3"/>
  <c r="D1150" i="3"/>
  <c r="D1149" i="3"/>
  <c r="D1148" i="3"/>
  <c r="D1147" i="3"/>
  <c r="D1146" i="3"/>
  <c r="D1145" i="3"/>
  <c r="D1144" i="3"/>
  <c r="D1143" i="3"/>
  <c r="D1142" i="3"/>
  <c r="D1141" i="3"/>
  <c r="D1140" i="3"/>
  <c r="D1139" i="3"/>
  <c r="D1138" i="3"/>
  <c r="D1137" i="3"/>
  <c r="D1136" i="3"/>
  <c r="D1135" i="3"/>
  <c r="D1134" i="3"/>
  <c r="D1133" i="3"/>
  <c r="D1132" i="3"/>
  <c r="D1131" i="3"/>
  <c r="D1130" i="3"/>
  <c r="D1129" i="3"/>
  <c r="D1128" i="3"/>
  <c r="D1127" i="3"/>
  <c r="D1126" i="3"/>
  <c r="D1125" i="3"/>
  <c r="D1124" i="3"/>
  <c r="D1123" i="3"/>
  <c r="D1122" i="3"/>
  <c r="D1121" i="3"/>
  <c r="D1120" i="3"/>
  <c r="D1119" i="3"/>
  <c r="D1118" i="3"/>
  <c r="D1117" i="3"/>
  <c r="D1116" i="3"/>
  <c r="D1115" i="3"/>
  <c r="D1114" i="3"/>
  <c r="D1113" i="3"/>
  <c r="D1112" i="3"/>
  <c r="D1111" i="3"/>
  <c r="D1110" i="3"/>
  <c r="D1109" i="3"/>
  <c r="D1108" i="3"/>
  <c r="D1107" i="3"/>
  <c r="D1106" i="3"/>
  <c r="D1105" i="3"/>
  <c r="D1104" i="3"/>
  <c r="D1103" i="3"/>
  <c r="D1102" i="3"/>
  <c r="D1101" i="3"/>
  <c r="D1100" i="3"/>
  <c r="D1099" i="3"/>
  <c r="D1098" i="3"/>
  <c r="D1097" i="3"/>
  <c r="D1096" i="3"/>
  <c r="D1095" i="3"/>
  <c r="D1094" i="3"/>
  <c r="D1093" i="3"/>
  <c r="D1092" i="3"/>
  <c r="D1091" i="3"/>
  <c r="D1090" i="3"/>
  <c r="D1089" i="3"/>
  <c r="D1088" i="3"/>
  <c r="D1087" i="3"/>
  <c r="D1086" i="3"/>
  <c r="D1085" i="3"/>
  <c r="D1084" i="3"/>
  <c r="D1083" i="3"/>
  <c r="D1082" i="3"/>
  <c r="D1081" i="3"/>
  <c r="D1080" i="3"/>
  <c r="D1079" i="3"/>
  <c r="D1078" i="3"/>
  <c r="D1077" i="3"/>
  <c r="D1076" i="3"/>
  <c r="D1075" i="3"/>
  <c r="D1074" i="3"/>
  <c r="D1073" i="3"/>
  <c r="D1072" i="3"/>
  <c r="D1071" i="3"/>
  <c r="D1070" i="3"/>
  <c r="D1069" i="3"/>
  <c r="D1068" i="3"/>
  <c r="D1067" i="3"/>
  <c r="D1066" i="3"/>
  <c r="D1065" i="3"/>
  <c r="D1064" i="3"/>
  <c r="D1063" i="3"/>
  <c r="D1062" i="3"/>
  <c r="D1061" i="3"/>
  <c r="D1060" i="3"/>
  <c r="D1059" i="3"/>
  <c r="D1058" i="3"/>
  <c r="D1057" i="3"/>
  <c r="D1056" i="3"/>
  <c r="D1055" i="3"/>
  <c r="D1054" i="3"/>
  <c r="D1053" i="3"/>
  <c r="D1052" i="3"/>
  <c r="D1051" i="3"/>
  <c r="D1050" i="3"/>
  <c r="D1049" i="3"/>
  <c r="D1048" i="3"/>
  <c r="D1047" i="3"/>
  <c r="D1046" i="3"/>
  <c r="D1045" i="3"/>
  <c r="D1044" i="3"/>
  <c r="D1043" i="3"/>
  <c r="D1042" i="3"/>
  <c r="D1041" i="3"/>
  <c r="D1040" i="3"/>
  <c r="D1039" i="3"/>
  <c r="D1038" i="3"/>
  <c r="D1037" i="3"/>
  <c r="D1036" i="3"/>
  <c r="D1035" i="3"/>
  <c r="D1034" i="3"/>
  <c r="D1033" i="3"/>
  <c r="D1032" i="3"/>
  <c r="D1031" i="3"/>
  <c r="D1030" i="3"/>
  <c r="D1029" i="3"/>
  <c r="D1028" i="3"/>
  <c r="D1027" i="3"/>
  <c r="D1026" i="3"/>
  <c r="D1025" i="3"/>
  <c r="D1024" i="3"/>
  <c r="D1023" i="3"/>
  <c r="D1022" i="3"/>
  <c r="D1021" i="3"/>
  <c r="D1020" i="3"/>
  <c r="D1019" i="3"/>
  <c r="D1018" i="3"/>
  <c r="D1017" i="3"/>
  <c r="D1016" i="3"/>
  <c r="D1015" i="3"/>
  <c r="D1014" i="3"/>
  <c r="D1013" i="3"/>
  <c r="D1012" i="3"/>
  <c r="D1011" i="3"/>
  <c r="D1010" i="3"/>
  <c r="D1009" i="3"/>
  <c r="D1008" i="3"/>
  <c r="D1007" i="3"/>
  <c r="D1006" i="3"/>
  <c r="D1005" i="3"/>
  <c r="D1004" i="3"/>
  <c r="D1003" i="3"/>
  <c r="D1002" i="3"/>
  <c r="D1001" i="3"/>
  <c r="D1000" i="3"/>
  <c r="D999" i="3"/>
  <c r="D998" i="3"/>
  <c r="D997" i="3"/>
  <c r="D996" i="3"/>
  <c r="D995" i="3"/>
  <c r="D994" i="3"/>
  <c r="D993" i="3"/>
  <c r="D992" i="3"/>
  <c r="D991" i="3"/>
  <c r="D990" i="3"/>
  <c r="D989" i="3"/>
  <c r="D988" i="3"/>
  <c r="D987" i="3"/>
  <c r="D986" i="3"/>
  <c r="D985" i="3"/>
  <c r="D984" i="3"/>
  <c r="D983" i="3"/>
  <c r="D982" i="3"/>
  <c r="D981" i="3"/>
  <c r="D980" i="3"/>
  <c r="D979" i="3"/>
  <c r="D978" i="3"/>
  <c r="D977" i="3"/>
  <c r="D976" i="3"/>
  <c r="D975" i="3"/>
  <c r="D974" i="3"/>
  <c r="D973" i="3"/>
  <c r="D972" i="3"/>
  <c r="D971" i="3"/>
  <c r="D970" i="3"/>
  <c r="D969" i="3"/>
  <c r="D968" i="3"/>
  <c r="D967" i="3"/>
  <c r="D966" i="3"/>
  <c r="D965" i="3"/>
  <c r="D964" i="3"/>
  <c r="D963" i="3"/>
  <c r="D962" i="3"/>
  <c r="D961" i="3"/>
  <c r="D960" i="3"/>
  <c r="D959" i="3"/>
  <c r="D958" i="3"/>
  <c r="D957" i="3"/>
  <c r="D956" i="3"/>
  <c r="D955" i="3"/>
  <c r="D954" i="3"/>
  <c r="D953" i="3"/>
  <c r="D952" i="3"/>
  <c r="D951" i="3"/>
  <c r="D950" i="3"/>
  <c r="D949" i="3"/>
  <c r="D948" i="3"/>
  <c r="D947" i="3"/>
  <c r="D946" i="3"/>
  <c r="D945" i="3"/>
  <c r="D944" i="3"/>
  <c r="D943" i="3"/>
  <c r="D942" i="3"/>
  <c r="D941" i="3"/>
  <c r="D940" i="3"/>
  <c r="D939" i="3"/>
  <c r="D938" i="3"/>
  <c r="D937" i="3"/>
  <c r="D936" i="3"/>
  <c r="D935" i="3"/>
  <c r="D934" i="3"/>
  <c r="D933" i="3"/>
  <c r="D932" i="3"/>
  <c r="D931" i="3"/>
  <c r="D930" i="3"/>
  <c r="D929" i="3"/>
  <c r="D928" i="3"/>
  <c r="D927" i="3"/>
  <c r="D926" i="3"/>
  <c r="D925" i="3"/>
  <c r="D924" i="3"/>
  <c r="D923" i="3"/>
  <c r="D922" i="3"/>
  <c r="D921" i="3"/>
  <c r="D920" i="3"/>
  <c r="D919" i="3"/>
  <c r="D918" i="3"/>
  <c r="D917" i="3"/>
  <c r="D916" i="3"/>
  <c r="D915" i="3"/>
  <c r="D914" i="3"/>
  <c r="D913" i="3"/>
  <c r="D912" i="3"/>
  <c r="D911" i="3"/>
  <c r="D910" i="3"/>
  <c r="D909" i="3"/>
  <c r="D908" i="3"/>
  <c r="D907" i="3"/>
  <c r="D906" i="3"/>
  <c r="D905" i="3"/>
  <c r="D904" i="3"/>
  <c r="D903" i="3"/>
  <c r="D902" i="3"/>
  <c r="D901" i="3"/>
  <c r="D900" i="3"/>
  <c r="D899" i="3"/>
  <c r="D898" i="3"/>
  <c r="D897" i="3"/>
  <c r="D896" i="3"/>
  <c r="D895" i="3"/>
  <c r="D894" i="3"/>
  <c r="D893" i="3"/>
  <c r="D892" i="3"/>
  <c r="D891" i="3"/>
  <c r="D890" i="3"/>
  <c r="D889" i="3"/>
  <c r="D888" i="3"/>
  <c r="D887" i="3"/>
  <c r="D886" i="3"/>
  <c r="D885" i="3"/>
  <c r="D884" i="3"/>
  <c r="D883" i="3"/>
  <c r="D882" i="3"/>
  <c r="D881" i="3"/>
  <c r="D880" i="3"/>
  <c r="D879" i="3"/>
  <c r="D878" i="3"/>
  <c r="D877" i="3"/>
  <c r="D876" i="3"/>
  <c r="D875" i="3"/>
  <c r="D874" i="3"/>
  <c r="D873" i="3"/>
  <c r="D872" i="3"/>
  <c r="D871" i="3"/>
  <c r="D870" i="3"/>
  <c r="D869" i="3"/>
  <c r="D868" i="3"/>
  <c r="D867" i="3"/>
  <c r="D866" i="3"/>
  <c r="D865" i="3"/>
  <c r="D864" i="3"/>
  <c r="D863" i="3"/>
  <c r="D862" i="3"/>
  <c r="D861" i="3"/>
  <c r="D860" i="3"/>
  <c r="D859" i="3"/>
  <c r="D858" i="3"/>
  <c r="D857" i="3"/>
  <c r="D856" i="3"/>
  <c r="D855" i="3"/>
  <c r="D854" i="3"/>
  <c r="D853" i="3"/>
  <c r="D852" i="3"/>
  <c r="D851" i="3"/>
  <c r="D850" i="3"/>
  <c r="D849" i="3"/>
  <c r="D848" i="3"/>
  <c r="D847" i="3"/>
  <c r="D846" i="3"/>
  <c r="D845" i="3"/>
  <c r="D844" i="3"/>
  <c r="D843" i="3"/>
  <c r="D842" i="3"/>
  <c r="D841" i="3"/>
  <c r="D840" i="3"/>
  <c r="D839" i="3"/>
  <c r="D838" i="3"/>
  <c r="D837" i="3"/>
  <c r="D836" i="3"/>
  <c r="D835" i="3"/>
  <c r="D834" i="3"/>
  <c r="D833" i="3"/>
  <c r="D832" i="3"/>
  <c r="D831" i="3"/>
  <c r="D830" i="3"/>
  <c r="D829" i="3"/>
  <c r="D828" i="3"/>
  <c r="D827" i="3"/>
  <c r="D826" i="3"/>
  <c r="D825" i="3"/>
  <c r="D824" i="3"/>
  <c r="D823" i="3"/>
  <c r="D822" i="3"/>
  <c r="D821" i="3"/>
  <c r="D820" i="3"/>
  <c r="D819" i="3"/>
  <c r="D818" i="3"/>
  <c r="D817" i="3"/>
  <c r="D816" i="3"/>
  <c r="D815" i="3"/>
  <c r="D814" i="3"/>
  <c r="D813" i="3"/>
  <c r="D812" i="3"/>
  <c r="D811" i="3"/>
  <c r="D810" i="3"/>
  <c r="D809" i="3"/>
  <c r="D808" i="3"/>
  <c r="D807" i="3"/>
  <c r="D806" i="3"/>
  <c r="D805" i="3"/>
  <c r="D804" i="3"/>
  <c r="D803" i="3"/>
  <c r="D802" i="3"/>
  <c r="D801" i="3"/>
  <c r="D800" i="3"/>
  <c r="D799" i="3"/>
  <c r="D798" i="3"/>
  <c r="D797" i="3"/>
  <c r="D796" i="3"/>
  <c r="D795" i="3"/>
  <c r="D794" i="3"/>
  <c r="D793" i="3"/>
  <c r="D792" i="3"/>
  <c r="D791" i="3"/>
  <c r="D790" i="3"/>
  <c r="D789" i="3"/>
  <c r="D788" i="3"/>
  <c r="D787" i="3"/>
  <c r="D786" i="3"/>
  <c r="D785" i="3"/>
  <c r="D784" i="3"/>
  <c r="D783" i="3"/>
  <c r="D782" i="3"/>
  <c r="D781" i="3"/>
  <c r="D780" i="3"/>
  <c r="D779" i="3"/>
  <c r="D778" i="3"/>
  <c r="D777" i="3"/>
  <c r="D776" i="3"/>
  <c r="D775" i="3"/>
  <c r="D774" i="3"/>
  <c r="D773" i="3"/>
  <c r="D772" i="3"/>
  <c r="D771" i="3"/>
  <c r="D770" i="3"/>
  <c r="D769" i="3"/>
  <c r="D768" i="3"/>
  <c r="D767" i="3"/>
  <c r="D766" i="3"/>
  <c r="D765" i="3"/>
  <c r="D764" i="3"/>
  <c r="D763" i="3"/>
  <c r="D762" i="3"/>
  <c r="D761" i="3"/>
  <c r="D760" i="3"/>
  <c r="D759" i="3"/>
  <c r="D758" i="3"/>
  <c r="D757" i="3"/>
  <c r="D756" i="3"/>
  <c r="D755" i="3"/>
  <c r="D754" i="3"/>
  <c r="D753" i="3"/>
  <c r="D752" i="3"/>
  <c r="D751" i="3"/>
  <c r="D750" i="3"/>
  <c r="D749" i="3"/>
  <c r="D748" i="3"/>
  <c r="D747" i="3"/>
  <c r="D746" i="3"/>
  <c r="D745" i="3"/>
  <c r="D744" i="3"/>
  <c r="D743" i="3"/>
  <c r="D742" i="3"/>
  <c r="D741" i="3"/>
  <c r="D740" i="3"/>
  <c r="D739" i="3"/>
  <c r="D738" i="3"/>
  <c r="D737" i="3"/>
  <c r="D736" i="3"/>
  <c r="D735" i="3"/>
  <c r="D734" i="3"/>
  <c r="D733" i="3"/>
  <c r="D732" i="3"/>
  <c r="D731" i="3"/>
  <c r="D730" i="3"/>
  <c r="D729" i="3"/>
  <c r="D728" i="3"/>
  <c r="D727" i="3"/>
  <c r="D726" i="3"/>
  <c r="D725" i="3"/>
  <c r="D724" i="3"/>
  <c r="D723" i="3"/>
  <c r="D722" i="3"/>
  <c r="D721" i="3"/>
  <c r="D720" i="3"/>
  <c r="D719" i="3"/>
  <c r="D718" i="3"/>
  <c r="D717" i="3"/>
  <c r="D716" i="3"/>
  <c r="D715" i="3"/>
  <c r="D714" i="3"/>
  <c r="D713" i="3"/>
  <c r="D712" i="3"/>
  <c r="D711" i="3"/>
  <c r="D710" i="3"/>
  <c r="D709" i="3"/>
  <c r="D708" i="3"/>
  <c r="D707" i="3"/>
  <c r="D706" i="3"/>
  <c r="D705" i="3"/>
  <c r="D704" i="3"/>
  <c r="D703" i="3"/>
  <c r="D702" i="3"/>
  <c r="D701" i="3"/>
  <c r="D700" i="3"/>
  <c r="D699" i="3"/>
  <c r="D698" i="3"/>
  <c r="D697" i="3"/>
  <c r="D696" i="3"/>
  <c r="D695" i="3"/>
  <c r="D694" i="3"/>
  <c r="D693" i="3"/>
  <c r="D692" i="3"/>
  <c r="D691" i="3"/>
  <c r="D690" i="3"/>
  <c r="D689" i="3"/>
  <c r="D688" i="3"/>
  <c r="D687" i="3"/>
  <c r="D686" i="3"/>
  <c r="D685" i="3"/>
  <c r="D684" i="3"/>
  <c r="D683" i="3"/>
  <c r="D682" i="3"/>
  <c r="D681" i="3"/>
  <c r="D680" i="3"/>
  <c r="D679" i="3"/>
  <c r="D678" i="3"/>
  <c r="D677" i="3"/>
  <c r="D676" i="3"/>
  <c r="D675" i="3"/>
  <c r="D674" i="3"/>
  <c r="D673" i="3"/>
  <c r="D672" i="3"/>
  <c r="D671" i="3"/>
  <c r="D670" i="3"/>
  <c r="D669" i="3"/>
  <c r="D668" i="3"/>
  <c r="D667" i="3"/>
  <c r="D666" i="3"/>
  <c r="D665" i="3"/>
  <c r="D664" i="3"/>
  <c r="D663" i="3"/>
  <c r="D662" i="3"/>
  <c r="D661" i="3"/>
  <c r="D660" i="3"/>
  <c r="D659" i="3"/>
  <c r="D658" i="3"/>
  <c r="D657" i="3"/>
  <c r="D656" i="3"/>
  <c r="D655" i="3"/>
  <c r="D654" i="3"/>
  <c r="D653" i="3"/>
  <c r="D652" i="3"/>
  <c r="D651" i="3"/>
  <c r="D650" i="3"/>
  <c r="D649" i="3"/>
  <c r="D648" i="3"/>
  <c r="D647" i="3"/>
  <c r="D646" i="3"/>
  <c r="D645" i="3"/>
  <c r="D644" i="3"/>
  <c r="D643" i="3"/>
  <c r="D642" i="3"/>
  <c r="D641" i="3"/>
  <c r="D640" i="3"/>
  <c r="D639" i="3"/>
  <c r="D638" i="3"/>
  <c r="D637" i="3"/>
  <c r="D636" i="3"/>
  <c r="D635" i="3"/>
  <c r="D634" i="3"/>
  <c r="D633" i="3"/>
  <c r="D632" i="3"/>
  <c r="D631" i="3"/>
  <c r="D630" i="3"/>
  <c r="D629" i="3"/>
  <c r="D628" i="3"/>
  <c r="D627" i="3"/>
  <c r="D626" i="3"/>
  <c r="D625" i="3"/>
  <c r="D624" i="3"/>
  <c r="D623" i="3"/>
  <c r="D622" i="3"/>
  <c r="D621" i="3"/>
  <c r="D620" i="3"/>
  <c r="D619" i="3"/>
  <c r="D618" i="3"/>
  <c r="D617" i="3"/>
  <c r="D616" i="3"/>
  <c r="D615" i="3"/>
  <c r="D614" i="3"/>
  <c r="D613" i="3"/>
  <c r="D612" i="3"/>
  <c r="D611" i="3"/>
  <c r="D610" i="3"/>
  <c r="D609" i="3"/>
  <c r="D608" i="3"/>
  <c r="D607" i="3"/>
  <c r="D606" i="3"/>
  <c r="D605" i="3"/>
  <c r="D604" i="3"/>
  <c r="D603" i="3"/>
  <c r="D602" i="3"/>
  <c r="D601" i="3"/>
  <c r="D600" i="3"/>
  <c r="D599" i="3"/>
  <c r="D598" i="3"/>
  <c r="D597" i="3"/>
  <c r="D596" i="3"/>
  <c r="D595" i="3"/>
  <c r="D594" i="3"/>
  <c r="D593" i="3"/>
  <c r="D592" i="3"/>
  <c r="D591" i="3"/>
  <c r="D590" i="3"/>
  <c r="D589" i="3"/>
  <c r="D588" i="3"/>
  <c r="D587" i="3"/>
  <c r="D586" i="3"/>
  <c r="D585" i="3"/>
  <c r="D584" i="3"/>
  <c r="D583" i="3"/>
  <c r="D582" i="3"/>
  <c r="D581" i="3"/>
  <c r="D580" i="3"/>
  <c r="D579" i="3"/>
  <c r="D578" i="3"/>
  <c r="D577" i="3"/>
  <c r="D576" i="3"/>
  <c r="D575" i="3"/>
  <c r="D574" i="3"/>
  <c r="D573" i="3"/>
  <c r="D572" i="3"/>
  <c r="D571" i="3"/>
  <c r="D570" i="3"/>
  <c r="D569" i="3"/>
  <c r="D568" i="3"/>
  <c r="D567" i="3"/>
  <c r="D566" i="3"/>
  <c r="D565" i="3"/>
  <c r="D564" i="3"/>
  <c r="D563" i="3"/>
  <c r="D562" i="3"/>
  <c r="D561" i="3"/>
  <c r="D560" i="3"/>
  <c r="D559" i="3"/>
  <c r="D558" i="3"/>
  <c r="D557" i="3"/>
  <c r="D556" i="3"/>
  <c r="D555" i="3"/>
  <c r="D554" i="3"/>
  <c r="D553" i="3"/>
  <c r="D552" i="3"/>
  <c r="D551" i="3"/>
  <c r="D550" i="3"/>
  <c r="D549" i="3"/>
  <c r="D548" i="3"/>
  <c r="D547" i="3"/>
  <c r="D546" i="3"/>
  <c r="D545" i="3"/>
  <c r="D544" i="3"/>
  <c r="D543" i="3"/>
  <c r="D542" i="3"/>
  <c r="D541" i="3"/>
  <c r="D540" i="3"/>
  <c r="D539" i="3"/>
  <c r="D538" i="3"/>
  <c r="D537" i="3"/>
  <c r="D536" i="3"/>
  <c r="D535" i="3"/>
  <c r="D534" i="3"/>
  <c r="D533" i="3"/>
  <c r="D532" i="3"/>
  <c r="D531" i="3"/>
  <c r="D530" i="3"/>
  <c r="D529" i="3"/>
  <c r="D528" i="3"/>
  <c r="D527" i="3"/>
  <c r="D526" i="3"/>
  <c r="D525" i="3"/>
  <c r="D524" i="3"/>
  <c r="D523" i="3"/>
  <c r="D522" i="3"/>
  <c r="D521" i="3"/>
  <c r="D520" i="3"/>
  <c r="D519" i="3"/>
  <c r="D518" i="3"/>
  <c r="D517" i="3"/>
  <c r="D516" i="3"/>
  <c r="D515" i="3"/>
  <c r="D514" i="3"/>
  <c r="D513" i="3"/>
  <c r="D512" i="3"/>
  <c r="D511" i="3"/>
  <c r="D510" i="3"/>
  <c r="D509" i="3"/>
  <c r="D508" i="3"/>
  <c r="D507" i="3"/>
  <c r="D506" i="3"/>
  <c r="D505" i="3"/>
  <c r="D504" i="3"/>
  <c r="D503" i="3"/>
  <c r="D502" i="3"/>
  <c r="D501" i="3"/>
  <c r="D500" i="3"/>
  <c r="D499" i="3"/>
  <c r="D498" i="3"/>
  <c r="D497" i="3"/>
  <c r="D496" i="3"/>
  <c r="D495" i="3"/>
  <c r="D494" i="3"/>
  <c r="D493" i="3"/>
  <c r="D492" i="3"/>
  <c r="D491" i="3"/>
  <c r="D490" i="3"/>
  <c r="D489" i="3"/>
  <c r="D488" i="3"/>
  <c r="D487" i="3"/>
  <c r="D486" i="3"/>
  <c r="D485" i="3"/>
  <c r="D484" i="3"/>
  <c r="D483" i="3"/>
  <c r="D482" i="3"/>
  <c r="D481" i="3"/>
  <c r="D480" i="3"/>
  <c r="D479" i="3"/>
  <c r="D478" i="3"/>
  <c r="D477" i="3"/>
  <c r="D476" i="3"/>
  <c r="D475" i="3"/>
  <c r="D474" i="3"/>
  <c r="D473" i="3"/>
  <c r="D472" i="3"/>
  <c r="D471" i="3"/>
  <c r="D470" i="3"/>
  <c r="D469" i="3"/>
  <c r="D468" i="3"/>
  <c r="D467" i="3"/>
  <c r="D466" i="3"/>
  <c r="D465" i="3"/>
  <c r="D464" i="3"/>
  <c r="D463" i="3"/>
  <c r="D462" i="3"/>
  <c r="D461" i="3"/>
  <c r="D460" i="3"/>
  <c r="D459" i="3"/>
  <c r="D458" i="3"/>
  <c r="D457" i="3"/>
  <c r="D456" i="3"/>
  <c r="D455" i="3"/>
  <c r="D454" i="3"/>
  <c r="D453" i="3"/>
  <c r="D452" i="3"/>
  <c r="D451" i="3"/>
  <c r="D450" i="3"/>
  <c r="D449" i="3"/>
  <c r="D448" i="3"/>
  <c r="D447" i="3"/>
  <c r="D446" i="3"/>
  <c r="D445" i="3"/>
  <c r="D444" i="3"/>
  <c r="D443" i="3"/>
  <c r="D442" i="3"/>
  <c r="D441" i="3"/>
  <c r="D440" i="3"/>
  <c r="D439" i="3"/>
  <c r="D438" i="3"/>
  <c r="D437" i="3"/>
  <c r="D436" i="3"/>
  <c r="D435" i="3"/>
  <c r="D434" i="3"/>
  <c r="D433" i="3"/>
  <c r="D432" i="3"/>
  <c r="D431" i="3"/>
  <c r="D430" i="3"/>
  <c r="D429" i="3"/>
  <c r="D428" i="3"/>
  <c r="D427" i="3"/>
  <c r="D426" i="3"/>
  <c r="D425" i="3"/>
  <c r="D424" i="3"/>
  <c r="D423" i="3"/>
  <c r="D422" i="3"/>
  <c r="D421" i="3"/>
  <c r="D420" i="3"/>
  <c r="D419" i="3"/>
  <c r="D418" i="3"/>
  <c r="D417" i="3"/>
  <c r="D416" i="3"/>
  <c r="D415" i="3"/>
  <c r="D414" i="3"/>
  <c r="D413" i="3"/>
  <c r="D412" i="3"/>
  <c r="D411" i="3"/>
  <c r="D410" i="3"/>
  <c r="D409" i="3"/>
  <c r="D408" i="3"/>
  <c r="D407" i="3"/>
  <c r="D406" i="3"/>
  <c r="D405" i="3"/>
  <c r="D404" i="3"/>
  <c r="D403" i="3"/>
  <c r="D402" i="3"/>
  <c r="D401" i="3"/>
  <c r="D400" i="3"/>
  <c r="D399" i="3"/>
  <c r="D398" i="3"/>
  <c r="D397" i="3"/>
  <c r="D396" i="3"/>
  <c r="D395" i="3"/>
  <c r="D394" i="3"/>
  <c r="D393" i="3"/>
  <c r="D392" i="3"/>
  <c r="D391" i="3"/>
  <c r="D390" i="3"/>
  <c r="D389" i="3"/>
  <c r="D388" i="3"/>
  <c r="D387" i="3"/>
  <c r="D386" i="3"/>
  <c r="D385" i="3"/>
  <c r="D384" i="3"/>
  <c r="D383" i="3"/>
  <c r="D382" i="3"/>
  <c r="D381" i="3"/>
  <c r="D380" i="3"/>
  <c r="D379" i="3"/>
  <c r="D378" i="3"/>
  <c r="D377" i="3"/>
  <c r="D376" i="3"/>
  <c r="D375" i="3"/>
  <c r="D374" i="3"/>
  <c r="D373" i="3"/>
  <c r="D372" i="3"/>
  <c r="D371" i="3"/>
  <c r="D370" i="3"/>
  <c r="D369" i="3"/>
  <c r="D368" i="3"/>
  <c r="D367" i="3"/>
  <c r="D366" i="3"/>
  <c r="D365" i="3"/>
  <c r="D364" i="3"/>
  <c r="D363" i="3"/>
  <c r="D362" i="3"/>
  <c r="D361" i="3"/>
  <c r="D360" i="3"/>
  <c r="D359" i="3"/>
  <c r="D358" i="3"/>
  <c r="D357" i="3"/>
  <c r="D356" i="3"/>
  <c r="D355" i="3"/>
  <c r="D354" i="3"/>
  <c r="D353" i="3"/>
  <c r="D352" i="3"/>
  <c r="D351" i="3"/>
  <c r="D350" i="3"/>
  <c r="D349" i="3"/>
  <c r="D348" i="3"/>
  <c r="D347" i="3"/>
  <c r="D346" i="3"/>
  <c r="D345" i="3"/>
  <c r="D344" i="3"/>
  <c r="D343" i="3"/>
  <c r="D342" i="3"/>
  <c r="D341" i="3"/>
  <c r="D340" i="3"/>
  <c r="D339" i="3"/>
  <c r="D338" i="3"/>
  <c r="D337" i="3"/>
  <c r="D336" i="3"/>
  <c r="D335" i="3"/>
  <c r="D334" i="3"/>
  <c r="D333" i="3"/>
  <c r="D332" i="3"/>
  <c r="D331" i="3"/>
  <c r="D330" i="3"/>
  <c r="D329" i="3"/>
  <c r="D328" i="3"/>
  <c r="D327" i="3"/>
  <c r="D326" i="3"/>
  <c r="D325" i="3"/>
  <c r="D324" i="3"/>
  <c r="D323" i="3"/>
  <c r="D322" i="3"/>
  <c r="D321" i="3"/>
  <c r="D320" i="3"/>
  <c r="D319" i="3"/>
  <c r="D318" i="3"/>
  <c r="D317" i="3"/>
  <c r="D316" i="3"/>
  <c r="D315" i="3"/>
  <c r="D314" i="3"/>
  <c r="D313" i="3"/>
  <c r="D312" i="3"/>
  <c r="D311" i="3"/>
  <c r="D310" i="3"/>
  <c r="D309" i="3"/>
  <c r="D308" i="3"/>
  <c r="D307" i="3"/>
  <c r="D306" i="3"/>
  <c r="D305" i="3"/>
  <c r="D304" i="3"/>
  <c r="D303" i="3"/>
  <c r="D302" i="3"/>
  <c r="D301" i="3"/>
  <c r="D300" i="3"/>
  <c r="D299" i="3"/>
  <c r="D298" i="3"/>
  <c r="D297" i="3"/>
  <c r="D296" i="3"/>
  <c r="D295" i="3"/>
  <c r="D294" i="3"/>
  <c r="D293" i="3"/>
  <c r="D292" i="3"/>
  <c r="D291" i="3"/>
  <c r="D290" i="3"/>
  <c r="D289" i="3"/>
  <c r="D288" i="3"/>
  <c r="D287" i="3"/>
  <c r="D286" i="3"/>
  <c r="D285" i="3"/>
  <c r="D284" i="3"/>
  <c r="D283" i="3"/>
  <c r="D282" i="3"/>
  <c r="D281" i="3"/>
  <c r="D280" i="3"/>
  <c r="D279" i="3"/>
  <c r="D278" i="3"/>
  <c r="D277" i="3"/>
  <c r="D276" i="3"/>
  <c r="D275" i="3"/>
  <c r="D274" i="3"/>
  <c r="D273" i="3"/>
  <c r="D272" i="3"/>
  <c r="D271" i="3"/>
  <c r="D270" i="3"/>
  <c r="D269" i="3"/>
  <c r="D268" i="3"/>
  <c r="D267" i="3"/>
  <c r="D266" i="3"/>
  <c r="D265" i="3"/>
  <c r="D264" i="3"/>
  <c r="D263" i="3"/>
  <c r="D262" i="3"/>
  <c r="D261" i="3"/>
  <c r="D260" i="3"/>
  <c r="D259" i="3"/>
  <c r="D258" i="3"/>
  <c r="D257" i="3"/>
  <c r="D256" i="3"/>
  <c r="D255" i="3"/>
  <c r="D254" i="3"/>
  <c r="D253" i="3"/>
  <c r="D252" i="3"/>
  <c r="D251" i="3"/>
  <c r="D250" i="3"/>
  <c r="D249" i="3"/>
  <c r="D248" i="3"/>
  <c r="D247" i="3"/>
  <c r="D246" i="3"/>
  <c r="D245" i="3"/>
  <c r="D244" i="3"/>
  <c r="D243" i="3"/>
  <c r="D242" i="3"/>
  <c r="D241" i="3"/>
  <c r="D240" i="3"/>
  <c r="D239" i="3"/>
  <c r="D238" i="3"/>
  <c r="D237" i="3"/>
  <c r="D236" i="3"/>
  <c r="D235" i="3"/>
  <c r="D234" i="3"/>
  <c r="D233" i="3"/>
  <c r="D232" i="3"/>
  <c r="D231" i="3"/>
  <c r="D230" i="3"/>
  <c r="D229" i="3"/>
  <c r="D228" i="3"/>
  <c r="D227" i="3"/>
  <c r="D226" i="3"/>
  <c r="D225" i="3"/>
  <c r="D224" i="3"/>
  <c r="D223" i="3"/>
  <c r="D222" i="3"/>
  <c r="D221" i="3"/>
  <c r="D220" i="3"/>
  <c r="D219" i="3"/>
  <c r="D218" i="3"/>
  <c r="D217" i="3"/>
  <c r="D216" i="3"/>
  <c r="D215" i="3"/>
  <c r="D214" i="3"/>
  <c r="D213" i="3"/>
  <c r="D212" i="3"/>
  <c r="D211" i="3"/>
  <c r="D210" i="3"/>
  <c r="D209" i="3"/>
  <c r="D208" i="3"/>
  <c r="D207" i="3"/>
  <c r="D206" i="3"/>
  <c r="D205" i="3"/>
  <c r="D204" i="3"/>
  <c r="D203" i="3"/>
  <c r="D202" i="3"/>
  <c r="D201" i="3"/>
  <c r="D200" i="3"/>
  <c r="D199" i="3"/>
  <c r="D198" i="3"/>
  <c r="D197" i="3"/>
  <c r="D196" i="3"/>
  <c r="D195" i="3"/>
  <c r="D194" i="3"/>
  <c r="D193" i="3"/>
  <c r="D192" i="3"/>
  <c r="D191" i="3"/>
  <c r="D190" i="3"/>
  <c r="D189" i="3"/>
  <c r="D188" i="3"/>
  <c r="D187" i="3"/>
  <c r="D186" i="3"/>
  <c r="D185" i="3"/>
  <c r="D184" i="3"/>
  <c r="D183" i="3"/>
  <c r="D182" i="3"/>
  <c r="D181" i="3"/>
  <c r="D180" i="3"/>
  <c r="D179" i="3"/>
  <c r="D178" i="3"/>
  <c r="D177" i="3"/>
  <c r="D176" i="3"/>
  <c r="D175" i="3"/>
  <c r="D174" i="3"/>
  <c r="D173" i="3"/>
  <c r="D172" i="3"/>
  <c r="D171" i="3"/>
  <c r="D170" i="3"/>
  <c r="D169" i="3"/>
  <c r="D168" i="3"/>
  <c r="D167" i="3"/>
  <c r="D166" i="3"/>
  <c r="D165" i="3"/>
  <c r="D164" i="3"/>
  <c r="D163" i="3"/>
  <c r="D162" i="3"/>
  <c r="D161" i="3"/>
  <c r="D160" i="3"/>
  <c r="D159" i="3"/>
  <c r="D158" i="3"/>
  <c r="D157" i="3"/>
  <c r="D156" i="3"/>
  <c r="D155" i="3"/>
  <c r="D154" i="3"/>
  <c r="D153" i="3"/>
  <c r="D152" i="3"/>
  <c r="D151" i="3"/>
  <c r="D150" i="3"/>
  <c r="D149" i="3"/>
  <c r="D148" i="3"/>
  <c r="D147" i="3"/>
  <c r="D146" i="3"/>
  <c r="D145" i="3"/>
  <c r="D144" i="3"/>
  <c r="D143" i="3"/>
  <c r="D142" i="3"/>
  <c r="D141" i="3"/>
  <c r="D140" i="3"/>
  <c r="D139" i="3"/>
  <c r="D138" i="3"/>
  <c r="D137" i="3"/>
  <c r="D136" i="3"/>
  <c r="D135" i="3"/>
  <c r="D134" i="3"/>
  <c r="D133" i="3"/>
  <c r="D132" i="3"/>
  <c r="D131" i="3"/>
  <c r="D130" i="3"/>
  <c r="D129" i="3"/>
  <c r="D128" i="3"/>
  <c r="D127" i="3"/>
  <c r="D126" i="3"/>
  <c r="D125" i="3"/>
  <c r="D124" i="3"/>
  <c r="D123" i="3"/>
  <c r="D122" i="3"/>
  <c r="D121" i="3"/>
  <c r="D120" i="3"/>
  <c r="D119" i="3"/>
  <c r="D118" i="3"/>
  <c r="D117" i="3"/>
  <c r="D116" i="3"/>
  <c r="D115" i="3"/>
  <c r="D114" i="3"/>
  <c r="D113" i="3"/>
  <c r="D112" i="3"/>
  <c r="D111" i="3"/>
  <c r="D110" i="3"/>
  <c r="D109" i="3"/>
  <c r="D108" i="3"/>
  <c r="D107" i="3"/>
  <c r="D106" i="3"/>
  <c r="D105" i="3"/>
  <c r="D104" i="3"/>
  <c r="D103" i="3"/>
  <c r="D102" i="3"/>
  <c r="D101" i="3"/>
  <c r="D100" i="3"/>
  <c r="D99" i="3"/>
  <c r="D98" i="3"/>
  <c r="D97" i="3"/>
  <c r="D96" i="3"/>
  <c r="D95" i="3"/>
  <c r="D94" i="3"/>
  <c r="D93" i="3"/>
  <c r="D92" i="3"/>
  <c r="D91" i="3"/>
  <c r="D90" i="3"/>
  <c r="D89" i="3"/>
  <c r="D88" i="3"/>
  <c r="D87" i="3"/>
  <c r="D86" i="3"/>
  <c r="D85" i="3"/>
  <c r="D84" i="3"/>
  <c r="D83" i="3"/>
  <c r="D82" i="3"/>
  <c r="D81" i="3"/>
  <c r="D80" i="3"/>
  <c r="D79" i="3"/>
  <c r="D78" i="3"/>
  <c r="D77" i="3"/>
  <c r="D76" i="3"/>
  <c r="D75" i="3"/>
  <c r="D74" i="3"/>
  <c r="D73" i="3"/>
  <c r="D72" i="3"/>
  <c r="D71" i="3"/>
  <c r="D70" i="3"/>
  <c r="D69" i="3"/>
  <c r="D68" i="3"/>
  <c r="D67" i="3"/>
  <c r="D66" i="3"/>
  <c r="D65" i="3"/>
  <c r="D64" i="3"/>
  <c r="D63" i="3"/>
  <c r="D62" i="3"/>
  <c r="D61" i="3"/>
  <c r="D60" i="3"/>
  <c r="D59" i="3"/>
  <c r="D58" i="3"/>
  <c r="D57" i="3"/>
  <c r="D56" i="3"/>
  <c r="D55" i="3"/>
  <c r="D54" i="3"/>
  <c r="D53" i="3"/>
  <c r="D52" i="3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C5000" i="3"/>
  <c r="B5000" i="3"/>
  <c r="A5000" i="3"/>
  <c r="C4999" i="3"/>
  <c r="B4999" i="3"/>
  <c r="A4999" i="3"/>
  <c r="C4998" i="3"/>
  <c r="B4998" i="3"/>
  <c r="A4998" i="3"/>
  <c r="C4997" i="3"/>
  <c r="B4997" i="3"/>
  <c r="A4997" i="3"/>
  <c r="C4996" i="3"/>
  <c r="B4996" i="3"/>
  <c r="A4996" i="3"/>
  <c r="C4995" i="3"/>
  <c r="B4995" i="3"/>
  <c r="A4995" i="3"/>
  <c r="C4994" i="3"/>
  <c r="B4994" i="3"/>
  <c r="A4994" i="3"/>
  <c r="C4993" i="3"/>
  <c r="B4993" i="3"/>
  <c r="A4993" i="3"/>
  <c r="C4992" i="3"/>
  <c r="B4992" i="3"/>
  <c r="A4992" i="3"/>
  <c r="C4991" i="3"/>
  <c r="B4991" i="3"/>
  <c r="A4991" i="3"/>
  <c r="C4990" i="3"/>
  <c r="B4990" i="3"/>
  <c r="A4990" i="3"/>
  <c r="C4989" i="3"/>
  <c r="B4989" i="3"/>
  <c r="A4989" i="3"/>
  <c r="C4988" i="3"/>
  <c r="B4988" i="3"/>
  <c r="A4988" i="3"/>
  <c r="C4987" i="3"/>
  <c r="B4987" i="3"/>
  <c r="A4987" i="3"/>
  <c r="C4986" i="3"/>
  <c r="B4986" i="3"/>
  <c r="A4986" i="3"/>
  <c r="C4985" i="3"/>
  <c r="B4985" i="3"/>
  <c r="A4985" i="3"/>
  <c r="C4984" i="3"/>
  <c r="B4984" i="3"/>
  <c r="A4984" i="3"/>
  <c r="C4983" i="3"/>
  <c r="B4983" i="3"/>
  <c r="A4983" i="3"/>
  <c r="C4982" i="3"/>
  <c r="B4982" i="3"/>
  <c r="A4982" i="3"/>
  <c r="C4981" i="3"/>
  <c r="B4981" i="3"/>
  <c r="A4981" i="3"/>
  <c r="C4980" i="3"/>
  <c r="B4980" i="3"/>
  <c r="A4980" i="3"/>
  <c r="C4979" i="3"/>
  <c r="B4979" i="3"/>
  <c r="A4979" i="3"/>
  <c r="C4978" i="3"/>
  <c r="B4978" i="3"/>
  <c r="A4978" i="3"/>
  <c r="C4977" i="3"/>
  <c r="B4977" i="3"/>
  <c r="A4977" i="3"/>
  <c r="C4976" i="3"/>
  <c r="B4976" i="3"/>
  <c r="A4976" i="3"/>
  <c r="C4975" i="3"/>
  <c r="B4975" i="3"/>
  <c r="A4975" i="3"/>
  <c r="C4974" i="3"/>
  <c r="B4974" i="3"/>
  <c r="A4974" i="3"/>
  <c r="C4973" i="3"/>
  <c r="B4973" i="3"/>
  <c r="A4973" i="3"/>
  <c r="C4972" i="3"/>
  <c r="B4972" i="3"/>
  <c r="A4972" i="3"/>
  <c r="C4971" i="3"/>
  <c r="B4971" i="3"/>
  <c r="A4971" i="3"/>
  <c r="C4970" i="3"/>
  <c r="B4970" i="3"/>
  <c r="A4970" i="3"/>
  <c r="C4969" i="3"/>
  <c r="B4969" i="3"/>
  <c r="A4969" i="3"/>
  <c r="C4968" i="3"/>
  <c r="B4968" i="3"/>
  <c r="A4968" i="3"/>
  <c r="C4967" i="3"/>
  <c r="B4967" i="3"/>
  <c r="A4967" i="3"/>
  <c r="C4966" i="3"/>
  <c r="B4966" i="3"/>
  <c r="A4966" i="3"/>
  <c r="C4965" i="3"/>
  <c r="B4965" i="3"/>
  <c r="A4965" i="3"/>
  <c r="C4964" i="3"/>
  <c r="B4964" i="3"/>
  <c r="A4964" i="3"/>
  <c r="C4963" i="3"/>
  <c r="B4963" i="3"/>
  <c r="A4963" i="3"/>
  <c r="C4962" i="3"/>
  <c r="B4962" i="3"/>
  <c r="A4962" i="3"/>
  <c r="C4961" i="3"/>
  <c r="B4961" i="3"/>
  <c r="A4961" i="3"/>
  <c r="C4960" i="3"/>
  <c r="B4960" i="3"/>
  <c r="A4960" i="3"/>
  <c r="C4959" i="3"/>
  <c r="B4959" i="3"/>
  <c r="A4959" i="3"/>
  <c r="C4958" i="3"/>
  <c r="B4958" i="3"/>
  <c r="A4958" i="3"/>
  <c r="C4957" i="3"/>
  <c r="B4957" i="3"/>
  <c r="A4957" i="3"/>
  <c r="C4956" i="3"/>
  <c r="B4956" i="3"/>
  <c r="A4956" i="3"/>
  <c r="C4955" i="3"/>
  <c r="B4955" i="3"/>
  <c r="A4955" i="3"/>
  <c r="C4954" i="3"/>
  <c r="B4954" i="3"/>
  <c r="A4954" i="3"/>
  <c r="C4953" i="3"/>
  <c r="B4953" i="3"/>
  <c r="A4953" i="3"/>
  <c r="C4952" i="3"/>
  <c r="B4952" i="3"/>
  <c r="A4952" i="3"/>
  <c r="C4951" i="3"/>
  <c r="B4951" i="3"/>
  <c r="A4951" i="3"/>
  <c r="C4950" i="3"/>
  <c r="B4950" i="3"/>
  <c r="A4950" i="3"/>
  <c r="C4949" i="3"/>
  <c r="B4949" i="3"/>
  <c r="A4949" i="3"/>
  <c r="C4948" i="3"/>
  <c r="B4948" i="3"/>
  <c r="A4948" i="3"/>
  <c r="C4947" i="3"/>
  <c r="B4947" i="3"/>
  <c r="A4947" i="3"/>
  <c r="C4946" i="3"/>
  <c r="B4946" i="3"/>
  <c r="A4946" i="3"/>
  <c r="C4945" i="3"/>
  <c r="B4945" i="3"/>
  <c r="A4945" i="3"/>
  <c r="C4944" i="3"/>
  <c r="B4944" i="3"/>
  <c r="A4944" i="3"/>
  <c r="C4943" i="3"/>
  <c r="B4943" i="3"/>
  <c r="A4943" i="3"/>
  <c r="C4942" i="3"/>
  <c r="B4942" i="3"/>
  <c r="A4942" i="3"/>
  <c r="C4941" i="3"/>
  <c r="B4941" i="3"/>
  <c r="A4941" i="3"/>
  <c r="C4940" i="3"/>
  <c r="B4940" i="3"/>
  <c r="A4940" i="3"/>
  <c r="C4939" i="3"/>
  <c r="B4939" i="3"/>
  <c r="A4939" i="3"/>
  <c r="C4938" i="3"/>
  <c r="B4938" i="3"/>
  <c r="A4938" i="3"/>
  <c r="C4937" i="3"/>
  <c r="B4937" i="3"/>
  <c r="A4937" i="3"/>
  <c r="C4936" i="3"/>
  <c r="B4936" i="3"/>
  <c r="A4936" i="3"/>
  <c r="C4935" i="3"/>
  <c r="B4935" i="3"/>
  <c r="A4935" i="3"/>
  <c r="C4934" i="3"/>
  <c r="B4934" i="3"/>
  <c r="A4934" i="3"/>
  <c r="C4933" i="3"/>
  <c r="B4933" i="3"/>
  <c r="A4933" i="3"/>
  <c r="C4932" i="3"/>
  <c r="B4932" i="3"/>
  <c r="A4932" i="3"/>
  <c r="C4931" i="3"/>
  <c r="B4931" i="3"/>
  <c r="A4931" i="3"/>
  <c r="C4930" i="3"/>
  <c r="B4930" i="3"/>
  <c r="A4930" i="3"/>
  <c r="C4929" i="3"/>
  <c r="B4929" i="3"/>
  <c r="A4929" i="3"/>
  <c r="C4928" i="3"/>
  <c r="B4928" i="3"/>
  <c r="A4928" i="3"/>
  <c r="C4927" i="3"/>
  <c r="B4927" i="3"/>
  <c r="A4927" i="3"/>
  <c r="C4926" i="3"/>
  <c r="B4926" i="3"/>
  <c r="A4926" i="3"/>
  <c r="C4925" i="3"/>
  <c r="B4925" i="3"/>
  <c r="A4925" i="3"/>
  <c r="C4924" i="3"/>
  <c r="B4924" i="3"/>
  <c r="A4924" i="3"/>
  <c r="C4923" i="3"/>
  <c r="B4923" i="3"/>
  <c r="A4923" i="3"/>
  <c r="C4922" i="3"/>
  <c r="B4922" i="3"/>
  <c r="A4922" i="3"/>
  <c r="C4921" i="3"/>
  <c r="B4921" i="3"/>
  <c r="A4921" i="3"/>
  <c r="C4920" i="3"/>
  <c r="B4920" i="3"/>
  <c r="A4920" i="3"/>
  <c r="C4919" i="3"/>
  <c r="B4919" i="3"/>
  <c r="A4919" i="3"/>
  <c r="C4918" i="3"/>
  <c r="B4918" i="3"/>
  <c r="A4918" i="3"/>
  <c r="C4917" i="3"/>
  <c r="B4917" i="3"/>
  <c r="A4917" i="3"/>
  <c r="C4916" i="3"/>
  <c r="B4916" i="3"/>
  <c r="A4916" i="3"/>
  <c r="C4915" i="3"/>
  <c r="B4915" i="3"/>
  <c r="A4915" i="3"/>
  <c r="C4914" i="3"/>
  <c r="B4914" i="3"/>
  <c r="A4914" i="3"/>
  <c r="C4913" i="3"/>
  <c r="B4913" i="3"/>
  <c r="A4913" i="3"/>
  <c r="C4912" i="3"/>
  <c r="B4912" i="3"/>
  <c r="A4912" i="3"/>
  <c r="C4911" i="3"/>
  <c r="B4911" i="3"/>
  <c r="A4911" i="3"/>
  <c r="C4910" i="3"/>
  <c r="B4910" i="3"/>
  <c r="A4910" i="3"/>
  <c r="C4909" i="3"/>
  <c r="B4909" i="3"/>
  <c r="A4909" i="3"/>
  <c r="C4908" i="3"/>
  <c r="B4908" i="3"/>
  <c r="A4908" i="3"/>
  <c r="C4907" i="3"/>
  <c r="B4907" i="3"/>
  <c r="A4907" i="3"/>
  <c r="C4906" i="3"/>
  <c r="B4906" i="3"/>
  <c r="A4906" i="3"/>
  <c r="C4905" i="3"/>
  <c r="B4905" i="3"/>
  <c r="A4905" i="3"/>
  <c r="C4904" i="3"/>
  <c r="B4904" i="3"/>
  <c r="A4904" i="3"/>
  <c r="C4903" i="3"/>
  <c r="B4903" i="3"/>
  <c r="A4903" i="3"/>
  <c r="C4902" i="3"/>
  <c r="B4902" i="3"/>
  <c r="A4902" i="3"/>
  <c r="C4901" i="3"/>
  <c r="B4901" i="3"/>
  <c r="A4901" i="3"/>
  <c r="C4900" i="3"/>
  <c r="B4900" i="3"/>
  <c r="A4900" i="3"/>
  <c r="C4899" i="3"/>
  <c r="B4899" i="3"/>
  <c r="A4899" i="3"/>
  <c r="C4898" i="3"/>
  <c r="B4898" i="3"/>
  <c r="A4898" i="3"/>
  <c r="C4897" i="3"/>
  <c r="B4897" i="3"/>
  <c r="A4897" i="3"/>
  <c r="C4896" i="3"/>
  <c r="B4896" i="3"/>
  <c r="A4896" i="3"/>
  <c r="C4895" i="3"/>
  <c r="B4895" i="3"/>
  <c r="A4895" i="3"/>
  <c r="C4894" i="3"/>
  <c r="B4894" i="3"/>
  <c r="A4894" i="3"/>
  <c r="C4893" i="3"/>
  <c r="B4893" i="3"/>
  <c r="A4893" i="3"/>
  <c r="C4892" i="3"/>
  <c r="B4892" i="3"/>
  <c r="A4892" i="3"/>
  <c r="C4891" i="3"/>
  <c r="B4891" i="3"/>
  <c r="A4891" i="3"/>
  <c r="C4890" i="3"/>
  <c r="B4890" i="3"/>
  <c r="A4890" i="3"/>
  <c r="C4889" i="3"/>
  <c r="B4889" i="3"/>
  <c r="A4889" i="3"/>
  <c r="C4888" i="3"/>
  <c r="B4888" i="3"/>
  <c r="A4888" i="3"/>
  <c r="C4887" i="3"/>
  <c r="B4887" i="3"/>
  <c r="A4887" i="3"/>
  <c r="C4886" i="3"/>
  <c r="B4886" i="3"/>
  <c r="A4886" i="3"/>
  <c r="C4885" i="3"/>
  <c r="B4885" i="3"/>
  <c r="A4885" i="3"/>
  <c r="C4884" i="3"/>
  <c r="B4884" i="3"/>
  <c r="A4884" i="3"/>
  <c r="C4883" i="3"/>
  <c r="B4883" i="3"/>
  <c r="A4883" i="3"/>
  <c r="C4882" i="3"/>
  <c r="B4882" i="3"/>
  <c r="A4882" i="3"/>
  <c r="C4881" i="3"/>
  <c r="B4881" i="3"/>
  <c r="A4881" i="3"/>
  <c r="C4880" i="3"/>
  <c r="B4880" i="3"/>
  <c r="A4880" i="3"/>
  <c r="C4879" i="3"/>
  <c r="B4879" i="3"/>
  <c r="A4879" i="3"/>
  <c r="C4878" i="3"/>
  <c r="B4878" i="3"/>
  <c r="A4878" i="3"/>
  <c r="C4877" i="3"/>
  <c r="B4877" i="3"/>
  <c r="A4877" i="3"/>
  <c r="C4876" i="3"/>
  <c r="B4876" i="3"/>
  <c r="A4876" i="3"/>
  <c r="C4875" i="3"/>
  <c r="B4875" i="3"/>
  <c r="A4875" i="3"/>
  <c r="C4874" i="3"/>
  <c r="B4874" i="3"/>
  <c r="A4874" i="3"/>
  <c r="C4873" i="3"/>
  <c r="B4873" i="3"/>
  <c r="A4873" i="3"/>
  <c r="C4872" i="3"/>
  <c r="B4872" i="3"/>
  <c r="A4872" i="3"/>
  <c r="C4871" i="3"/>
  <c r="B4871" i="3"/>
  <c r="A4871" i="3"/>
  <c r="C4870" i="3"/>
  <c r="B4870" i="3"/>
  <c r="A4870" i="3"/>
  <c r="C4869" i="3"/>
  <c r="B4869" i="3"/>
  <c r="A4869" i="3"/>
  <c r="C4868" i="3"/>
  <c r="B4868" i="3"/>
  <c r="A4868" i="3"/>
  <c r="C4867" i="3"/>
  <c r="B4867" i="3"/>
  <c r="A4867" i="3"/>
  <c r="C4866" i="3"/>
  <c r="B4866" i="3"/>
  <c r="A4866" i="3"/>
  <c r="C4865" i="3"/>
  <c r="B4865" i="3"/>
  <c r="A4865" i="3"/>
  <c r="C4864" i="3"/>
  <c r="B4864" i="3"/>
  <c r="A4864" i="3"/>
  <c r="C4863" i="3"/>
  <c r="B4863" i="3"/>
  <c r="A4863" i="3"/>
  <c r="C4862" i="3"/>
  <c r="B4862" i="3"/>
  <c r="A4862" i="3"/>
  <c r="C4861" i="3"/>
  <c r="B4861" i="3"/>
  <c r="A4861" i="3"/>
  <c r="C4860" i="3"/>
  <c r="B4860" i="3"/>
  <c r="A4860" i="3"/>
  <c r="C4859" i="3"/>
  <c r="B4859" i="3"/>
  <c r="A4859" i="3"/>
  <c r="C4858" i="3"/>
  <c r="B4858" i="3"/>
  <c r="A4858" i="3"/>
  <c r="C4857" i="3"/>
  <c r="B4857" i="3"/>
  <c r="A4857" i="3"/>
  <c r="C4856" i="3"/>
  <c r="B4856" i="3"/>
  <c r="A4856" i="3"/>
  <c r="C4855" i="3"/>
  <c r="B4855" i="3"/>
  <c r="A4855" i="3"/>
  <c r="C4854" i="3"/>
  <c r="B4854" i="3"/>
  <c r="A4854" i="3"/>
  <c r="C4853" i="3"/>
  <c r="B4853" i="3"/>
  <c r="A4853" i="3"/>
  <c r="C4852" i="3"/>
  <c r="B4852" i="3"/>
  <c r="A4852" i="3"/>
  <c r="C4851" i="3"/>
  <c r="B4851" i="3"/>
  <c r="A4851" i="3"/>
  <c r="C4850" i="3"/>
  <c r="B4850" i="3"/>
  <c r="A4850" i="3"/>
  <c r="C4849" i="3"/>
  <c r="B4849" i="3"/>
  <c r="A4849" i="3"/>
  <c r="C4848" i="3"/>
  <c r="B4848" i="3"/>
  <c r="A4848" i="3"/>
  <c r="C4847" i="3"/>
  <c r="B4847" i="3"/>
  <c r="A4847" i="3"/>
  <c r="C4846" i="3"/>
  <c r="B4846" i="3"/>
  <c r="A4846" i="3"/>
  <c r="C4845" i="3"/>
  <c r="B4845" i="3"/>
  <c r="A4845" i="3"/>
  <c r="C4844" i="3"/>
  <c r="B4844" i="3"/>
  <c r="A4844" i="3"/>
  <c r="C4843" i="3"/>
  <c r="B4843" i="3"/>
  <c r="A4843" i="3"/>
  <c r="C4842" i="3"/>
  <c r="B4842" i="3"/>
  <c r="A4842" i="3"/>
  <c r="C4841" i="3"/>
  <c r="B4841" i="3"/>
  <c r="A4841" i="3"/>
  <c r="C4840" i="3"/>
  <c r="B4840" i="3"/>
  <c r="A4840" i="3"/>
  <c r="C4839" i="3"/>
  <c r="B4839" i="3"/>
  <c r="A4839" i="3"/>
  <c r="C4838" i="3"/>
  <c r="B4838" i="3"/>
  <c r="A4838" i="3"/>
  <c r="C4837" i="3"/>
  <c r="B4837" i="3"/>
  <c r="A4837" i="3"/>
  <c r="C4836" i="3"/>
  <c r="B4836" i="3"/>
  <c r="A4836" i="3"/>
  <c r="C4835" i="3"/>
  <c r="B4835" i="3"/>
  <c r="A4835" i="3"/>
  <c r="C4834" i="3"/>
  <c r="B4834" i="3"/>
  <c r="A4834" i="3"/>
  <c r="C4833" i="3"/>
  <c r="B4833" i="3"/>
  <c r="A4833" i="3"/>
  <c r="C4832" i="3"/>
  <c r="B4832" i="3"/>
  <c r="A4832" i="3"/>
  <c r="C4831" i="3"/>
  <c r="B4831" i="3"/>
  <c r="A4831" i="3"/>
  <c r="C4830" i="3"/>
  <c r="B4830" i="3"/>
  <c r="A4830" i="3"/>
  <c r="C4829" i="3"/>
  <c r="B4829" i="3"/>
  <c r="A4829" i="3"/>
  <c r="C4828" i="3"/>
  <c r="B4828" i="3"/>
  <c r="A4828" i="3"/>
  <c r="C4827" i="3"/>
  <c r="B4827" i="3"/>
  <c r="A4827" i="3"/>
  <c r="C4826" i="3"/>
  <c r="B4826" i="3"/>
  <c r="A4826" i="3"/>
  <c r="C4825" i="3"/>
  <c r="B4825" i="3"/>
  <c r="A4825" i="3"/>
  <c r="C4824" i="3"/>
  <c r="B4824" i="3"/>
  <c r="A4824" i="3"/>
  <c r="C4823" i="3"/>
  <c r="B4823" i="3"/>
  <c r="A4823" i="3"/>
  <c r="C4822" i="3"/>
  <c r="B4822" i="3"/>
  <c r="A4822" i="3"/>
  <c r="C4821" i="3"/>
  <c r="B4821" i="3"/>
  <c r="A4821" i="3"/>
  <c r="C4820" i="3"/>
  <c r="B4820" i="3"/>
  <c r="A4820" i="3"/>
  <c r="C4819" i="3"/>
  <c r="B4819" i="3"/>
  <c r="A4819" i="3"/>
  <c r="C4818" i="3"/>
  <c r="B4818" i="3"/>
  <c r="A4818" i="3"/>
  <c r="C4817" i="3"/>
  <c r="B4817" i="3"/>
  <c r="A4817" i="3"/>
  <c r="C4816" i="3"/>
  <c r="B4816" i="3"/>
  <c r="A4816" i="3"/>
  <c r="C4815" i="3"/>
  <c r="B4815" i="3"/>
  <c r="A4815" i="3"/>
  <c r="C4814" i="3"/>
  <c r="B4814" i="3"/>
  <c r="A4814" i="3"/>
  <c r="C4813" i="3"/>
  <c r="B4813" i="3"/>
  <c r="A4813" i="3"/>
  <c r="C4812" i="3"/>
  <c r="B4812" i="3"/>
  <c r="A4812" i="3"/>
  <c r="C4811" i="3"/>
  <c r="B4811" i="3"/>
  <c r="A4811" i="3"/>
  <c r="C4810" i="3"/>
  <c r="B4810" i="3"/>
  <c r="A4810" i="3"/>
  <c r="C4809" i="3"/>
  <c r="B4809" i="3"/>
  <c r="A4809" i="3"/>
  <c r="C4808" i="3"/>
  <c r="B4808" i="3"/>
  <c r="A4808" i="3"/>
  <c r="C4807" i="3"/>
  <c r="B4807" i="3"/>
  <c r="A4807" i="3"/>
  <c r="C4806" i="3"/>
  <c r="B4806" i="3"/>
  <c r="A4806" i="3"/>
  <c r="C4805" i="3"/>
  <c r="B4805" i="3"/>
  <c r="A4805" i="3"/>
  <c r="C4804" i="3"/>
  <c r="B4804" i="3"/>
  <c r="A4804" i="3"/>
  <c r="C4803" i="3"/>
  <c r="B4803" i="3"/>
  <c r="A4803" i="3"/>
  <c r="C4802" i="3"/>
  <c r="B4802" i="3"/>
  <c r="A4802" i="3"/>
  <c r="C4801" i="3"/>
  <c r="B4801" i="3"/>
  <c r="A4801" i="3"/>
  <c r="C4800" i="3"/>
  <c r="B4800" i="3"/>
  <c r="A4800" i="3"/>
  <c r="C4799" i="3"/>
  <c r="B4799" i="3"/>
  <c r="A4799" i="3"/>
  <c r="C4798" i="3"/>
  <c r="B4798" i="3"/>
  <c r="A4798" i="3"/>
  <c r="C4797" i="3"/>
  <c r="B4797" i="3"/>
  <c r="A4797" i="3"/>
  <c r="C4796" i="3"/>
  <c r="B4796" i="3"/>
  <c r="A4796" i="3"/>
  <c r="C4795" i="3"/>
  <c r="B4795" i="3"/>
  <c r="A4795" i="3"/>
  <c r="C4794" i="3"/>
  <c r="B4794" i="3"/>
  <c r="A4794" i="3"/>
  <c r="C4793" i="3"/>
  <c r="B4793" i="3"/>
  <c r="A4793" i="3"/>
  <c r="C4792" i="3"/>
  <c r="B4792" i="3"/>
  <c r="A4792" i="3"/>
  <c r="C4791" i="3"/>
  <c r="B4791" i="3"/>
  <c r="A4791" i="3"/>
  <c r="C4790" i="3"/>
  <c r="B4790" i="3"/>
  <c r="A4790" i="3"/>
  <c r="C4789" i="3"/>
  <c r="B4789" i="3"/>
  <c r="A4789" i="3"/>
  <c r="C4788" i="3"/>
  <c r="B4788" i="3"/>
  <c r="A4788" i="3"/>
  <c r="C4787" i="3"/>
  <c r="B4787" i="3"/>
  <c r="A4787" i="3"/>
  <c r="C4786" i="3"/>
  <c r="B4786" i="3"/>
  <c r="A4786" i="3"/>
  <c r="C4785" i="3"/>
  <c r="B4785" i="3"/>
  <c r="A4785" i="3"/>
  <c r="C4784" i="3"/>
  <c r="B4784" i="3"/>
  <c r="A4784" i="3"/>
  <c r="C4783" i="3"/>
  <c r="B4783" i="3"/>
  <c r="A4783" i="3"/>
  <c r="C4782" i="3"/>
  <c r="B4782" i="3"/>
  <c r="A4782" i="3"/>
  <c r="C4781" i="3"/>
  <c r="B4781" i="3"/>
  <c r="A4781" i="3"/>
  <c r="C4780" i="3"/>
  <c r="B4780" i="3"/>
  <c r="A4780" i="3"/>
  <c r="C4779" i="3"/>
  <c r="B4779" i="3"/>
  <c r="A4779" i="3"/>
  <c r="C4778" i="3"/>
  <c r="B4778" i="3"/>
  <c r="A4778" i="3"/>
  <c r="C4777" i="3"/>
  <c r="B4777" i="3"/>
  <c r="A4777" i="3"/>
  <c r="C4776" i="3"/>
  <c r="B4776" i="3"/>
  <c r="A4776" i="3"/>
  <c r="C4775" i="3"/>
  <c r="B4775" i="3"/>
  <c r="A4775" i="3"/>
  <c r="C4774" i="3"/>
  <c r="B4774" i="3"/>
  <c r="A4774" i="3"/>
  <c r="C4773" i="3"/>
  <c r="B4773" i="3"/>
  <c r="A4773" i="3"/>
  <c r="C4772" i="3"/>
  <c r="B4772" i="3"/>
  <c r="A4772" i="3"/>
  <c r="C4771" i="3"/>
  <c r="B4771" i="3"/>
  <c r="A4771" i="3"/>
  <c r="C4770" i="3"/>
  <c r="B4770" i="3"/>
  <c r="A4770" i="3"/>
  <c r="C4769" i="3"/>
  <c r="B4769" i="3"/>
  <c r="A4769" i="3"/>
  <c r="C4768" i="3"/>
  <c r="B4768" i="3"/>
  <c r="A4768" i="3"/>
  <c r="C4767" i="3"/>
  <c r="B4767" i="3"/>
  <c r="A4767" i="3"/>
  <c r="C4766" i="3"/>
  <c r="B4766" i="3"/>
  <c r="A4766" i="3"/>
  <c r="C4765" i="3"/>
  <c r="B4765" i="3"/>
  <c r="A4765" i="3"/>
  <c r="C4764" i="3"/>
  <c r="B4764" i="3"/>
  <c r="A4764" i="3"/>
  <c r="C4763" i="3"/>
  <c r="B4763" i="3"/>
  <c r="A4763" i="3"/>
  <c r="C4762" i="3"/>
  <c r="B4762" i="3"/>
  <c r="A4762" i="3"/>
  <c r="C4761" i="3"/>
  <c r="B4761" i="3"/>
  <c r="A4761" i="3"/>
  <c r="C4760" i="3"/>
  <c r="B4760" i="3"/>
  <c r="A4760" i="3"/>
  <c r="C4759" i="3"/>
  <c r="B4759" i="3"/>
  <c r="A4759" i="3"/>
  <c r="C4758" i="3"/>
  <c r="B4758" i="3"/>
  <c r="A4758" i="3"/>
  <c r="C4757" i="3"/>
  <c r="B4757" i="3"/>
  <c r="A4757" i="3"/>
  <c r="C4756" i="3"/>
  <c r="B4756" i="3"/>
  <c r="A4756" i="3"/>
  <c r="C4755" i="3"/>
  <c r="B4755" i="3"/>
  <c r="A4755" i="3"/>
  <c r="C4754" i="3"/>
  <c r="B4754" i="3"/>
  <c r="A4754" i="3"/>
  <c r="C4753" i="3"/>
  <c r="B4753" i="3"/>
  <c r="A4753" i="3"/>
  <c r="C4752" i="3"/>
  <c r="B4752" i="3"/>
  <c r="A4752" i="3"/>
  <c r="C4751" i="3"/>
  <c r="B4751" i="3"/>
  <c r="A4751" i="3"/>
  <c r="C4750" i="3"/>
  <c r="B4750" i="3"/>
  <c r="A4750" i="3"/>
  <c r="C4749" i="3"/>
  <c r="B4749" i="3"/>
  <c r="A4749" i="3"/>
  <c r="C4748" i="3"/>
  <c r="B4748" i="3"/>
  <c r="A4748" i="3"/>
  <c r="C4747" i="3"/>
  <c r="B4747" i="3"/>
  <c r="A4747" i="3"/>
  <c r="C4746" i="3"/>
  <c r="B4746" i="3"/>
  <c r="A4746" i="3"/>
  <c r="C4745" i="3"/>
  <c r="B4745" i="3"/>
  <c r="A4745" i="3"/>
  <c r="C4744" i="3"/>
  <c r="B4744" i="3"/>
  <c r="A4744" i="3"/>
  <c r="C4743" i="3"/>
  <c r="B4743" i="3"/>
  <c r="A4743" i="3"/>
  <c r="C4742" i="3"/>
  <c r="B4742" i="3"/>
  <c r="A4742" i="3"/>
  <c r="C4741" i="3"/>
  <c r="B4741" i="3"/>
  <c r="A4741" i="3"/>
  <c r="C4740" i="3"/>
  <c r="B4740" i="3"/>
  <c r="A4740" i="3"/>
  <c r="C4739" i="3"/>
  <c r="B4739" i="3"/>
  <c r="A4739" i="3"/>
  <c r="C4738" i="3"/>
  <c r="B4738" i="3"/>
  <c r="A4738" i="3"/>
  <c r="C4737" i="3"/>
  <c r="B4737" i="3"/>
  <c r="A4737" i="3"/>
  <c r="C4736" i="3"/>
  <c r="B4736" i="3"/>
  <c r="A4736" i="3"/>
  <c r="C4735" i="3"/>
  <c r="B4735" i="3"/>
  <c r="A4735" i="3"/>
  <c r="C4734" i="3"/>
  <c r="B4734" i="3"/>
  <c r="A4734" i="3"/>
  <c r="C4733" i="3"/>
  <c r="B4733" i="3"/>
  <c r="A4733" i="3"/>
  <c r="C4732" i="3"/>
  <c r="B4732" i="3"/>
  <c r="A4732" i="3"/>
  <c r="C4731" i="3"/>
  <c r="B4731" i="3"/>
  <c r="A4731" i="3"/>
  <c r="C4730" i="3"/>
  <c r="B4730" i="3"/>
  <c r="A4730" i="3"/>
  <c r="C4729" i="3"/>
  <c r="B4729" i="3"/>
  <c r="A4729" i="3"/>
  <c r="C4728" i="3"/>
  <c r="B4728" i="3"/>
  <c r="A4728" i="3"/>
  <c r="C4727" i="3"/>
  <c r="B4727" i="3"/>
  <c r="A4727" i="3"/>
  <c r="C4726" i="3"/>
  <c r="B4726" i="3"/>
  <c r="A4726" i="3"/>
  <c r="C4725" i="3"/>
  <c r="B4725" i="3"/>
  <c r="A4725" i="3"/>
  <c r="C4724" i="3"/>
  <c r="B4724" i="3"/>
  <c r="A4724" i="3"/>
  <c r="C4723" i="3"/>
  <c r="B4723" i="3"/>
  <c r="A4723" i="3"/>
  <c r="C4722" i="3"/>
  <c r="B4722" i="3"/>
  <c r="A4722" i="3"/>
  <c r="C4721" i="3"/>
  <c r="B4721" i="3"/>
  <c r="A4721" i="3"/>
  <c r="C4720" i="3"/>
  <c r="B4720" i="3"/>
  <c r="A4720" i="3"/>
  <c r="C4719" i="3"/>
  <c r="B4719" i="3"/>
  <c r="A4719" i="3"/>
  <c r="C4718" i="3"/>
  <c r="B4718" i="3"/>
  <c r="A4718" i="3"/>
  <c r="C4717" i="3"/>
  <c r="B4717" i="3"/>
  <c r="A4717" i="3"/>
  <c r="C4716" i="3"/>
  <c r="B4716" i="3"/>
  <c r="A4716" i="3"/>
  <c r="C4715" i="3"/>
  <c r="B4715" i="3"/>
  <c r="A4715" i="3"/>
  <c r="C4714" i="3"/>
  <c r="B4714" i="3"/>
  <c r="A4714" i="3"/>
  <c r="C4713" i="3"/>
  <c r="B4713" i="3"/>
  <c r="A4713" i="3"/>
  <c r="C4712" i="3"/>
  <c r="B4712" i="3"/>
  <c r="A4712" i="3"/>
  <c r="C4711" i="3"/>
  <c r="B4711" i="3"/>
  <c r="A4711" i="3"/>
  <c r="C4710" i="3"/>
  <c r="B4710" i="3"/>
  <c r="A4710" i="3"/>
  <c r="C4709" i="3"/>
  <c r="B4709" i="3"/>
  <c r="A4709" i="3"/>
  <c r="C4708" i="3"/>
  <c r="B4708" i="3"/>
  <c r="A4708" i="3"/>
  <c r="C4707" i="3"/>
  <c r="B4707" i="3"/>
  <c r="A4707" i="3"/>
  <c r="C4706" i="3"/>
  <c r="B4706" i="3"/>
  <c r="A4706" i="3"/>
  <c r="C4705" i="3"/>
  <c r="B4705" i="3"/>
  <c r="A4705" i="3"/>
  <c r="C4704" i="3"/>
  <c r="B4704" i="3"/>
  <c r="A4704" i="3"/>
  <c r="C4703" i="3"/>
  <c r="B4703" i="3"/>
  <c r="A4703" i="3"/>
  <c r="C4702" i="3"/>
  <c r="B4702" i="3"/>
  <c r="A4702" i="3"/>
  <c r="C4701" i="3"/>
  <c r="B4701" i="3"/>
  <c r="A4701" i="3"/>
  <c r="C4700" i="3"/>
  <c r="B4700" i="3"/>
  <c r="A4700" i="3"/>
  <c r="C4699" i="3"/>
  <c r="B4699" i="3"/>
  <c r="A4699" i="3"/>
  <c r="C4698" i="3"/>
  <c r="B4698" i="3"/>
  <c r="A4698" i="3"/>
  <c r="C4697" i="3"/>
  <c r="B4697" i="3"/>
  <c r="A4697" i="3"/>
  <c r="C4696" i="3"/>
  <c r="B4696" i="3"/>
  <c r="A4696" i="3"/>
  <c r="C4695" i="3"/>
  <c r="B4695" i="3"/>
  <c r="A4695" i="3"/>
  <c r="C4694" i="3"/>
  <c r="B4694" i="3"/>
  <c r="A4694" i="3"/>
  <c r="C4693" i="3"/>
  <c r="B4693" i="3"/>
  <c r="A4693" i="3"/>
  <c r="C4692" i="3"/>
  <c r="B4692" i="3"/>
  <c r="A4692" i="3"/>
  <c r="C4691" i="3"/>
  <c r="B4691" i="3"/>
  <c r="A4691" i="3"/>
  <c r="C4690" i="3"/>
  <c r="B4690" i="3"/>
  <c r="A4690" i="3"/>
  <c r="C4689" i="3"/>
  <c r="B4689" i="3"/>
  <c r="A4689" i="3"/>
  <c r="C4688" i="3"/>
  <c r="B4688" i="3"/>
  <c r="A4688" i="3"/>
  <c r="C4687" i="3"/>
  <c r="B4687" i="3"/>
  <c r="A4687" i="3"/>
  <c r="C4686" i="3"/>
  <c r="B4686" i="3"/>
  <c r="A4686" i="3"/>
  <c r="C4685" i="3"/>
  <c r="B4685" i="3"/>
  <c r="A4685" i="3"/>
  <c r="C4684" i="3"/>
  <c r="B4684" i="3"/>
  <c r="A4684" i="3"/>
  <c r="C4683" i="3"/>
  <c r="B4683" i="3"/>
  <c r="A4683" i="3"/>
  <c r="C4682" i="3"/>
  <c r="B4682" i="3"/>
  <c r="A4682" i="3"/>
  <c r="C4681" i="3"/>
  <c r="B4681" i="3"/>
  <c r="A4681" i="3"/>
  <c r="C4680" i="3"/>
  <c r="B4680" i="3"/>
  <c r="A4680" i="3"/>
  <c r="C4679" i="3"/>
  <c r="B4679" i="3"/>
  <c r="A4679" i="3"/>
  <c r="C4678" i="3"/>
  <c r="B4678" i="3"/>
  <c r="A4678" i="3"/>
  <c r="C4677" i="3"/>
  <c r="B4677" i="3"/>
  <c r="A4677" i="3"/>
  <c r="C4676" i="3"/>
  <c r="B4676" i="3"/>
  <c r="A4676" i="3"/>
  <c r="C4675" i="3"/>
  <c r="B4675" i="3"/>
  <c r="A4675" i="3"/>
  <c r="C4674" i="3"/>
  <c r="B4674" i="3"/>
  <c r="A4674" i="3"/>
  <c r="C4673" i="3"/>
  <c r="B4673" i="3"/>
  <c r="A4673" i="3"/>
  <c r="C4672" i="3"/>
  <c r="B4672" i="3"/>
  <c r="A4672" i="3"/>
  <c r="C4671" i="3"/>
  <c r="B4671" i="3"/>
  <c r="A4671" i="3"/>
  <c r="C4670" i="3"/>
  <c r="B4670" i="3"/>
  <c r="A4670" i="3"/>
  <c r="C4669" i="3"/>
  <c r="B4669" i="3"/>
  <c r="A4669" i="3"/>
  <c r="C4668" i="3"/>
  <c r="B4668" i="3"/>
  <c r="A4668" i="3"/>
  <c r="C4667" i="3"/>
  <c r="B4667" i="3"/>
  <c r="A4667" i="3"/>
  <c r="C4666" i="3"/>
  <c r="B4666" i="3"/>
  <c r="A4666" i="3"/>
  <c r="C4665" i="3"/>
  <c r="B4665" i="3"/>
  <c r="A4665" i="3"/>
  <c r="C4664" i="3"/>
  <c r="B4664" i="3"/>
  <c r="A4664" i="3"/>
  <c r="C4663" i="3"/>
  <c r="B4663" i="3"/>
  <c r="A4663" i="3"/>
  <c r="C4662" i="3"/>
  <c r="B4662" i="3"/>
  <c r="A4662" i="3"/>
  <c r="C4661" i="3"/>
  <c r="B4661" i="3"/>
  <c r="A4661" i="3"/>
  <c r="C4660" i="3"/>
  <c r="B4660" i="3"/>
  <c r="A4660" i="3"/>
  <c r="C4659" i="3"/>
  <c r="B4659" i="3"/>
  <c r="A4659" i="3"/>
  <c r="C4658" i="3"/>
  <c r="B4658" i="3"/>
  <c r="A4658" i="3"/>
  <c r="C4657" i="3"/>
  <c r="B4657" i="3"/>
  <c r="A4657" i="3"/>
  <c r="C4656" i="3"/>
  <c r="B4656" i="3"/>
  <c r="A4656" i="3"/>
  <c r="C4655" i="3"/>
  <c r="B4655" i="3"/>
  <c r="A4655" i="3"/>
  <c r="C4654" i="3"/>
  <c r="B4654" i="3"/>
  <c r="A4654" i="3"/>
  <c r="C4653" i="3"/>
  <c r="B4653" i="3"/>
  <c r="A4653" i="3"/>
  <c r="C4652" i="3"/>
  <c r="B4652" i="3"/>
  <c r="A4652" i="3"/>
  <c r="C4651" i="3"/>
  <c r="B4651" i="3"/>
  <c r="A4651" i="3"/>
  <c r="C4650" i="3"/>
  <c r="B4650" i="3"/>
  <c r="A4650" i="3"/>
  <c r="C4649" i="3"/>
  <c r="B4649" i="3"/>
  <c r="A4649" i="3"/>
  <c r="C4648" i="3"/>
  <c r="B4648" i="3"/>
  <c r="A4648" i="3"/>
  <c r="C4647" i="3"/>
  <c r="B4647" i="3"/>
  <c r="A4647" i="3"/>
  <c r="C4646" i="3"/>
  <c r="B4646" i="3"/>
  <c r="A4646" i="3"/>
  <c r="C4645" i="3"/>
  <c r="B4645" i="3"/>
  <c r="A4645" i="3"/>
  <c r="C4644" i="3"/>
  <c r="B4644" i="3"/>
  <c r="A4644" i="3"/>
  <c r="C4643" i="3"/>
  <c r="B4643" i="3"/>
  <c r="A4643" i="3"/>
  <c r="C4642" i="3"/>
  <c r="B4642" i="3"/>
  <c r="A4642" i="3"/>
  <c r="C4641" i="3"/>
  <c r="B4641" i="3"/>
  <c r="A4641" i="3"/>
  <c r="C4640" i="3"/>
  <c r="B4640" i="3"/>
  <c r="A4640" i="3"/>
  <c r="C4639" i="3"/>
  <c r="B4639" i="3"/>
  <c r="A4639" i="3"/>
  <c r="C4638" i="3"/>
  <c r="B4638" i="3"/>
  <c r="A4638" i="3"/>
  <c r="C4637" i="3"/>
  <c r="B4637" i="3"/>
  <c r="A4637" i="3"/>
  <c r="C4636" i="3"/>
  <c r="B4636" i="3"/>
  <c r="A4636" i="3"/>
  <c r="C4635" i="3"/>
  <c r="B4635" i="3"/>
  <c r="A4635" i="3"/>
  <c r="C4634" i="3"/>
  <c r="B4634" i="3"/>
  <c r="A4634" i="3"/>
  <c r="C4633" i="3"/>
  <c r="B4633" i="3"/>
  <c r="A4633" i="3"/>
  <c r="C4632" i="3"/>
  <c r="B4632" i="3"/>
  <c r="A4632" i="3"/>
  <c r="C4631" i="3"/>
  <c r="B4631" i="3"/>
  <c r="A4631" i="3"/>
  <c r="C4630" i="3"/>
  <c r="B4630" i="3"/>
  <c r="A4630" i="3"/>
  <c r="C4629" i="3"/>
  <c r="B4629" i="3"/>
  <c r="A4629" i="3"/>
  <c r="C4628" i="3"/>
  <c r="B4628" i="3"/>
  <c r="A4628" i="3"/>
  <c r="C4627" i="3"/>
  <c r="B4627" i="3"/>
  <c r="A4627" i="3"/>
  <c r="C4626" i="3"/>
  <c r="B4626" i="3"/>
  <c r="A4626" i="3"/>
  <c r="C4625" i="3"/>
  <c r="B4625" i="3"/>
  <c r="A4625" i="3"/>
  <c r="C4624" i="3"/>
  <c r="B4624" i="3"/>
  <c r="A4624" i="3"/>
  <c r="C4623" i="3"/>
  <c r="B4623" i="3"/>
  <c r="A4623" i="3"/>
  <c r="C4622" i="3"/>
  <c r="B4622" i="3"/>
  <c r="A4622" i="3"/>
  <c r="C4621" i="3"/>
  <c r="B4621" i="3"/>
  <c r="A4621" i="3"/>
  <c r="C4620" i="3"/>
  <c r="B4620" i="3"/>
  <c r="A4620" i="3"/>
  <c r="C4619" i="3"/>
  <c r="B4619" i="3"/>
  <c r="A4619" i="3"/>
  <c r="C4618" i="3"/>
  <c r="B4618" i="3"/>
  <c r="A4618" i="3"/>
  <c r="C4617" i="3"/>
  <c r="B4617" i="3"/>
  <c r="A4617" i="3"/>
  <c r="C4616" i="3"/>
  <c r="B4616" i="3"/>
  <c r="A4616" i="3"/>
  <c r="C4615" i="3"/>
  <c r="B4615" i="3"/>
  <c r="A4615" i="3"/>
  <c r="C4614" i="3"/>
  <c r="B4614" i="3"/>
  <c r="A4614" i="3"/>
  <c r="C4613" i="3"/>
  <c r="B4613" i="3"/>
  <c r="A4613" i="3"/>
  <c r="C4612" i="3"/>
  <c r="B4612" i="3"/>
  <c r="A4612" i="3"/>
  <c r="C4611" i="3"/>
  <c r="B4611" i="3"/>
  <c r="A4611" i="3"/>
  <c r="C4610" i="3"/>
  <c r="B4610" i="3"/>
  <c r="A4610" i="3"/>
  <c r="C4609" i="3"/>
  <c r="B4609" i="3"/>
  <c r="A4609" i="3"/>
  <c r="C4608" i="3"/>
  <c r="B4608" i="3"/>
  <c r="A4608" i="3"/>
  <c r="C4607" i="3"/>
  <c r="B4607" i="3"/>
  <c r="A4607" i="3"/>
  <c r="C4606" i="3"/>
  <c r="B4606" i="3"/>
  <c r="A4606" i="3"/>
  <c r="C4605" i="3"/>
  <c r="B4605" i="3"/>
  <c r="A4605" i="3"/>
  <c r="C4604" i="3"/>
  <c r="B4604" i="3"/>
  <c r="A4604" i="3"/>
  <c r="C4603" i="3"/>
  <c r="B4603" i="3"/>
  <c r="A4603" i="3"/>
  <c r="C4602" i="3"/>
  <c r="B4602" i="3"/>
  <c r="A4602" i="3"/>
  <c r="C4601" i="3"/>
  <c r="B4601" i="3"/>
  <c r="A4601" i="3"/>
  <c r="C4600" i="3"/>
  <c r="B4600" i="3"/>
  <c r="A4600" i="3"/>
  <c r="C4599" i="3"/>
  <c r="B4599" i="3"/>
  <c r="A4599" i="3"/>
  <c r="C4598" i="3"/>
  <c r="B4598" i="3"/>
  <c r="A4598" i="3"/>
  <c r="C4597" i="3"/>
  <c r="B4597" i="3"/>
  <c r="A4597" i="3"/>
  <c r="C4596" i="3"/>
  <c r="B4596" i="3"/>
  <c r="A4596" i="3"/>
  <c r="C4595" i="3"/>
  <c r="B4595" i="3"/>
  <c r="A4595" i="3"/>
  <c r="C4594" i="3"/>
  <c r="B4594" i="3"/>
  <c r="A4594" i="3"/>
  <c r="C4593" i="3"/>
  <c r="B4593" i="3"/>
  <c r="A4593" i="3"/>
  <c r="C4592" i="3"/>
  <c r="B4592" i="3"/>
  <c r="A4592" i="3"/>
  <c r="C4591" i="3"/>
  <c r="B4591" i="3"/>
  <c r="A4591" i="3"/>
  <c r="C4590" i="3"/>
  <c r="B4590" i="3"/>
  <c r="A4590" i="3"/>
  <c r="C4589" i="3"/>
  <c r="B4589" i="3"/>
  <c r="A4589" i="3"/>
  <c r="C4588" i="3"/>
  <c r="B4588" i="3"/>
  <c r="A4588" i="3"/>
  <c r="C4587" i="3"/>
  <c r="B4587" i="3"/>
  <c r="A4587" i="3"/>
  <c r="C4586" i="3"/>
  <c r="B4586" i="3"/>
  <c r="A4586" i="3"/>
  <c r="C4585" i="3"/>
  <c r="B4585" i="3"/>
  <c r="A4585" i="3"/>
  <c r="C4584" i="3"/>
  <c r="B4584" i="3"/>
  <c r="A4584" i="3"/>
  <c r="C4583" i="3"/>
  <c r="B4583" i="3"/>
  <c r="A4583" i="3"/>
  <c r="C4582" i="3"/>
  <c r="B4582" i="3"/>
  <c r="A4582" i="3"/>
  <c r="C4581" i="3"/>
  <c r="B4581" i="3"/>
  <c r="A4581" i="3"/>
  <c r="C4580" i="3"/>
  <c r="B4580" i="3"/>
  <c r="A4580" i="3"/>
  <c r="C4579" i="3"/>
  <c r="B4579" i="3"/>
  <c r="A4579" i="3"/>
  <c r="C4578" i="3"/>
  <c r="B4578" i="3"/>
  <c r="A4578" i="3"/>
  <c r="C4577" i="3"/>
  <c r="B4577" i="3"/>
  <c r="A4577" i="3"/>
  <c r="C4576" i="3"/>
  <c r="B4576" i="3"/>
  <c r="A4576" i="3"/>
  <c r="C4575" i="3"/>
  <c r="B4575" i="3"/>
  <c r="A4575" i="3"/>
  <c r="C4574" i="3"/>
  <c r="B4574" i="3"/>
  <c r="A4574" i="3"/>
  <c r="C4573" i="3"/>
  <c r="B4573" i="3"/>
  <c r="A4573" i="3"/>
  <c r="C4572" i="3"/>
  <c r="B4572" i="3"/>
  <c r="A4572" i="3"/>
  <c r="C4571" i="3"/>
  <c r="B4571" i="3"/>
  <c r="A4571" i="3"/>
  <c r="C4570" i="3"/>
  <c r="B4570" i="3"/>
  <c r="A4570" i="3"/>
  <c r="C4569" i="3"/>
  <c r="B4569" i="3"/>
  <c r="A4569" i="3"/>
  <c r="C4568" i="3"/>
  <c r="B4568" i="3"/>
  <c r="A4568" i="3"/>
  <c r="C4567" i="3"/>
  <c r="B4567" i="3"/>
  <c r="A4567" i="3"/>
  <c r="C4566" i="3"/>
  <c r="B4566" i="3"/>
  <c r="A4566" i="3"/>
  <c r="C4565" i="3"/>
  <c r="B4565" i="3"/>
  <c r="A4565" i="3"/>
  <c r="C4564" i="3"/>
  <c r="B4564" i="3"/>
  <c r="A4564" i="3"/>
  <c r="C4563" i="3"/>
  <c r="B4563" i="3"/>
  <c r="A4563" i="3"/>
  <c r="C4562" i="3"/>
  <c r="B4562" i="3"/>
  <c r="A4562" i="3"/>
  <c r="C4561" i="3"/>
  <c r="B4561" i="3"/>
  <c r="A4561" i="3"/>
  <c r="C4560" i="3"/>
  <c r="B4560" i="3"/>
  <c r="A4560" i="3"/>
  <c r="C4559" i="3"/>
  <c r="B4559" i="3"/>
  <c r="A4559" i="3"/>
  <c r="C4558" i="3"/>
  <c r="B4558" i="3"/>
  <c r="A4558" i="3"/>
  <c r="C4557" i="3"/>
  <c r="B4557" i="3"/>
  <c r="A4557" i="3"/>
  <c r="C4556" i="3"/>
  <c r="B4556" i="3"/>
  <c r="A4556" i="3"/>
  <c r="C4555" i="3"/>
  <c r="B4555" i="3"/>
  <c r="A4555" i="3"/>
  <c r="C4554" i="3"/>
  <c r="B4554" i="3"/>
  <c r="A4554" i="3"/>
  <c r="C4553" i="3"/>
  <c r="B4553" i="3"/>
  <c r="A4553" i="3"/>
  <c r="C4552" i="3"/>
  <c r="B4552" i="3"/>
  <c r="A4552" i="3"/>
  <c r="C4551" i="3"/>
  <c r="B4551" i="3"/>
  <c r="A4551" i="3"/>
  <c r="C4550" i="3"/>
  <c r="B4550" i="3"/>
  <c r="A4550" i="3"/>
  <c r="C4549" i="3"/>
  <c r="B4549" i="3"/>
  <c r="A4549" i="3"/>
  <c r="C4548" i="3"/>
  <c r="B4548" i="3"/>
  <c r="A4548" i="3"/>
  <c r="C4547" i="3"/>
  <c r="B4547" i="3"/>
  <c r="A4547" i="3"/>
  <c r="C4546" i="3"/>
  <c r="B4546" i="3"/>
  <c r="A4546" i="3"/>
  <c r="C4545" i="3"/>
  <c r="B4545" i="3"/>
  <c r="A4545" i="3"/>
  <c r="C4544" i="3"/>
  <c r="B4544" i="3"/>
  <c r="A4544" i="3"/>
  <c r="C4543" i="3"/>
  <c r="B4543" i="3"/>
  <c r="A4543" i="3"/>
  <c r="C4542" i="3"/>
  <c r="B4542" i="3"/>
  <c r="A4542" i="3"/>
  <c r="C4541" i="3"/>
  <c r="B4541" i="3"/>
  <c r="A4541" i="3"/>
  <c r="C4540" i="3"/>
  <c r="B4540" i="3"/>
  <c r="A4540" i="3"/>
  <c r="C4539" i="3"/>
  <c r="B4539" i="3"/>
  <c r="A4539" i="3"/>
  <c r="C4538" i="3"/>
  <c r="B4538" i="3"/>
  <c r="A4538" i="3"/>
  <c r="C4537" i="3"/>
  <c r="B4537" i="3"/>
  <c r="A4537" i="3"/>
  <c r="C4536" i="3"/>
  <c r="B4536" i="3"/>
  <c r="A4536" i="3"/>
  <c r="C4535" i="3"/>
  <c r="B4535" i="3"/>
  <c r="A4535" i="3"/>
  <c r="C4534" i="3"/>
  <c r="B4534" i="3"/>
  <c r="A4534" i="3"/>
  <c r="C4533" i="3"/>
  <c r="B4533" i="3"/>
  <c r="A4533" i="3"/>
  <c r="C4532" i="3"/>
  <c r="B4532" i="3"/>
  <c r="A4532" i="3"/>
  <c r="C4531" i="3"/>
  <c r="B4531" i="3"/>
  <c r="A4531" i="3"/>
  <c r="C4530" i="3"/>
  <c r="B4530" i="3"/>
  <c r="A4530" i="3"/>
  <c r="C4529" i="3"/>
  <c r="B4529" i="3"/>
  <c r="A4529" i="3"/>
  <c r="C4528" i="3"/>
  <c r="B4528" i="3"/>
  <c r="A4528" i="3"/>
  <c r="C4527" i="3"/>
  <c r="B4527" i="3"/>
  <c r="A4527" i="3"/>
  <c r="C4526" i="3"/>
  <c r="B4526" i="3"/>
  <c r="A4526" i="3"/>
  <c r="C4525" i="3"/>
  <c r="B4525" i="3"/>
  <c r="A4525" i="3"/>
  <c r="C4524" i="3"/>
  <c r="B4524" i="3"/>
  <c r="A4524" i="3"/>
  <c r="C4523" i="3"/>
  <c r="B4523" i="3"/>
  <c r="A4523" i="3"/>
  <c r="C4522" i="3"/>
  <c r="B4522" i="3"/>
  <c r="A4522" i="3"/>
  <c r="C4521" i="3"/>
  <c r="B4521" i="3"/>
  <c r="A4521" i="3"/>
  <c r="C4520" i="3"/>
  <c r="B4520" i="3"/>
  <c r="A4520" i="3"/>
  <c r="C4519" i="3"/>
  <c r="B4519" i="3"/>
  <c r="A4519" i="3"/>
  <c r="C4518" i="3"/>
  <c r="B4518" i="3"/>
  <c r="A4518" i="3"/>
  <c r="C4517" i="3"/>
  <c r="B4517" i="3"/>
  <c r="A4517" i="3"/>
  <c r="C4516" i="3"/>
  <c r="B4516" i="3"/>
  <c r="A4516" i="3"/>
  <c r="C4515" i="3"/>
  <c r="B4515" i="3"/>
  <c r="A4515" i="3"/>
  <c r="C4514" i="3"/>
  <c r="B4514" i="3"/>
  <c r="A4514" i="3"/>
  <c r="C4513" i="3"/>
  <c r="B4513" i="3"/>
  <c r="A4513" i="3"/>
  <c r="C4512" i="3"/>
  <c r="B4512" i="3"/>
  <c r="A4512" i="3"/>
  <c r="C4511" i="3"/>
  <c r="B4511" i="3"/>
  <c r="A4511" i="3"/>
  <c r="C4510" i="3"/>
  <c r="B4510" i="3"/>
  <c r="A4510" i="3"/>
  <c r="C4509" i="3"/>
  <c r="B4509" i="3"/>
  <c r="A4509" i="3"/>
  <c r="C4508" i="3"/>
  <c r="B4508" i="3"/>
  <c r="A4508" i="3"/>
  <c r="C4507" i="3"/>
  <c r="B4507" i="3"/>
  <c r="A4507" i="3"/>
  <c r="C4506" i="3"/>
  <c r="B4506" i="3"/>
  <c r="A4506" i="3"/>
  <c r="C4505" i="3"/>
  <c r="B4505" i="3"/>
  <c r="A4505" i="3"/>
  <c r="C4504" i="3"/>
  <c r="B4504" i="3"/>
  <c r="A4504" i="3"/>
  <c r="C4503" i="3"/>
  <c r="B4503" i="3"/>
  <c r="A4503" i="3"/>
  <c r="C4502" i="3"/>
  <c r="B4502" i="3"/>
  <c r="A4502" i="3"/>
  <c r="C4501" i="3"/>
  <c r="B4501" i="3"/>
  <c r="A4501" i="3"/>
  <c r="C4500" i="3"/>
  <c r="B4500" i="3"/>
  <c r="A4500" i="3"/>
  <c r="C4499" i="3"/>
  <c r="B4499" i="3"/>
  <c r="A4499" i="3"/>
  <c r="C4498" i="3"/>
  <c r="B4498" i="3"/>
  <c r="A4498" i="3"/>
  <c r="C4497" i="3"/>
  <c r="B4497" i="3"/>
  <c r="A4497" i="3"/>
  <c r="C4496" i="3"/>
  <c r="B4496" i="3"/>
  <c r="A4496" i="3"/>
  <c r="C4495" i="3"/>
  <c r="B4495" i="3"/>
  <c r="A4495" i="3"/>
  <c r="C4494" i="3"/>
  <c r="B4494" i="3"/>
  <c r="A4494" i="3"/>
  <c r="C4493" i="3"/>
  <c r="B4493" i="3"/>
  <c r="A4493" i="3"/>
  <c r="C4492" i="3"/>
  <c r="B4492" i="3"/>
  <c r="A4492" i="3"/>
  <c r="C4491" i="3"/>
  <c r="B4491" i="3"/>
  <c r="A4491" i="3"/>
  <c r="C4490" i="3"/>
  <c r="B4490" i="3"/>
  <c r="A4490" i="3"/>
  <c r="C4489" i="3"/>
  <c r="B4489" i="3"/>
  <c r="A4489" i="3"/>
  <c r="C4488" i="3"/>
  <c r="B4488" i="3"/>
  <c r="A4488" i="3"/>
  <c r="C4487" i="3"/>
  <c r="B4487" i="3"/>
  <c r="A4487" i="3"/>
  <c r="C4486" i="3"/>
  <c r="B4486" i="3"/>
  <c r="A4486" i="3"/>
  <c r="C4485" i="3"/>
  <c r="B4485" i="3"/>
  <c r="A4485" i="3"/>
  <c r="C4484" i="3"/>
  <c r="B4484" i="3"/>
  <c r="A4484" i="3"/>
  <c r="C4483" i="3"/>
  <c r="B4483" i="3"/>
  <c r="A4483" i="3"/>
  <c r="C4482" i="3"/>
  <c r="B4482" i="3"/>
  <c r="A4482" i="3"/>
  <c r="C4481" i="3"/>
  <c r="B4481" i="3"/>
  <c r="A4481" i="3"/>
  <c r="C4480" i="3"/>
  <c r="B4480" i="3"/>
  <c r="A4480" i="3"/>
  <c r="C4479" i="3"/>
  <c r="B4479" i="3"/>
  <c r="A4479" i="3"/>
  <c r="C4478" i="3"/>
  <c r="B4478" i="3"/>
  <c r="A4478" i="3"/>
  <c r="C4477" i="3"/>
  <c r="B4477" i="3"/>
  <c r="A4477" i="3"/>
  <c r="C4476" i="3"/>
  <c r="B4476" i="3"/>
  <c r="A4476" i="3"/>
  <c r="C4475" i="3"/>
  <c r="B4475" i="3"/>
  <c r="A4475" i="3"/>
  <c r="C4474" i="3"/>
  <c r="B4474" i="3"/>
  <c r="A4474" i="3"/>
  <c r="C4473" i="3"/>
  <c r="B4473" i="3"/>
  <c r="A4473" i="3"/>
  <c r="C4472" i="3"/>
  <c r="B4472" i="3"/>
  <c r="A4472" i="3"/>
  <c r="C4471" i="3"/>
  <c r="B4471" i="3"/>
  <c r="A4471" i="3"/>
  <c r="C4470" i="3"/>
  <c r="B4470" i="3"/>
  <c r="A4470" i="3"/>
  <c r="C4469" i="3"/>
  <c r="B4469" i="3"/>
  <c r="A4469" i="3"/>
  <c r="C4468" i="3"/>
  <c r="B4468" i="3"/>
  <c r="A4468" i="3"/>
  <c r="C4467" i="3"/>
  <c r="B4467" i="3"/>
  <c r="A4467" i="3"/>
  <c r="C4466" i="3"/>
  <c r="B4466" i="3"/>
  <c r="A4466" i="3"/>
  <c r="C4465" i="3"/>
  <c r="B4465" i="3"/>
  <c r="A4465" i="3"/>
  <c r="C4464" i="3"/>
  <c r="B4464" i="3"/>
  <c r="A4464" i="3"/>
  <c r="C4463" i="3"/>
  <c r="B4463" i="3"/>
  <c r="A4463" i="3"/>
  <c r="C4462" i="3"/>
  <c r="B4462" i="3"/>
  <c r="A4462" i="3"/>
  <c r="C4461" i="3"/>
  <c r="B4461" i="3"/>
  <c r="A4461" i="3"/>
  <c r="C4460" i="3"/>
  <c r="B4460" i="3"/>
  <c r="A4460" i="3"/>
  <c r="C4459" i="3"/>
  <c r="B4459" i="3"/>
  <c r="A4459" i="3"/>
  <c r="C4458" i="3"/>
  <c r="B4458" i="3"/>
  <c r="A4458" i="3"/>
  <c r="C4457" i="3"/>
  <c r="B4457" i="3"/>
  <c r="A4457" i="3"/>
  <c r="C4456" i="3"/>
  <c r="B4456" i="3"/>
  <c r="A4456" i="3"/>
  <c r="C4455" i="3"/>
  <c r="B4455" i="3"/>
  <c r="A4455" i="3"/>
  <c r="C4454" i="3"/>
  <c r="B4454" i="3"/>
  <c r="A4454" i="3"/>
  <c r="C4453" i="3"/>
  <c r="B4453" i="3"/>
  <c r="A4453" i="3"/>
  <c r="C4452" i="3"/>
  <c r="B4452" i="3"/>
  <c r="A4452" i="3"/>
  <c r="C4451" i="3"/>
  <c r="B4451" i="3"/>
  <c r="A4451" i="3"/>
  <c r="C4450" i="3"/>
  <c r="B4450" i="3"/>
  <c r="A4450" i="3"/>
  <c r="C4449" i="3"/>
  <c r="B4449" i="3"/>
  <c r="A4449" i="3"/>
  <c r="C4448" i="3"/>
  <c r="B4448" i="3"/>
  <c r="A4448" i="3"/>
  <c r="C4447" i="3"/>
  <c r="B4447" i="3"/>
  <c r="A4447" i="3"/>
  <c r="C4446" i="3"/>
  <c r="B4446" i="3"/>
  <c r="A4446" i="3"/>
  <c r="C4445" i="3"/>
  <c r="B4445" i="3"/>
  <c r="A4445" i="3"/>
  <c r="C4444" i="3"/>
  <c r="B4444" i="3"/>
  <c r="A4444" i="3"/>
  <c r="C4443" i="3"/>
  <c r="B4443" i="3"/>
  <c r="A4443" i="3"/>
  <c r="C4442" i="3"/>
  <c r="B4442" i="3"/>
  <c r="A4442" i="3"/>
  <c r="C4441" i="3"/>
  <c r="B4441" i="3"/>
  <c r="A4441" i="3"/>
  <c r="C4440" i="3"/>
  <c r="B4440" i="3"/>
  <c r="A4440" i="3"/>
  <c r="C4439" i="3"/>
  <c r="B4439" i="3"/>
  <c r="A4439" i="3"/>
  <c r="C4438" i="3"/>
  <c r="B4438" i="3"/>
  <c r="A4438" i="3"/>
  <c r="C4437" i="3"/>
  <c r="B4437" i="3"/>
  <c r="A4437" i="3"/>
  <c r="C4436" i="3"/>
  <c r="B4436" i="3"/>
  <c r="A4436" i="3"/>
  <c r="C4435" i="3"/>
  <c r="B4435" i="3"/>
  <c r="A4435" i="3"/>
  <c r="C4434" i="3"/>
  <c r="B4434" i="3"/>
  <c r="A4434" i="3"/>
  <c r="C4433" i="3"/>
  <c r="B4433" i="3"/>
  <c r="A4433" i="3"/>
  <c r="C4432" i="3"/>
  <c r="B4432" i="3"/>
  <c r="A4432" i="3"/>
  <c r="C4431" i="3"/>
  <c r="B4431" i="3"/>
  <c r="A4431" i="3"/>
  <c r="C4430" i="3"/>
  <c r="B4430" i="3"/>
  <c r="A4430" i="3"/>
  <c r="C4429" i="3"/>
  <c r="B4429" i="3"/>
  <c r="A4429" i="3"/>
  <c r="C4428" i="3"/>
  <c r="B4428" i="3"/>
  <c r="A4428" i="3"/>
  <c r="C4427" i="3"/>
  <c r="B4427" i="3"/>
  <c r="A4427" i="3"/>
  <c r="C4426" i="3"/>
  <c r="B4426" i="3"/>
  <c r="A4426" i="3"/>
  <c r="C4425" i="3"/>
  <c r="B4425" i="3"/>
  <c r="A4425" i="3"/>
  <c r="C4424" i="3"/>
  <c r="B4424" i="3"/>
  <c r="A4424" i="3"/>
  <c r="C4423" i="3"/>
  <c r="B4423" i="3"/>
  <c r="A4423" i="3"/>
  <c r="C4422" i="3"/>
  <c r="B4422" i="3"/>
  <c r="A4422" i="3"/>
  <c r="C4421" i="3"/>
  <c r="B4421" i="3"/>
  <c r="A4421" i="3"/>
  <c r="C4420" i="3"/>
  <c r="B4420" i="3"/>
  <c r="A4420" i="3"/>
  <c r="C4419" i="3"/>
  <c r="B4419" i="3"/>
  <c r="A4419" i="3"/>
  <c r="C4418" i="3"/>
  <c r="B4418" i="3"/>
  <c r="A4418" i="3"/>
  <c r="C4417" i="3"/>
  <c r="B4417" i="3"/>
  <c r="A4417" i="3"/>
  <c r="C4416" i="3"/>
  <c r="B4416" i="3"/>
  <c r="A4416" i="3"/>
  <c r="C4415" i="3"/>
  <c r="B4415" i="3"/>
  <c r="A4415" i="3"/>
  <c r="C4414" i="3"/>
  <c r="B4414" i="3"/>
  <c r="A4414" i="3"/>
  <c r="C4413" i="3"/>
  <c r="B4413" i="3"/>
  <c r="A4413" i="3"/>
  <c r="C4412" i="3"/>
  <c r="B4412" i="3"/>
  <c r="A4412" i="3"/>
  <c r="C4411" i="3"/>
  <c r="B4411" i="3"/>
  <c r="A4411" i="3"/>
  <c r="C4410" i="3"/>
  <c r="B4410" i="3"/>
  <c r="A4410" i="3"/>
  <c r="C4409" i="3"/>
  <c r="B4409" i="3"/>
  <c r="A4409" i="3"/>
  <c r="C4408" i="3"/>
  <c r="B4408" i="3"/>
  <c r="A4408" i="3"/>
  <c r="C4407" i="3"/>
  <c r="B4407" i="3"/>
  <c r="A4407" i="3"/>
  <c r="C4406" i="3"/>
  <c r="B4406" i="3"/>
  <c r="A4406" i="3"/>
  <c r="C4405" i="3"/>
  <c r="B4405" i="3"/>
  <c r="A4405" i="3"/>
  <c r="C4404" i="3"/>
  <c r="B4404" i="3"/>
  <c r="A4404" i="3"/>
  <c r="C4403" i="3"/>
  <c r="B4403" i="3"/>
  <c r="A4403" i="3"/>
  <c r="C4402" i="3"/>
  <c r="B4402" i="3"/>
  <c r="A4402" i="3"/>
  <c r="C4401" i="3"/>
  <c r="B4401" i="3"/>
  <c r="A4401" i="3"/>
  <c r="C4400" i="3"/>
  <c r="B4400" i="3"/>
  <c r="A4400" i="3"/>
  <c r="C4399" i="3"/>
  <c r="B4399" i="3"/>
  <c r="A4399" i="3"/>
  <c r="C4398" i="3"/>
  <c r="B4398" i="3"/>
  <c r="A4398" i="3"/>
  <c r="C4397" i="3"/>
  <c r="B4397" i="3"/>
  <c r="A4397" i="3"/>
  <c r="C4396" i="3"/>
  <c r="B4396" i="3"/>
  <c r="A4396" i="3"/>
  <c r="C4395" i="3"/>
  <c r="B4395" i="3"/>
  <c r="A4395" i="3"/>
  <c r="C4394" i="3"/>
  <c r="B4394" i="3"/>
  <c r="A4394" i="3"/>
  <c r="C4393" i="3"/>
  <c r="B4393" i="3"/>
  <c r="A4393" i="3"/>
  <c r="C4392" i="3"/>
  <c r="B4392" i="3"/>
  <c r="A4392" i="3"/>
  <c r="C4391" i="3"/>
  <c r="B4391" i="3"/>
  <c r="A4391" i="3"/>
  <c r="C4390" i="3"/>
  <c r="B4390" i="3"/>
  <c r="A4390" i="3"/>
  <c r="C4389" i="3"/>
  <c r="B4389" i="3"/>
  <c r="A4389" i="3"/>
  <c r="C4388" i="3"/>
  <c r="B4388" i="3"/>
  <c r="A4388" i="3"/>
  <c r="C4387" i="3"/>
  <c r="B4387" i="3"/>
  <c r="A4387" i="3"/>
  <c r="C4386" i="3"/>
  <c r="B4386" i="3"/>
  <c r="A4386" i="3"/>
  <c r="C4385" i="3"/>
  <c r="B4385" i="3"/>
  <c r="A4385" i="3"/>
  <c r="C4384" i="3"/>
  <c r="B4384" i="3"/>
  <c r="A4384" i="3"/>
  <c r="C4383" i="3"/>
  <c r="B4383" i="3"/>
  <c r="A4383" i="3"/>
  <c r="C4382" i="3"/>
  <c r="B4382" i="3"/>
  <c r="A4382" i="3"/>
  <c r="C4381" i="3"/>
  <c r="B4381" i="3"/>
  <c r="A4381" i="3"/>
  <c r="C4380" i="3"/>
  <c r="B4380" i="3"/>
  <c r="A4380" i="3"/>
  <c r="C4379" i="3"/>
  <c r="B4379" i="3"/>
  <c r="A4379" i="3"/>
  <c r="C4378" i="3"/>
  <c r="B4378" i="3"/>
  <c r="A4378" i="3"/>
  <c r="C4377" i="3"/>
  <c r="B4377" i="3"/>
  <c r="A4377" i="3"/>
  <c r="C4376" i="3"/>
  <c r="B4376" i="3"/>
  <c r="A4376" i="3"/>
  <c r="C4375" i="3"/>
  <c r="B4375" i="3"/>
  <c r="A4375" i="3"/>
  <c r="C4374" i="3"/>
  <c r="B4374" i="3"/>
  <c r="A4374" i="3"/>
  <c r="C4373" i="3"/>
  <c r="B4373" i="3"/>
  <c r="A4373" i="3"/>
  <c r="C4372" i="3"/>
  <c r="B4372" i="3"/>
  <c r="A4372" i="3"/>
  <c r="C4371" i="3"/>
  <c r="B4371" i="3"/>
  <c r="A4371" i="3"/>
  <c r="C4370" i="3"/>
  <c r="B4370" i="3"/>
  <c r="A4370" i="3"/>
  <c r="C4369" i="3"/>
  <c r="B4369" i="3"/>
  <c r="A4369" i="3"/>
  <c r="C4368" i="3"/>
  <c r="B4368" i="3"/>
  <c r="A4368" i="3"/>
  <c r="C4367" i="3"/>
  <c r="B4367" i="3"/>
  <c r="A4367" i="3"/>
  <c r="C4366" i="3"/>
  <c r="B4366" i="3"/>
  <c r="A4366" i="3"/>
  <c r="C4365" i="3"/>
  <c r="B4365" i="3"/>
  <c r="A4365" i="3"/>
  <c r="C4364" i="3"/>
  <c r="B4364" i="3"/>
  <c r="A4364" i="3"/>
  <c r="C4363" i="3"/>
  <c r="B4363" i="3"/>
  <c r="A4363" i="3"/>
  <c r="C4362" i="3"/>
  <c r="B4362" i="3"/>
  <c r="A4362" i="3"/>
  <c r="C4361" i="3"/>
  <c r="B4361" i="3"/>
  <c r="A4361" i="3"/>
  <c r="C4360" i="3"/>
  <c r="B4360" i="3"/>
  <c r="A4360" i="3"/>
  <c r="C4359" i="3"/>
  <c r="B4359" i="3"/>
  <c r="A4359" i="3"/>
  <c r="C4358" i="3"/>
  <c r="B4358" i="3"/>
  <c r="A4358" i="3"/>
  <c r="C4357" i="3"/>
  <c r="B4357" i="3"/>
  <c r="A4357" i="3"/>
  <c r="C4356" i="3"/>
  <c r="B4356" i="3"/>
  <c r="A4356" i="3"/>
  <c r="C4355" i="3"/>
  <c r="B4355" i="3"/>
  <c r="A4355" i="3"/>
  <c r="C4354" i="3"/>
  <c r="B4354" i="3"/>
  <c r="A4354" i="3"/>
  <c r="C4353" i="3"/>
  <c r="B4353" i="3"/>
  <c r="A4353" i="3"/>
  <c r="C4352" i="3"/>
  <c r="B4352" i="3"/>
  <c r="A4352" i="3"/>
  <c r="C4351" i="3"/>
  <c r="B4351" i="3"/>
  <c r="A4351" i="3"/>
  <c r="C4350" i="3"/>
  <c r="B4350" i="3"/>
  <c r="A4350" i="3"/>
  <c r="C4349" i="3"/>
  <c r="B4349" i="3"/>
  <c r="A4349" i="3"/>
  <c r="C4348" i="3"/>
  <c r="B4348" i="3"/>
  <c r="A4348" i="3"/>
  <c r="C4347" i="3"/>
  <c r="B4347" i="3"/>
  <c r="A4347" i="3"/>
  <c r="C4346" i="3"/>
  <c r="B4346" i="3"/>
  <c r="A4346" i="3"/>
  <c r="C4345" i="3"/>
  <c r="B4345" i="3"/>
  <c r="A4345" i="3"/>
  <c r="C4344" i="3"/>
  <c r="B4344" i="3"/>
  <c r="A4344" i="3"/>
  <c r="C4343" i="3"/>
  <c r="B4343" i="3"/>
  <c r="A4343" i="3"/>
  <c r="C4342" i="3"/>
  <c r="B4342" i="3"/>
  <c r="A4342" i="3"/>
  <c r="C4341" i="3"/>
  <c r="B4341" i="3"/>
  <c r="A4341" i="3"/>
  <c r="C4340" i="3"/>
  <c r="B4340" i="3"/>
  <c r="A4340" i="3"/>
  <c r="C4339" i="3"/>
  <c r="B4339" i="3"/>
  <c r="A4339" i="3"/>
  <c r="C4338" i="3"/>
  <c r="B4338" i="3"/>
  <c r="A4338" i="3"/>
  <c r="C4337" i="3"/>
  <c r="B4337" i="3"/>
  <c r="A4337" i="3"/>
  <c r="C4336" i="3"/>
  <c r="B4336" i="3"/>
  <c r="A4336" i="3"/>
  <c r="C4335" i="3"/>
  <c r="B4335" i="3"/>
  <c r="A4335" i="3"/>
  <c r="C4334" i="3"/>
  <c r="B4334" i="3"/>
  <c r="A4334" i="3"/>
  <c r="C4333" i="3"/>
  <c r="B4333" i="3"/>
  <c r="A4333" i="3"/>
  <c r="C4332" i="3"/>
  <c r="B4332" i="3"/>
  <c r="A4332" i="3"/>
  <c r="C4331" i="3"/>
  <c r="B4331" i="3"/>
  <c r="A4331" i="3"/>
  <c r="C4330" i="3"/>
  <c r="B4330" i="3"/>
  <c r="A4330" i="3"/>
  <c r="C4329" i="3"/>
  <c r="B4329" i="3"/>
  <c r="A4329" i="3"/>
  <c r="C4328" i="3"/>
  <c r="B4328" i="3"/>
  <c r="A4328" i="3"/>
  <c r="C4327" i="3"/>
  <c r="B4327" i="3"/>
  <c r="A4327" i="3"/>
  <c r="C4326" i="3"/>
  <c r="B4326" i="3"/>
  <c r="A4326" i="3"/>
  <c r="C4325" i="3"/>
  <c r="B4325" i="3"/>
  <c r="A4325" i="3"/>
  <c r="C4324" i="3"/>
  <c r="B4324" i="3"/>
  <c r="A4324" i="3"/>
  <c r="C4323" i="3"/>
  <c r="B4323" i="3"/>
  <c r="A4323" i="3"/>
  <c r="C4322" i="3"/>
  <c r="B4322" i="3"/>
  <c r="A4322" i="3"/>
  <c r="C4321" i="3"/>
  <c r="B4321" i="3"/>
  <c r="A4321" i="3"/>
  <c r="C4320" i="3"/>
  <c r="B4320" i="3"/>
  <c r="A4320" i="3"/>
  <c r="C4319" i="3"/>
  <c r="B4319" i="3"/>
  <c r="A4319" i="3"/>
  <c r="C4318" i="3"/>
  <c r="B4318" i="3"/>
  <c r="A4318" i="3"/>
  <c r="C4317" i="3"/>
  <c r="B4317" i="3"/>
  <c r="A4317" i="3"/>
  <c r="C4316" i="3"/>
  <c r="B4316" i="3"/>
  <c r="A4316" i="3"/>
  <c r="C4315" i="3"/>
  <c r="B4315" i="3"/>
  <c r="A4315" i="3"/>
  <c r="C4314" i="3"/>
  <c r="B4314" i="3"/>
  <c r="A4314" i="3"/>
  <c r="C4313" i="3"/>
  <c r="B4313" i="3"/>
  <c r="A4313" i="3"/>
  <c r="C4312" i="3"/>
  <c r="B4312" i="3"/>
  <c r="A4312" i="3"/>
  <c r="C4311" i="3"/>
  <c r="B4311" i="3"/>
  <c r="A4311" i="3"/>
  <c r="C4310" i="3"/>
  <c r="B4310" i="3"/>
  <c r="A4310" i="3"/>
  <c r="C4309" i="3"/>
  <c r="B4309" i="3"/>
  <c r="A4309" i="3"/>
  <c r="C4308" i="3"/>
  <c r="B4308" i="3"/>
  <c r="A4308" i="3"/>
  <c r="C4307" i="3"/>
  <c r="B4307" i="3"/>
  <c r="A4307" i="3"/>
  <c r="C4306" i="3"/>
  <c r="B4306" i="3"/>
  <c r="A4306" i="3"/>
  <c r="C4305" i="3"/>
  <c r="B4305" i="3"/>
  <c r="A4305" i="3"/>
  <c r="C4304" i="3"/>
  <c r="B4304" i="3"/>
  <c r="A4304" i="3"/>
  <c r="C4303" i="3"/>
  <c r="B4303" i="3"/>
  <c r="A4303" i="3"/>
  <c r="C4302" i="3"/>
  <c r="B4302" i="3"/>
  <c r="A4302" i="3"/>
  <c r="C4301" i="3"/>
  <c r="B4301" i="3"/>
  <c r="A4301" i="3"/>
  <c r="C4300" i="3"/>
  <c r="B4300" i="3"/>
  <c r="A4300" i="3"/>
  <c r="C4299" i="3"/>
  <c r="B4299" i="3"/>
  <c r="A4299" i="3"/>
  <c r="C4298" i="3"/>
  <c r="B4298" i="3"/>
  <c r="A4298" i="3"/>
  <c r="C4297" i="3"/>
  <c r="B4297" i="3"/>
  <c r="A4297" i="3"/>
  <c r="C4296" i="3"/>
  <c r="B4296" i="3"/>
  <c r="A4296" i="3"/>
  <c r="C4295" i="3"/>
  <c r="B4295" i="3"/>
  <c r="A4295" i="3"/>
  <c r="C4294" i="3"/>
  <c r="B4294" i="3"/>
  <c r="A4294" i="3"/>
  <c r="C4293" i="3"/>
  <c r="B4293" i="3"/>
  <c r="A4293" i="3"/>
  <c r="C4292" i="3"/>
  <c r="B4292" i="3"/>
  <c r="A4292" i="3"/>
  <c r="C4291" i="3"/>
  <c r="B4291" i="3"/>
  <c r="A4291" i="3"/>
  <c r="C4290" i="3"/>
  <c r="B4290" i="3"/>
  <c r="A4290" i="3"/>
  <c r="C4289" i="3"/>
  <c r="B4289" i="3"/>
  <c r="A4289" i="3"/>
  <c r="C4288" i="3"/>
  <c r="B4288" i="3"/>
  <c r="A4288" i="3"/>
  <c r="C4287" i="3"/>
  <c r="B4287" i="3"/>
  <c r="A4287" i="3"/>
  <c r="C4286" i="3"/>
  <c r="B4286" i="3"/>
  <c r="A4286" i="3"/>
  <c r="C4285" i="3"/>
  <c r="B4285" i="3"/>
  <c r="A4285" i="3"/>
  <c r="C4284" i="3"/>
  <c r="B4284" i="3"/>
  <c r="A4284" i="3"/>
  <c r="C4283" i="3"/>
  <c r="B4283" i="3"/>
  <c r="A4283" i="3"/>
  <c r="C4282" i="3"/>
  <c r="B4282" i="3"/>
  <c r="A4282" i="3"/>
  <c r="C4281" i="3"/>
  <c r="B4281" i="3"/>
  <c r="A4281" i="3"/>
  <c r="C4280" i="3"/>
  <c r="B4280" i="3"/>
  <c r="A4280" i="3"/>
  <c r="C4279" i="3"/>
  <c r="B4279" i="3"/>
  <c r="A4279" i="3"/>
  <c r="C4278" i="3"/>
  <c r="B4278" i="3"/>
  <c r="A4278" i="3"/>
  <c r="C4277" i="3"/>
  <c r="B4277" i="3"/>
  <c r="A4277" i="3"/>
  <c r="C4276" i="3"/>
  <c r="B4276" i="3"/>
  <c r="A4276" i="3"/>
  <c r="C4275" i="3"/>
  <c r="B4275" i="3"/>
  <c r="A4275" i="3"/>
  <c r="C4274" i="3"/>
  <c r="B4274" i="3"/>
  <c r="A4274" i="3"/>
  <c r="C4273" i="3"/>
  <c r="B4273" i="3"/>
  <c r="A4273" i="3"/>
  <c r="C4272" i="3"/>
  <c r="B4272" i="3"/>
  <c r="A4272" i="3"/>
  <c r="C4271" i="3"/>
  <c r="B4271" i="3"/>
  <c r="A4271" i="3"/>
  <c r="C4270" i="3"/>
  <c r="B4270" i="3"/>
  <c r="A4270" i="3"/>
  <c r="C4269" i="3"/>
  <c r="B4269" i="3"/>
  <c r="A4269" i="3"/>
  <c r="C4268" i="3"/>
  <c r="B4268" i="3"/>
  <c r="A4268" i="3"/>
  <c r="C4267" i="3"/>
  <c r="B4267" i="3"/>
  <c r="A4267" i="3"/>
  <c r="C4266" i="3"/>
  <c r="B4266" i="3"/>
  <c r="A4266" i="3"/>
  <c r="C4265" i="3"/>
  <c r="B4265" i="3"/>
  <c r="A4265" i="3"/>
  <c r="C4264" i="3"/>
  <c r="B4264" i="3"/>
  <c r="A4264" i="3"/>
  <c r="C4263" i="3"/>
  <c r="B4263" i="3"/>
  <c r="A4263" i="3"/>
  <c r="C4262" i="3"/>
  <c r="B4262" i="3"/>
  <c r="A4262" i="3"/>
  <c r="C4261" i="3"/>
  <c r="B4261" i="3"/>
  <c r="A4261" i="3"/>
  <c r="C4260" i="3"/>
  <c r="B4260" i="3"/>
  <c r="A4260" i="3"/>
  <c r="C4259" i="3"/>
  <c r="B4259" i="3"/>
  <c r="A4259" i="3"/>
  <c r="C4258" i="3"/>
  <c r="B4258" i="3"/>
  <c r="A4258" i="3"/>
  <c r="C4257" i="3"/>
  <c r="B4257" i="3"/>
  <c r="A4257" i="3"/>
  <c r="C4256" i="3"/>
  <c r="B4256" i="3"/>
  <c r="A4256" i="3"/>
  <c r="C4255" i="3"/>
  <c r="B4255" i="3"/>
  <c r="A4255" i="3"/>
  <c r="C4254" i="3"/>
  <c r="B4254" i="3"/>
  <c r="A4254" i="3"/>
  <c r="C4253" i="3"/>
  <c r="B4253" i="3"/>
  <c r="A4253" i="3"/>
  <c r="C4252" i="3"/>
  <c r="B4252" i="3"/>
  <c r="A4252" i="3"/>
  <c r="C4251" i="3"/>
  <c r="B4251" i="3"/>
  <c r="A4251" i="3"/>
  <c r="C4250" i="3"/>
  <c r="B4250" i="3"/>
  <c r="A4250" i="3"/>
  <c r="C4249" i="3"/>
  <c r="B4249" i="3"/>
  <c r="A4249" i="3"/>
  <c r="C4248" i="3"/>
  <c r="B4248" i="3"/>
  <c r="A4248" i="3"/>
  <c r="C4247" i="3"/>
  <c r="B4247" i="3"/>
  <c r="A4247" i="3"/>
  <c r="C4246" i="3"/>
  <c r="B4246" i="3"/>
  <c r="A4246" i="3"/>
  <c r="C4245" i="3"/>
  <c r="B4245" i="3"/>
  <c r="A4245" i="3"/>
  <c r="C4244" i="3"/>
  <c r="B4244" i="3"/>
  <c r="A4244" i="3"/>
  <c r="C4243" i="3"/>
  <c r="B4243" i="3"/>
  <c r="A4243" i="3"/>
  <c r="C4242" i="3"/>
  <c r="B4242" i="3"/>
  <c r="A4242" i="3"/>
  <c r="C4241" i="3"/>
  <c r="B4241" i="3"/>
  <c r="A4241" i="3"/>
  <c r="C4240" i="3"/>
  <c r="B4240" i="3"/>
  <c r="A4240" i="3"/>
  <c r="C4239" i="3"/>
  <c r="B4239" i="3"/>
  <c r="A4239" i="3"/>
  <c r="C4238" i="3"/>
  <c r="B4238" i="3"/>
  <c r="A4238" i="3"/>
  <c r="C4237" i="3"/>
  <c r="B4237" i="3"/>
  <c r="A4237" i="3"/>
  <c r="C4236" i="3"/>
  <c r="B4236" i="3"/>
  <c r="A4236" i="3"/>
  <c r="C4235" i="3"/>
  <c r="B4235" i="3"/>
  <c r="A4235" i="3"/>
  <c r="C4234" i="3"/>
  <c r="B4234" i="3"/>
  <c r="A4234" i="3"/>
  <c r="C4233" i="3"/>
  <c r="B4233" i="3"/>
  <c r="A4233" i="3"/>
  <c r="C4232" i="3"/>
  <c r="B4232" i="3"/>
  <c r="A4232" i="3"/>
  <c r="C4231" i="3"/>
  <c r="B4231" i="3"/>
  <c r="A4231" i="3"/>
  <c r="C4230" i="3"/>
  <c r="B4230" i="3"/>
  <c r="A4230" i="3"/>
  <c r="C4229" i="3"/>
  <c r="B4229" i="3"/>
  <c r="A4229" i="3"/>
  <c r="C4228" i="3"/>
  <c r="B4228" i="3"/>
  <c r="A4228" i="3"/>
  <c r="C4227" i="3"/>
  <c r="B4227" i="3"/>
  <c r="A4227" i="3"/>
  <c r="C4226" i="3"/>
  <c r="B4226" i="3"/>
  <c r="A4226" i="3"/>
  <c r="C4225" i="3"/>
  <c r="B4225" i="3"/>
  <c r="A4225" i="3"/>
  <c r="C4224" i="3"/>
  <c r="B4224" i="3"/>
  <c r="A4224" i="3"/>
  <c r="C4223" i="3"/>
  <c r="B4223" i="3"/>
  <c r="A4223" i="3"/>
  <c r="C4222" i="3"/>
  <c r="B4222" i="3"/>
  <c r="A4222" i="3"/>
  <c r="C4221" i="3"/>
  <c r="B4221" i="3"/>
  <c r="A4221" i="3"/>
  <c r="C4220" i="3"/>
  <c r="B4220" i="3"/>
  <c r="A4220" i="3"/>
  <c r="C4219" i="3"/>
  <c r="B4219" i="3"/>
  <c r="A4219" i="3"/>
  <c r="C4218" i="3"/>
  <c r="B4218" i="3"/>
  <c r="A4218" i="3"/>
  <c r="C4217" i="3"/>
  <c r="B4217" i="3"/>
  <c r="A4217" i="3"/>
  <c r="C4216" i="3"/>
  <c r="B4216" i="3"/>
  <c r="A4216" i="3"/>
  <c r="C4215" i="3"/>
  <c r="B4215" i="3"/>
  <c r="A4215" i="3"/>
  <c r="C4214" i="3"/>
  <c r="B4214" i="3"/>
  <c r="A4214" i="3"/>
  <c r="C4213" i="3"/>
  <c r="B4213" i="3"/>
  <c r="A4213" i="3"/>
  <c r="C4212" i="3"/>
  <c r="B4212" i="3"/>
  <c r="A4212" i="3"/>
  <c r="C4211" i="3"/>
  <c r="B4211" i="3"/>
  <c r="A4211" i="3"/>
  <c r="C4210" i="3"/>
  <c r="B4210" i="3"/>
  <c r="A4210" i="3"/>
  <c r="C4209" i="3"/>
  <c r="B4209" i="3"/>
  <c r="A4209" i="3"/>
  <c r="C4208" i="3"/>
  <c r="B4208" i="3"/>
  <c r="A4208" i="3"/>
  <c r="C4207" i="3"/>
  <c r="B4207" i="3"/>
  <c r="A4207" i="3"/>
  <c r="C4206" i="3"/>
  <c r="B4206" i="3"/>
  <c r="A4206" i="3"/>
  <c r="C4205" i="3"/>
  <c r="B4205" i="3"/>
  <c r="A4205" i="3"/>
  <c r="C4204" i="3"/>
  <c r="B4204" i="3"/>
  <c r="A4204" i="3"/>
  <c r="C4203" i="3"/>
  <c r="B4203" i="3"/>
  <c r="A4203" i="3"/>
  <c r="C4202" i="3"/>
  <c r="B4202" i="3"/>
  <c r="A4202" i="3"/>
  <c r="C4201" i="3"/>
  <c r="B4201" i="3"/>
  <c r="A4201" i="3"/>
  <c r="C4200" i="3"/>
  <c r="B4200" i="3"/>
  <c r="A4200" i="3"/>
  <c r="C4199" i="3"/>
  <c r="B4199" i="3"/>
  <c r="A4199" i="3"/>
  <c r="C4198" i="3"/>
  <c r="B4198" i="3"/>
  <c r="A4198" i="3"/>
  <c r="C4197" i="3"/>
  <c r="B4197" i="3"/>
  <c r="A4197" i="3"/>
  <c r="C4196" i="3"/>
  <c r="B4196" i="3"/>
  <c r="A4196" i="3"/>
  <c r="C4195" i="3"/>
  <c r="B4195" i="3"/>
  <c r="A4195" i="3"/>
  <c r="C4194" i="3"/>
  <c r="B4194" i="3"/>
  <c r="A4194" i="3"/>
  <c r="C4193" i="3"/>
  <c r="B4193" i="3"/>
  <c r="A4193" i="3"/>
  <c r="C4192" i="3"/>
  <c r="B4192" i="3"/>
  <c r="A4192" i="3"/>
  <c r="C4191" i="3"/>
  <c r="B4191" i="3"/>
  <c r="A4191" i="3"/>
  <c r="C4190" i="3"/>
  <c r="B4190" i="3"/>
  <c r="A4190" i="3"/>
  <c r="C4189" i="3"/>
  <c r="B4189" i="3"/>
  <c r="A4189" i="3"/>
  <c r="C4188" i="3"/>
  <c r="B4188" i="3"/>
  <c r="A4188" i="3"/>
  <c r="C4187" i="3"/>
  <c r="B4187" i="3"/>
  <c r="A4187" i="3"/>
  <c r="C4186" i="3"/>
  <c r="B4186" i="3"/>
  <c r="A4186" i="3"/>
  <c r="C4185" i="3"/>
  <c r="B4185" i="3"/>
  <c r="A4185" i="3"/>
  <c r="C4184" i="3"/>
  <c r="B4184" i="3"/>
  <c r="A4184" i="3"/>
  <c r="C4183" i="3"/>
  <c r="B4183" i="3"/>
  <c r="A4183" i="3"/>
  <c r="C4182" i="3"/>
  <c r="B4182" i="3"/>
  <c r="A4182" i="3"/>
  <c r="C4181" i="3"/>
  <c r="B4181" i="3"/>
  <c r="A4181" i="3"/>
  <c r="C4180" i="3"/>
  <c r="B4180" i="3"/>
  <c r="A4180" i="3"/>
  <c r="C4179" i="3"/>
  <c r="B4179" i="3"/>
  <c r="A4179" i="3"/>
  <c r="C4178" i="3"/>
  <c r="B4178" i="3"/>
  <c r="A4178" i="3"/>
  <c r="C4177" i="3"/>
  <c r="B4177" i="3"/>
  <c r="A4177" i="3"/>
  <c r="C4176" i="3"/>
  <c r="B4176" i="3"/>
  <c r="A4176" i="3"/>
  <c r="C4175" i="3"/>
  <c r="B4175" i="3"/>
  <c r="A4175" i="3"/>
  <c r="C4174" i="3"/>
  <c r="B4174" i="3"/>
  <c r="A4174" i="3"/>
  <c r="C4173" i="3"/>
  <c r="B4173" i="3"/>
  <c r="A4173" i="3"/>
  <c r="C4172" i="3"/>
  <c r="B4172" i="3"/>
  <c r="A4172" i="3"/>
  <c r="C4171" i="3"/>
  <c r="B4171" i="3"/>
  <c r="A4171" i="3"/>
  <c r="C4170" i="3"/>
  <c r="B4170" i="3"/>
  <c r="A4170" i="3"/>
  <c r="C4169" i="3"/>
  <c r="B4169" i="3"/>
  <c r="A4169" i="3"/>
  <c r="C4168" i="3"/>
  <c r="B4168" i="3"/>
  <c r="A4168" i="3"/>
  <c r="C4167" i="3"/>
  <c r="B4167" i="3"/>
  <c r="A4167" i="3"/>
  <c r="C4166" i="3"/>
  <c r="B4166" i="3"/>
  <c r="A4166" i="3"/>
  <c r="C4165" i="3"/>
  <c r="B4165" i="3"/>
  <c r="A4165" i="3"/>
  <c r="C4164" i="3"/>
  <c r="B4164" i="3"/>
  <c r="A4164" i="3"/>
  <c r="C4163" i="3"/>
  <c r="B4163" i="3"/>
  <c r="A4163" i="3"/>
  <c r="C4162" i="3"/>
  <c r="B4162" i="3"/>
  <c r="A4162" i="3"/>
  <c r="C4161" i="3"/>
  <c r="B4161" i="3"/>
  <c r="A4161" i="3"/>
  <c r="C4160" i="3"/>
  <c r="B4160" i="3"/>
  <c r="A4160" i="3"/>
  <c r="C4159" i="3"/>
  <c r="B4159" i="3"/>
  <c r="A4159" i="3"/>
  <c r="C4158" i="3"/>
  <c r="B4158" i="3"/>
  <c r="A4158" i="3"/>
  <c r="C4157" i="3"/>
  <c r="B4157" i="3"/>
  <c r="A4157" i="3"/>
  <c r="C4156" i="3"/>
  <c r="B4156" i="3"/>
  <c r="A4156" i="3"/>
  <c r="C4155" i="3"/>
  <c r="B4155" i="3"/>
  <c r="A4155" i="3"/>
  <c r="C4154" i="3"/>
  <c r="B4154" i="3"/>
  <c r="A4154" i="3"/>
  <c r="C4153" i="3"/>
  <c r="B4153" i="3"/>
  <c r="A4153" i="3"/>
  <c r="C4152" i="3"/>
  <c r="B4152" i="3"/>
  <c r="A4152" i="3"/>
  <c r="C4151" i="3"/>
  <c r="B4151" i="3"/>
  <c r="A4151" i="3"/>
  <c r="C4150" i="3"/>
  <c r="B4150" i="3"/>
  <c r="A4150" i="3"/>
  <c r="C4149" i="3"/>
  <c r="B4149" i="3"/>
  <c r="A4149" i="3"/>
  <c r="C4148" i="3"/>
  <c r="B4148" i="3"/>
  <c r="A4148" i="3"/>
  <c r="C4147" i="3"/>
  <c r="B4147" i="3"/>
  <c r="A4147" i="3"/>
  <c r="C4146" i="3"/>
  <c r="B4146" i="3"/>
  <c r="A4146" i="3"/>
  <c r="C4145" i="3"/>
  <c r="B4145" i="3"/>
  <c r="A4145" i="3"/>
  <c r="C4144" i="3"/>
  <c r="B4144" i="3"/>
  <c r="A4144" i="3"/>
  <c r="C4143" i="3"/>
  <c r="B4143" i="3"/>
  <c r="A4143" i="3"/>
  <c r="C4142" i="3"/>
  <c r="B4142" i="3"/>
  <c r="A4142" i="3"/>
  <c r="C4141" i="3"/>
  <c r="B4141" i="3"/>
  <c r="A4141" i="3"/>
  <c r="C4140" i="3"/>
  <c r="B4140" i="3"/>
  <c r="A4140" i="3"/>
  <c r="C4139" i="3"/>
  <c r="B4139" i="3"/>
  <c r="A4139" i="3"/>
  <c r="C4138" i="3"/>
  <c r="B4138" i="3"/>
  <c r="A4138" i="3"/>
  <c r="C4137" i="3"/>
  <c r="B4137" i="3"/>
  <c r="A4137" i="3"/>
  <c r="C4136" i="3"/>
  <c r="B4136" i="3"/>
  <c r="A4136" i="3"/>
  <c r="C4135" i="3"/>
  <c r="B4135" i="3"/>
  <c r="A4135" i="3"/>
  <c r="C4134" i="3"/>
  <c r="B4134" i="3"/>
  <c r="A4134" i="3"/>
  <c r="C4133" i="3"/>
  <c r="B4133" i="3"/>
  <c r="A4133" i="3"/>
  <c r="C4132" i="3"/>
  <c r="B4132" i="3"/>
  <c r="A4132" i="3"/>
  <c r="C4131" i="3"/>
  <c r="B4131" i="3"/>
  <c r="A4131" i="3"/>
  <c r="C4130" i="3"/>
  <c r="B4130" i="3"/>
  <c r="A4130" i="3"/>
  <c r="C4129" i="3"/>
  <c r="B4129" i="3"/>
  <c r="A4129" i="3"/>
  <c r="C4128" i="3"/>
  <c r="B4128" i="3"/>
  <c r="A4128" i="3"/>
  <c r="C4127" i="3"/>
  <c r="B4127" i="3"/>
  <c r="A4127" i="3"/>
  <c r="C4126" i="3"/>
  <c r="B4126" i="3"/>
  <c r="A4126" i="3"/>
  <c r="C4125" i="3"/>
  <c r="B4125" i="3"/>
  <c r="A4125" i="3"/>
  <c r="C4124" i="3"/>
  <c r="B4124" i="3"/>
  <c r="A4124" i="3"/>
  <c r="C4123" i="3"/>
  <c r="B4123" i="3"/>
  <c r="A4123" i="3"/>
  <c r="C4122" i="3"/>
  <c r="B4122" i="3"/>
  <c r="A4122" i="3"/>
  <c r="C4121" i="3"/>
  <c r="B4121" i="3"/>
  <c r="A4121" i="3"/>
  <c r="C4120" i="3"/>
  <c r="B4120" i="3"/>
  <c r="A4120" i="3"/>
  <c r="C4119" i="3"/>
  <c r="B4119" i="3"/>
  <c r="A4119" i="3"/>
  <c r="C4118" i="3"/>
  <c r="B4118" i="3"/>
  <c r="A4118" i="3"/>
  <c r="C4117" i="3"/>
  <c r="B4117" i="3"/>
  <c r="A4117" i="3"/>
  <c r="C4116" i="3"/>
  <c r="B4116" i="3"/>
  <c r="A4116" i="3"/>
  <c r="C4115" i="3"/>
  <c r="B4115" i="3"/>
  <c r="A4115" i="3"/>
  <c r="C4114" i="3"/>
  <c r="B4114" i="3"/>
  <c r="A4114" i="3"/>
  <c r="C4113" i="3"/>
  <c r="B4113" i="3"/>
  <c r="A4113" i="3"/>
  <c r="C4112" i="3"/>
  <c r="B4112" i="3"/>
  <c r="A4112" i="3"/>
  <c r="C4111" i="3"/>
  <c r="B4111" i="3"/>
  <c r="A4111" i="3"/>
  <c r="C4110" i="3"/>
  <c r="B4110" i="3"/>
  <c r="A4110" i="3"/>
  <c r="C4109" i="3"/>
  <c r="B4109" i="3"/>
  <c r="A4109" i="3"/>
  <c r="C4108" i="3"/>
  <c r="B4108" i="3"/>
  <c r="A4108" i="3"/>
  <c r="C4107" i="3"/>
  <c r="B4107" i="3"/>
  <c r="A4107" i="3"/>
  <c r="C4106" i="3"/>
  <c r="B4106" i="3"/>
  <c r="A4106" i="3"/>
  <c r="C4105" i="3"/>
  <c r="B4105" i="3"/>
  <c r="A4105" i="3"/>
  <c r="C4104" i="3"/>
  <c r="B4104" i="3"/>
  <c r="A4104" i="3"/>
  <c r="C4103" i="3"/>
  <c r="B4103" i="3"/>
  <c r="A4103" i="3"/>
  <c r="C4102" i="3"/>
  <c r="B4102" i="3"/>
  <c r="A4102" i="3"/>
  <c r="C4101" i="3"/>
  <c r="B4101" i="3"/>
  <c r="A4101" i="3"/>
  <c r="C4100" i="3"/>
  <c r="B4100" i="3"/>
  <c r="A4100" i="3"/>
  <c r="C4099" i="3"/>
  <c r="B4099" i="3"/>
  <c r="A4099" i="3"/>
  <c r="C4098" i="3"/>
  <c r="B4098" i="3"/>
  <c r="A4098" i="3"/>
  <c r="C4097" i="3"/>
  <c r="B4097" i="3"/>
  <c r="A4097" i="3"/>
  <c r="C4096" i="3"/>
  <c r="B4096" i="3"/>
  <c r="A4096" i="3"/>
  <c r="C4095" i="3"/>
  <c r="B4095" i="3"/>
  <c r="A4095" i="3"/>
  <c r="C4094" i="3"/>
  <c r="B4094" i="3"/>
  <c r="A4094" i="3"/>
  <c r="C4093" i="3"/>
  <c r="B4093" i="3"/>
  <c r="A4093" i="3"/>
  <c r="C4092" i="3"/>
  <c r="B4092" i="3"/>
  <c r="A4092" i="3"/>
  <c r="C4091" i="3"/>
  <c r="B4091" i="3"/>
  <c r="A4091" i="3"/>
  <c r="C4090" i="3"/>
  <c r="B4090" i="3"/>
  <c r="A4090" i="3"/>
  <c r="C4089" i="3"/>
  <c r="B4089" i="3"/>
  <c r="A4089" i="3"/>
  <c r="C4088" i="3"/>
  <c r="B4088" i="3"/>
  <c r="A4088" i="3"/>
  <c r="C4087" i="3"/>
  <c r="B4087" i="3"/>
  <c r="A4087" i="3"/>
  <c r="C4086" i="3"/>
  <c r="B4086" i="3"/>
  <c r="A4086" i="3"/>
  <c r="C4085" i="3"/>
  <c r="B4085" i="3"/>
  <c r="A4085" i="3"/>
  <c r="C4084" i="3"/>
  <c r="B4084" i="3"/>
  <c r="A4084" i="3"/>
  <c r="C4083" i="3"/>
  <c r="B4083" i="3"/>
  <c r="A4083" i="3"/>
  <c r="C4082" i="3"/>
  <c r="B4082" i="3"/>
  <c r="A4082" i="3"/>
  <c r="C4081" i="3"/>
  <c r="B4081" i="3"/>
  <c r="A4081" i="3"/>
  <c r="C4080" i="3"/>
  <c r="B4080" i="3"/>
  <c r="A4080" i="3"/>
  <c r="C4079" i="3"/>
  <c r="B4079" i="3"/>
  <c r="A4079" i="3"/>
  <c r="C4078" i="3"/>
  <c r="B4078" i="3"/>
  <c r="A4078" i="3"/>
  <c r="C4077" i="3"/>
  <c r="B4077" i="3"/>
  <c r="A4077" i="3"/>
  <c r="C4076" i="3"/>
  <c r="B4076" i="3"/>
  <c r="A4076" i="3"/>
  <c r="C4075" i="3"/>
  <c r="B4075" i="3"/>
  <c r="A4075" i="3"/>
  <c r="C4074" i="3"/>
  <c r="B4074" i="3"/>
  <c r="A4074" i="3"/>
  <c r="C4073" i="3"/>
  <c r="B4073" i="3"/>
  <c r="A4073" i="3"/>
  <c r="C4072" i="3"/>
  <c r="B4072" i="3"/>
  <c r="A4072" i="3"/>
  <c r="C4071" i="3"/>
  <c r="B4071" i="3"/>
  <c r="A4071" i="3"/>
  <c r="C4070" i="3"/>
  <c r="B4070" i="3"/>
  <c r="A4070" i="3"/>
  <c r="C4069" i="3"/>
  <c r="B4069" i="3"/>
  <c r="A4069" i="3"/>
  <c r="C4068" i="3"/>
  <c r="B4068" i="3"/>
  <c r="A4068" i="3"/>
  <c r="C4067" i="3"/>
  <c r="B4067" i="3"/>
  <c r="A4067" i="3"/>
  <c r="C4066" i="3"/>
  <c r="B4066" i="3"/>
  <c r="A4066" i="3"/>
  <c r="C4065" i="3"/>
  <c r="B4065" i="3"/>
  <c r="A4065" i="3"/>
  <c r="C4064" i="3"/>
  <c r="B4064" i="3"/>
  <c r="A4064" i="3"/>
  <c r="C4063" i="3"/>
  <c r="B4063" i="3"/>
  <c r="A4063" i="3"/>
  <c r="C4062" i="3"/>
  <c r="B4062" i="3"/>
  <c r="A4062" i="3"/>
  <c r="C4061" i="3"/>
  <c r="B4061" i="3"/>
  <c r="A4061" i="3"/>
  <c r="C4060" i="3"/>
  <c r="B4060" i="3"/>
  <c r="A4060" i="3"/>
  <c r="C4059" i="3"/>
  <c r="B4059" i="3"/>
  <c r="A4059" i="3"/>
  <c r="C4058" i="3"/>
  <c r="B4058" i="3"/>
  <c r="A4058" i="3"/>
  <c r="C4057" i="3"/>
  <c r="B4057" i="3"/>
  <c r="A4057" i="3"/>
  <c r="C4056" i="3"/>
  <c r="B4056" i="3"/>
  <c r="A4056" i="3"/>
  <c r="C4055" i="3"/>
  <c r="B4055" i="3"/>
  <c r="A4055" i="3"/>
  <c r="C4054" i="3"/>
  <c r="B4054" i="3"/>
  <c r="A4054" i="3"/>
  <c r="C4053" i="3"/>
  <c r="B4053" i="3"/>
  <c r="A4053" i="3"/>
  <c r="C4052" i="3"/>
  <c r="B4052" i="3"/>
  <c r="A4052" i="3"/>
  <c r="C4051" i="3"/>
  <c r="B4051" i="3"/>
  <c r="A4051" i="3"/>
  <c r="C4050" i="3"/>
  <c r="B4050" i="3"/>
  <c r="A4050" i="3"/>
  <c r="C4049" i="3"/>
  <c r="B4049" i="3"/>
  <c r="A4049" i="3"/>
  <c r="C4048" i="3"/>
  <c r="B4048" i="3"/>
  <c r="A4048" i="3"/>
  <c r="C4047" i="3"/>
  <c r="B4047" i="3"/>
  <c r="A4047" i="3"/>
  <c r="C4046" i="3"/>
  <c r="B4046" i="3"/>
  <c r="A4046" i="3"/>
  <c r="C4045" i="3"/>
  <c r="B4045" i="3"/>
  <c r="A4045" i="3"/>
  <c r="C4044" i="3"/>
  <c r="B4044" i="3"/>
  <c r="A4044" i="3"/>
  <c r="C4043" i="3"/>
  <c r="B4043" i="3"/>
  <c r="A4043" i="3"/>
  <c r="C4042" i="3"/>
  <c r="B4042" i="3"/>
  <c r="A4042" i="3"/>
  <c r="C4041" i="3"/>
  <c r="B4041" i="3"/>
  <c r="A4041" i="3"/>
  <c r="C4040" i="3"/>
  <c r="B4040" i="3"/>
  <c r="A4040" i="3"/>
  <c r="C4039" i="3"/>
  <c r="B4039" i="3"/>
  <c r="A4039" i="3"/>
  <c r="C4038" i="3"/>
  <c r="B4038" i="3"/>
  <c r="A4038" i="3"/>
  <c r="C4037" i="3"/>
  <c r="B4037" i="3"/>
  <c r="A4037" i="3"/>
  <c r="C4036" i="3"/>
  <c r="B4036" i="3"/>
  <c r="A4036" i="3"/>
  <c r="C4035" i="3"/>
  <c r="B4035" i="3"/>
  <c r="A4035" i="3"/>
  <c r="C4034" i="3"/>
  <c r="B4034" i="3"/>
  <c r="A4034" i="3"/>
  <c r="C4033" i="3"/>
  <c r="B4033" i="3"/>
  <c r="A4033" i="3"/>
  <c r="C4032" i="3"/>
  <c r="B4032" i="3"/>
  <c r="A4032" i="3"/>
  <c r="C4031" i="3"/>
  <c r="B4031" i="3"/>
  <c r="A4031" i="3"/>
  <c r="C4030" i="3"/>
  <c r="B4030" i="3"/>
  <c r="A4030" i="3"/>
  <c r="C4029" i="3"/>
  <c r="B4029" i="3"/>
  <c r="A4029" i="3"/>
  <c r="C4028" i="3"/>
  <c r="B4028" i="3"/>
  <c r="A4028" i="3"/>
  <c r="C4027" i="3"/>
  <c r="B4027" i="3"/>
  <c r="A4027" i="3"/>
  <c r="C4026" i="3"/>
  <c r="B4026" i="3"/>
  <c r="A4026" i="3"/>
  <c r="C4025" i="3"/>
  <c r="B4025" i="3"/>
  <c r="A4025" i="3"/>
  <c r="C4024" i="3"/>
  <c r="B4024" i="3"/>
  <c r="A4024" i="3"/>
  <c r="C4023" i="3"/>
  <c r="B4023" i="3"/>
  <c r="A4023" i="3"/>
  <c r="C4022" i="3"/>
  <c r="B4022" i="3"/>
  <c r="A4022" i="3"/>
  <c r="C4021" i="3"/>
  <c r="B4021" i="3"/>
  <c r="A4021" i="3"/>
  <c r="C4020" i="3"/>
  <c r="B4020" i="3"/>
  <c r="A4020" i="3"/>
  <c r="C4019" i="3"/>
  <c r="B4019" i="3"/>
  <c r="A4019" i="3"/>
  <c r="C4018" i="3"/>
  <c r="B4018" i="3"/>
  <c r="A4018" i="3"/>
  <c r="C4017" i="3"/>
  <c r="B4017" i="3"/>
  <c r="A4017" i="3"/>
  <c r="C4016" i="3"/>
  <c r="B4016" i="3"/>
  <c r="A4016" i="3"/>
  <c r="C4015" i="3"/>
  <c r="B4015" i="3"/>
  <c r="A4015" i="3"/>
  <c r="C4014" i="3"/>
  <c r="B4014" i="3"/>
  <c r="A4014" i="3"/>
  <c r="C4013" i="3"/>
  <c r="B4013" i="3"/>
  <c r="A4013" i="3"/>
  <c r="C4012" i="3"/>
  <c r="B4012" i="3"/>
  <c r="A4012" i="3"/>
  <c r="C4011" i="3"/>
  <c r="B4011" i="3"/>
  <c r="A4011" i="3"/>
  <c r="C4010" i="3"/>
  <c r="B4010" i="3"/>
  <c r="A4010" i="3"/>
  <c r="C4009" i="3"/>
  <c r="B4009" i="3"/>
  <c r="A4009" i="3"/>
  <c r="C4008" i="3"/>
  <c r="B4008" i="3"/>
  <c r="A4008" i="3"/>
  <c r="C4007" i="3"/>
  <c r="B4007" i="3"/>
  <c r="A4007" i="3"/>
  <c r="C4006" i="3"/>
  <c r="B4006" i="3"/>
  <c r="A4006" i="3"/>
  <c r="C4005" i="3"/>
  <c r="B4005" i="3"/>
  <c r="A4005" i="3"/>
  <c r="C4004" i="3"/>
  <c r="B4004" i="3"/>
  <c r="A4004" i="3"/>
  <c r="C4003" i="3"/>
  <c r="B4003" i="3"/>
  <c r="A4003" i="3"/>
  <c r="C4002" i="3"/>
  <c r="B4002" i="3"/>
  <c r="A4002" i="3"/>
  <c r="C4001" i="3"/>
  <c r="B4001" i="3"/>
  <c r="A4001" i="3"/>
  <c r="C4000" i="3"/>
  <c r="B4000" i="3"/>
  <c r="A4000" i="3"/>
  <c r="C3999" i="3"/>
  <c r="B3999" i="3"/>
  <c r="A3999" i="3"/>
  <c r="C3998" i="3"/>
  <c r="B3998" i="3"/>
  <c r="A3998" i="3"/>
  <c r="C3997" i="3"/>
  <c r="B3997" i="3"/>
  <c r="A3997" i="3"/>
  <c r="C3996" i="3"/>
  <c r="B3996" i="3"/>
  <c r="A3996" i="3"/>
  <c r="C3995" i="3"/>
  <c r="B3995" i="3"/>
  <c r="A3995" i="3"/>
  <c r="C3994" i="3"/>
  <c r="B3994" i="3"/>
  <c r="A3994" i="3"/>
  <c r="C3993" i="3"/>
  <c r="B3993" i="3"/>
  <c r="A3993" i="3"/>
  <c r="C3992" i="3"/>
  <c r="B3992" i="3"/>
  <c r="A3992" i="3"/>
  <c r="C3991" i="3"/>
  <c r="B3991" i="3"/>
  <c r="A3991" i="3"/>
  <c r="C3990" i="3"/>
  <c r="B3990" i="3"/>
  <c r="A3990" i="3"/>
  <c r="C3989" i="3"/>
  <c r="B3989" i="3"/>
  <c r="A3989" i="3"/>
  <c r="C3988" i="3"/>
  <c r="B3988" i="3"/>
  <c r="A3988" i="3"/>
  <c r="C3987" i="3"/>
  <c r="B3987" i="3"/>
  <c r="A3987" i="3"/>
  <c r="C3986" i="3"/>
  <c r="B3986" i="3"/>
  <c r="A3986" i="3"/>
  <c r="C3985" i="3"/>
  <c r="B3985" i="3"/>
  <c r="A3985" i="3"/>
  <c r="C3984" i="3"/>
  <c r="B3984" i="3"/>
  <c r="A3984" i="3"/>
  <c r="C3983" i="3"/>
  <c r="B3983" i="3"/>
  <c r="A3983" i="3"/>
  <c r="C3982" i="3"/>
  <c r="B3982" i="3"/>
  <c r="A3982" i="3"/>
  <c r="C3981" i="3"/>
  <c r="B3981" i="3"/>
  <c r="A3981" i="3"/>
  <c r="C3980" i="3"/>
  <c r="B3980" i="3"/>
  <c r="A3980" i="3"/>
  <c r="C3979" i="3"/>
  <c r="B3979" i="3"/>
  <c r="A3979" i="3"/>
  <c r="C3978" i="3"/>
  <c r="B3978" i="3"/>
  <c r="A3978" i="3"/>
  <c r="C3977" i="3"/>
  <c r="B3977" i="3"/>
  <c r="A3977" i="3"/>
  <c r="C3976" i="3"/>
  <c r="B3976" i="3"/>
  <c r="A3976" i="3"/>
  <c r="C3975" i="3"/>
  <c r="B3975" i="3"/>
  <c r="A3975" i="3"/>
  <c r="C3974" i="3"/>
  <c r="B3974" i="3"/>
  <c r="A3974" i="3"/>
  <c r="C3973" i="3"/>
  <c r="B3973" i="3"/>
  <c r="A3973" i="3"/>
  <c r="C3972" i="3"/>
  <c r="B3972" i="3"/>
  <c r="A3972" i="3"/>
  <c r="C3971" i="3"/>
  <c r="B3971" i="3"/>
  <c r="A3971" i="3"/>
  <c r="C3970" i="3"/>
  <c r="B3970" i="3"/>
  <c r="A3970" i="3"/>
  <c r="C3969" i="3"/>
  <c r="B3969" i="3"/>
  <c r="A3969" i="3"/>
  <c r="C3968" i="3"/>
  <c r="B3968" i="3"/>
  <c r="A3968" i="3"/>
  <c r="C3967" i="3"/>
  <c r="B3967" i="3"/>
  <c r="A3967" i="3"/>
  <c r="C3966" i="3"/>
  <c r="B3966" i="3"/>
  <c r="A3966" i="3"/>
  <c r="C3965" i="3"/>
  <c r="B3965" i="3"/>
  <c r="A3965" i="3"/>
  <c r="C3964" i="3"/>
  <c r="B3964" i="3"/>
  <c r="A3964" i="3"/>
  <c r="C3963" i="3"/>
  <c r="B3963" i="3"/>
  <c r="A3963" i="3"/>
  <c r="C3962" i="3"/>
  <c r="B3962" i="3"/>
  <c r="A3962" i="3"/>
  <c r="C3961" i="3"/>
  <c r="B3961" i="3"/>
  <c r="A3961" i="3"/>
  <c r="C3960" i="3"/>
  <c r="B3960" i="3"/>
  <c r="A3960" i="3"/>
  <c r="C3959" i="3"/>
  <c r="B3959" i="3"/>
  <c r="A3959" i="3"/>
  <c r="C3958" i="3"/>
  <c r="B3958" i="3"/>
  <c r="A3958" i="3"/>
  <c r="C3957" i="3"/>
  <c r="B3957" i="3"/>
  <c r="A3957" i="3"/>
  <c r="C3956" i="3"/>
  <c r="B3956" i="3"/>
  <c r="A3956" i="3"/>
  <c r="C3955" i="3"/>
  <c r="B3955" i="3"/>
  <c r="A3955" i="3"/>
  <c r="C3954" i="3"/>
  <c r="B3954" i="3"/>
  <c r="A3954" i="3"/>
  <c r="C3953" i="3"/>
  <c r="B3953" i="3"/>
  <c r="A3953" i="3"/>
  <c r="C3952" i="3"/>
  <c r="B3952" i="3"/>
  <c r="A3952" i="3"/>
  <c r="C3951" i="3"/>
  <c r="B3951" i="3"/>
  <c r="A3951" i="3"/>
  <c r="C3950" i="3"/>
  <c r="B3950" i="3"/>
  <c r="A3950" i="3"/>
  <c r="C3949" i="3"/>
  <c r="B3949" i="3"/>
  <c r="A3949" i="3"/>
  <c r="C3948" i="3"/>
  <c r="B3948" i="3"/>
  <c r="A3948" i="3"/>
  <c r="C3947" i="3"/>
  <c r="B3947" i="3"/>
  <c r="A3947" i="3"/>
  <c r="C3946" i="3"/>
  <c r="B3946" i="3"/>
  <c r="A3946" i="3"/>
  <c r="C3945" i="3"/>
  <c r="B3945" i="3"/>
  <c r="A3945" i="3"/>
  <c r="C3944" i="3"/>
  <c r="B3944" i="3"/>
  <c r="A3944" i="3"/>
  <c r="C3943" i="3"/>
  <c r="B3943" i="3"/>
  <c r="A3943" i="3"/>
  <c r="C3942" i="3"/>
  <c r="B3942" i="3"/>
  <c r="A3942" i="3"/>
  <c r="C3941" i="3"/>
  <c r="B3941" i="3"/>
  <c r="A3941" i="3"/>
  <c r="C3940" i="3"/>
  <c r="B3940" i="3"/>
  <c r="A3940" i="3"/>
  <c r="C3939" i="3"/>
  <c r="B3939" i="3"/>
  <c r="A3939" i="3"/>
  <c r="C3938" i="3"/>
  <c r="B3938" i="3"/>
  <c r="A3938" i="3"/>
  <c r="C3937" i="3"/>
  <c r="B3937" i="3"/>
  <c r="A3937" i="3"/>
  <c r="C3936" i="3"/>
  <c r="B3936" i="3"/>
  <c r="A3936" i="3"/>
  <c r="C3935" i="3"/>
  <c r="B3935" i="3"/>
  <c r="A3935" i="3"/>
  <c r="C3934" i="3"/>
  <c r="B3934" i="3"/>
  <c r="A3934" i="3"/>
  <c r="C3933" i="3"/>
  <c r="B3933" i="3"/>
  <c r="A3933" i="3"/>
  <c r="C3932" i="3"/>
  <c r="B3932" i="3"/>
  <c r="A3932" i="3"/>
  <c r="C3931" i="3"/>
  <c r="B3931" i="3"/>
  <c r="A3931" i="3"/>
  <c r="C3930" i="3"/>
  <c r="B3930" i="3"/>
  <c r="A3930" i="3"/>
  <c r="C3929" i="3"/>
  <c r="B3929" i="3"/>
  <c r="A3929" i="3"/>
  <c r="C3928" i="3"/>
  <c r="B3928" i="3"/>
  <c r="A3928" i="3"/>
  <c r="C3927" i="3"/>
  <c r="B3927" i="3"/>
  <c r="A3927" i="3"/>
  <c r="C3926" i="3"/>
  <c r="B3926" i="3"/>
  <c r="A3926" i="3"/>
  <c r="C3925" i="3"/>
  <c r="B3925" i="3"/>
  <c r="A3925" i="3"/>
  <c r="C3924" i="3"/>
  <c r="B3924" i="3"/>
  <c r="A3924" i="3"/>
  <c r="C3923" i="3"/>
  <c r="B3923" i="3"/>
  <c r="A3923" i="3"/>
  <c r="C3922" i="3"/>
  <c r="B3922" i="3"/>
  <c r="A3922" i="3"/>
  <c r="C3921" i="3"/>
  <c r="B3921" i="3"/>
  <c r="A3921" i="3"/>
  <c r="C3920" i="3"/>
  <c r="B3920" i="3"/>
  <c r="A3920" i="3"/>
  <c r="C3919" i="3"/>
  <c r="B3919" i="3"/>
  <c r="A3919" i="3"/>
  <c r="C3918" i="3"/>
  <c r="B3918" i="3"/>
  <c r="A3918" i="3"/>
  <c r="C3917" i="3"/>
  <c r="B3917" i="3"/>
  <c r="A3917" i="3"/>
  <c r="C3916" i="3"/>
  <c r="B3916" i="3"/>
  <c r="A3916" i="3"/>
  <c r="C3915" i="3"/>
  <c r="B3915" i="3"/>
  <c r="A3915" i="3"/>
  <c r="C3914" i="3"/>
  <c r="B3914" i="3"/>
  <c r="A3914" i="3"/>
  <c r="C3913" i="3"/>
  <c r="B3913" i="3"/>
  <c r="A3913" i="3"/>
  <c r="C3912" i="3"/>
  <c r="B3912" i="3"/>
  <c r="A3912" i="3"/>
  <c r="C3911" i="3"/>
  <c r="B3911" i="3"/>
  <c r="A3911" i="3"/>
  <c r="C3910" i="3"/>
  <c r="B3910" i="3"/>
  <c r="A3910" i="3"/>
  <c r="C3909" i="3"/>
  <c r="B3909" i="3"/>
  <c r="A3909" i="3"/>
  <c r="C3908" i="3"/>
  <c r="B3908" i="3"/>
  <c r="A3908" i="3"/>
  <c r="C3907" i="3"/>
  <c r="B3907" i="3"/>
  <c r="A3907" i="3"/>
  <c r="C3906" i="3"/>
  <c r="B3906" i="3"/>
  <c r="A3906" i="3"/>
  <c r="C3905" i="3"/>
  <c r="B3905" i="3"/>
  <c r="A3905" i="3"/>
  <c r="C3904" i="3"/>
  <c r="B3904" i="3"/>
  <c r="A3904" i="3"/>
  <c r="C3903" i="3"/>
  <c r="B3903" i="3"/>
  <c r="A3903" i="3"/>
  <c r="C3902" i="3"/>
  <c r="B3902" i="3"/>
  <c r="A3902" i="3"/>
  <c r="C3901" i="3"/>
  <c r="B3901" i="3"/>
  <c r="A3901" i="3"/>
  <c r="C3900" i="3"/>
  <c r="B3900" i="3"/>
  <c r="A3900" i="3"/>
  <c r="C3899" i="3"/>
  <c r="B3899" i="3"/>
  <c r="A3899" i="3"/>
  <c r="C3898" i="3"/>
  <c r="B3898" i="3"/>
  <c r="A3898" i="3"/>
  <c r="C3897" i="3"/>
  <c r="B3897" i="3"/>
  <c r="A3897" i="3"/>
  <c r="C3896" i="3"/>
  <c r="B3896" i="3"/>
  <c r="A3896" i="3"/>
  <c r="C3895" i="3"/>
  <c r="B3895" i="3"/>
  <c r="A3895" i="3"/>
  <c r="C3894" i="3"/>
  <c r="B3894" i="3"/>
  <c r="A3894" i="3"/>
  <c r="C3893" i="3"/>
  <c r="B3893" i="3"/>
  <c r="A3893" i="3"/>
  <c r="C3892" i="3"/>
  <c r="B3892" i="3"/>
  <c r="A3892" i="3"/>
  <c r="C3891" i="3"/>
  <c r="B3891" i="3"/>
  <c r="A3891" i="3"/>
  <c r="C3890" i="3"/>
  <c r="B3890" i="3"/>
  <c r="A3890" i="3"/>
  <c r="C3889" i="3"/>
  <c r="B3889" i="3"/>
  <c r="A3889" i="3"/>
  <c r="C3888" i="3"/>
  <c r="B3888" i="3"/>
  <c r="A3888" i="3"/>
  <c r="C3887" i="3"/>
  <c r="B3887" i="3"/>
  <c r="A3887" i="3"/>
  <c r="C3886" i="3"/>
  <c r="B3886" i="3"/>
  <c r="A3886" i="3"/>
  <c r="C3885" i="3"/>
  <c r="B3885" i="3"/>
  <c r="A3885" i="3"/>
  <c r="C3884" i="3"/>
  <c r="B3884" i="3"/>
  <c r="A3884" i="3"/>
  <c r="C3883" i="3"/>
  <c r="B3883" i="3"/>
  <c r="A3883" i="3"/>
  <c r="C3882" i="3"/>
  <c r="B3882" i="3"/>
  <c r="A3882" i="3"/>
  <c r="C3881" i="3"/>
  <c r="B3881" i="3"/>
  <c r="A3881" i="3"/>
  <c r="C3880" i="3"/>
  <c r="B3880" i="3"/>
  <c r="A3880" i="3"/>
  <c r="C3879" i="3"/>
  <c r="B3879" i="3"/>
  <c r="A3879" i="3"/>
  <c r="C3878" i="3"/>
  <c r="B3878" i="3"/>
  <c r="A3878" i="3"/>
  <c r="C3877" i="3"/>
  <c r="B3877" i="3"/>
  <c r="A3877" i="3"/>
  <c r="C3876" i="3"/>
  <c r="B3876" i="3"/>
  <c r="A3876" i="3"/>
  <c r="C3875" i="3"/>
  <c r="B3875" i="3"/>
  <c r="A3875" i="3"/>
  <c r="C3874" i="3"/>
  <c r="B3874" i="3"/>
  <c r="A3874" i="3"/>
  <c r="C3873" i="3"/>
  <c r="B3873" i="3"/>
  <c r="A3873" i="3"/>
  <c r="C3872" i="3"/>
  <c r="B3872" i="3"/>
  <c r="A3872" i="3"/>
  <c r="C3871" i="3"/>
  <c r="B3871" i="3"/>
  <c r="A3871" i="3"/>
  <c r="C3870" i="3"/>
  <c r="B3870" i="3"/>
  <c r="A3870" i="3"/>
  <c r="C3869" i="3"/>
  <c r="B3869" i="3"/>
  <c r="A3869" i="3"/>
  <c r="C3868" i="3"/>
  <c r="B3868" i="3"/>
  <c r="A3868" i="3"/>
  <c r="C3867" i="3"/>
  <c r="B3867" i="3"/>
  <c r="A3867" i="3"/>
  <c r="C3866" i="3"/>
  <c r="B3866" i="3"/>
  <c r="A3866" i="3"/>
  <c r="C3865" i="3"/>
  <c r="B3865" i="3"/>
  <c r="A3865" i="3"/>
  <c r="C3864" i="3"/>
  <c r="B3864" i="3"/>
  <c r="A3864" i="3"/>
  <c r="C3863" i="3"/>
  <c r="B3863" i="3"/>
  <c r="A3863" i="3"/>
  <c r="C3862" i="3"/>
  <c r="B3862" i="3"/>
  <c r="A3862" i="3"/>
  <c r="C3861" i="3"/>
  <c r="B3861" i="3"/>
  <c r="A3861" i="3"/>
  <c r="C3860" i="3"/>
  <c r="B3860" i="3"/>
  <c r="A3860" i="3"/>
  <c r="C3859" i="3"/>
  <c r="B3859" i="3"/>
  <c r="A3859" i="3"/>
  <c r="C3858" i="3"/>
  <c r="B3858" i="3"/>
  <c r="A3858" i="3"/>
  <c r="C3857" i="3"/>
  <c r="B3857" i="3"/>
  <c r="A3857" i="3"/>
  <c r="C3856" i="3"/>
  <c r="B3856" i="3"/>
  <c r="A3856" i="3"/>
  <c r="C3855" i="3"/>
  <c r="B3855" i="3"/>
  <c r="A3855" i="3"/>
  <c r="C3854" i="3"/>
  <c r="B3854" i="3"/>
  <c r="A3854" i="3"/>
  <c r="C3853" i="3"/>
  <c r="B3853" i="3"/>
  <c r="A3853" i="3"/>
  <c r="C3852" i="3"/>
  <c r="B3852" i="3"/>
  <c r="A3852" i="3"/>
  <c r="C3851" i="3"/>
  <c r="B3851" i="3"/>
  <c r="A3851" i="3"/>
  <c r="C3850" i="3"/>
  <c r="B3850" i="3"/>
  <c r="A3850" i="3"/>
  <c r="C3849" i="3"/>
  <c r="B3849" i="3"/>
  <c r="A3849" i="3"/>
  <c r="C3848" i="3"/>
  <c r="B3848" i="3"/>
  <c r="A3848" i="3"/>
  <c r="C3847" i="3"/>
  <c r="B3847" i="3"/>
  <c r="A3847" i="3"/>
  <c r="C3846" i="3"/>
  <c r="B3846" i="3"/>
  <c r="A3846" i="3"/>
  <c r="C3845" i="3"/>
  <c r="B3845" i="3"/>
  <c r="A3845" i="3"/>
  <c r="C3844" i="3"/>
  <c r="B3844" i="3"/>
  <c r="A3844" i="3"/>
  <c r="C3843" i="3"/>
  <c r="B3843" i="3"/>
  <c r="A3843" i="3"/>
  <c r="C3842" i="3"/>
  <c r="B3842" i="3"/>
  <c r="A3842" i="3"/>
  <c r="C3841" i="3"/>
  <c r="B3841" i="3"/>
  <c r="A3841" i="3"/>
  <c r="C3840" i="3"/>
  <c r="B3840" i="3"/>
  <c r="A3840" i="3"/>
  <c r="C3839" i="3"/>
  <c r="B3839" i="3"/>
  <c r="A3839" i="3"/>
  <c r="C3838" i="3"/>
  <c r="B3838" i="3"/>
  <c r="A3838" i="3"/>
  <c r="C3837" i="3"/>
  <c r="B3837" i="3"/>
  <c r="A3837" i="3"/>
  <c r="C3836" i="3"/>
  <c r="B3836" i="3"/>
  <c r="A3836" i="3"/>
  <c r="C3835" i="3"/>
  <c r="B3835" i="3"/>
  <c r="A3835" i="3"/>
  <c r="C3834" i="3"/>
  <c r="B3834" i="3"/>
  <c r="A3834" i="3"/>
  <c r="C3833" i="3"/>
  <c r="B3833" i="3"/>
  <c r="A3833" i="3"/>
  <c r="C3832" i="3"/>
  <c r="B3832" i="3"/>
  <c r="A3832" i="3"/>
  <c r="C3831" i="3"/>
  <c r="B3831" i="3"/>
  <c r="A3831" i="3"/>
  <c r="C3830" i="3"/>
  <c r="B3830" i="3"/>
  <c r="A3830" i="3"/>
  <c r="C3829" i="3"/>
  <c r="B3829" i="3"/>
  <c r="A3829" i="3"/>
  <c r="C3828" i="3"/>
  <c r="B3828" i="3"/>
  <c r="A3828" i="3"/>
  <c r="C3827" i="3"/>
  <c r="B3827" i="3"/>
  <c r="A3827" i="3"/>
  <c r="C3826" i="3"/>
  <c r="B3826" i="3"/>
  <c r="A3826" i="3"/>
  <c r="C3825" i="3"/>
  <c r="B3825" i="3"/>
  <c r="A3825" i="3"/>
  <c r="C3824" i="3"/>
  <c r="B3824" i="3"/>
  <c r="A3824" i="3"/>
  <c r="C3823" i="3"/>
  <c r="B3823" i="3"/>
  <c r="A3823" i="3"/>
  <c r="C3822" i="3"/>
  <c r="B3822" i="3"/>
  <c r="A3822" i="3"/>
  <c r="C3821" i="3"/>
  <c r="B3821" i="3"/>
  <c r="A3821" i="3"/>
  <c r="C3820" i="3"/>
  <c r="B3820" i="3"/>
  <c r="A3820" i="3"/>
  <c r="C3819" i="3"/>
  <c r="B3819" i="3"/>
  <c r="A3819" i="3"/>
  <c r="C3818" i="3"/>
  <c r="B3818" i="3"/>
  <c r="A3818" i="3"/>
  <c r="C3817" i="3"/>
  <c r="B3817" i="3"/>
  <c r="A3817" i="3"/>
  <c r="C3816" i="3"/>
  <c r="B3816" i="3"/>
  <c r="A3816" i="3"/>
  <c r="C3815" i="3"/>
  <c r="B3815" i="3"/>
  <c r="A3815" i="3"/>
  <c r="C3814" i="3"/>
  <c r="B3814" i="3"/>
  <c r="A3814" i="3"/>
  <c r="C3813" i="3"/>
  <c r="B3813" i="3"/>
  <c r="A3813" i="3"/>
  <c r="C3812" i="3"/>
  <c r="B3812" i="3"/>
  <c r="A3812" i="3"/>
  <c r="C3811" i="3"/>
  <c r="B3811" i="3"/>
  <c r="A3811" i="3"/>
  <c r="C3810" i="3"/>
  <c r="B3810" i="3"/>
  <c r="A3810" i="3"/>
  <c r="C3809" i="3"/>
  <c r="B3809" i="3"/>
  <c r="A3809" i="3"/>
  <c r="C3808" i="3"/>
  <c r="B3808" i="3"/>
  <c r="A3808" i="3"/>
  <c r="C3807" i="3"/>
  <c r="B3807" i="3"/>
  <c r="A3807" i="3"/>
  <c r="C3806" i="3"/>
  <c r="B3806" i="3"/>
  <c r="A3806" i="3"/>
  <c r="C3805" i="3"/>
  <c r="B3805" i="3"/>
  <c r="A3805" i="3"/>
  <c r="C3804" i="3"/>
  <c r="B3804" i="3"/>
  <c r="A3804" i="3"/>
  <c r="C3803" i="3"/>
  <c r="B3803" i="3"/>
  <c r="A3803" i="3"/>
  <c r="C3802" i="3"/>
  <c r="B3802" i="3"/>
  <c r="A3802" i="3"/>
  <c r="C3801" i="3"/>
  <c r="B3801" i="3"/>
  <c r="A3801" i="3"/>
  <c r="C3800" i="3"/>
  <c r="B3800" i="3"/>
  <c r="A3800" i="3"/>
  <c r="C3799" i="3"/>
  <c r="B3799" i="3"/>
  <c r="A3799" i="3"/>
  <c r="C3798" i="3"/>
  <c r="B3798" i="3"/>
  <c r="A3798" i="3"/>
  <c r="C3797" i="3"/>
  <c r="B3797" i="3"/>
  <c r="A3797" i="3"/>
  <c r="C3796" i="3"/>
  <c r="B3796" i="3"/>
  <c r="A3796" i="3"/>
  <c r="C3795" i="3"/>
  <c r="B3795" i="3"/>
  <c r="A3795" i="3"/>
  <c r="C3794" i="3"/>
  <c r="B3794" i="3"/>
  <c r="A3794" i="3"/>
  <c r="C3793" i="3"/>
  <c r="B3793" i="3"/>
  <c r="A3793" i="3"/>
  <c r="C3792" i="3"/>
  <c r="B3792" i="3"/>
  <c r="A3792" i="3"/>
  <c r="C3791" i="3"/>
  <c r="B3791" i="3"/>
  <c r="A3791" i="3"/>
  <c r="C3790" i="3"/>
  <c r="B3790" i="3"/>
  <c r="A3790" i="3"/>
  <c r="C3789" i="3"/>
  <c r="B3789" i="3"/>
  <c r="A3789" i="3"/>
  <c r="C3788" i="3"/>
  <c r="B3788" i="3"/>
  <c r="A3788" i="3"/>
  <c r="C3787" i="3"/>
  <c r="B3787" i="3"/>
  <c r="A3787" i="3"/>
  <c r="C3786" i="3"/>
  <c r="B3786" i="3"/>
  <c r="A3786" i="3"/>
  <c r="C3785" i="3"/>
  <c r="B3785" i="3"/>
  <c r="A3785" i="3"/>
  <c r="C3784" i="3"/>
  <c r="B3784" i="3"/>
  <c r="A3784" i="3"/>
  <c r="C3783" i="3"/>
  <c r="B3783" i="3"/>
  <c r="A3783" i="3"/>
  <c r="C3782" i="3"/>
  <c r="B3782" i="3"/>
  <c r="A3782" i="3"/>
  <c r="C3781" i="3"/>
  <c r="B3781" i="3"/>
  <c r="A3781" i="3"/>
  <c r="C3780" i="3"/>
  <c r="B3780" i="3"/>
  <c r="A3780" i="3"/>
  <c r="C3779" i="3"/>
  <c r="B3779" i="3"/>
  <c r="A3779" i="3"/>
  <c r="C3778" i="3"/>
  <c r="B3778" i="3"/>
  <c r="A3778" i="3"/>
  <c r="C3777" i="3"/>
  <c r="B3777" i="3"/>
  <c r="A3777" i="3"/>
  <c r="C3776" i="3"/>
  <c r="B3776" i="3"/>
  <c r="A3776" i="3"/>
  <c r="C3775" i="3"/>
  <c r="B3775" i="3"/>
  <c r="A3775" i="3"/>
  <c r="C3774" i="3"/>
  <c r="B3774" i="3"/>
  <c r="A3774" i="3"/>
  <c r="C3773" i="3"/>
  <c r="B3773" i="3"/>
  <c r="A3773" i="3"/>
  <c r="C3772" i="3"/>
  <c r="B3772" i="3"/>
  <c r="A3772" i="3"/>
  <c r="C3771" i="3"/>
  <c r="B3771" i="3"/>
  <c r="A3771" i="3"/>
  <c r="C3770" i="3"/>
  <c r="B3770" i="3"/>
  <c r="A3770" i="3"/>
  <c r="C3769" i="3"/>
  <c r="B3769" i="3"/>
  <c r="A3769" i="3"/>
  <c r="C3768" i="3"/>
  <c r="B3768" i="3"/>
  <c r="A3768" i="3"/>
  <c r="C3767" i="3"/>
  <c r="B3767" i="3"/>
  <c r="A3767" i="3"/>
  <c r="C3766" i="3"/>
  <c r="B3766" i="3"/>
  <c r="A3766" i="3"/>
  <c r="C3765" i="3"/>
  <c r="B3765" i="3"/>
  <c r="A3765" i="3"/>
  <c r="C3764" i="3"/>
  <c r="B3764" i="3"/>
  <c r="A3764" i="3"/>
  <c r="C3763" i="3"/>
  <c r="B3763" i="3"/>
  <c r="A3763" i="3"/>
  <c r="C3762" i="3"/>
  <c r="B3762" i="3"/>
  <c r="A3762" i="3"/>
  <c r="C3761" i="3"/>
  <c r="B3761" i="3"/>
  <c r="A3761" i="3"/>
  <c r="C3760" i="3"/>
  <c r="B3760" i="3"/>
  <c r="A3760" i="3"/>
  <c r="C3759" i="3"/>
  <c r="B3759" i="3"/>
  <c r="A3759" i="3"/>
  <c r="C3758" i="3"/>
  <c r="B3758" i="3"/>
  <c r="A3758" i="3"/>
  <c r="C3757" i="3"/>
  <c r="B3757" i="3"/>
  <c r="A3757" i="3"/>
  <c r="C3756" i="3"/>
  <c r="B3756" i="3"/>
  <c r="A3756" i="3"/>
  <c r="C3755" i="3"/>
  <c r="B3755" i="3"/>
  <c r="A3755" i="3"/>
  <c r="C3754" i="3"/>
  <c r="B3754" i="3"/>
  <c r="A3754" i="3"/>
  <c r="C3753" i="3"/>
  <c r="B3753" i="3"/>
  <c r="A3753" i="3"/>
  <c r="C3752" i="3"/>
  <c r="B3752" i="3"/>
  <c r="A3752" i="3"/>
  <c r="C3751" i="3"/>
  <c r="B3751" i="3"/>
  <c r="A3751" i="3"/>
  <c r="C3750" i="3"/>
  <c r="B3750" i="3"/>
  <c r="A3750" i="3"/>
  <c r="C3749" i="3"/>
  <c r="B3749" i="3"/>
  <c r="A3749" i="3"/>
  <c r="C3748" i="3"/>
  <c r="B3748" i="3"/>
  <c r="A3748" i="3"/>
  <c r="C3747" i="3"/>
  <c r="B3747" i="3"/>
  <c r="A3747" i="3"/>
  <c r="C3746" i="3"/>
  <c r="B3746" i="3"/>
  <c r="A3746" i="3"/>
  <c r="C3745" i="3"/>
  <c r="B3745" i="3"/>
  <c r="A3745" i="3"/>
  <c r="C3744" i="3"/>
  <c r="B3744" i="3"/>
  <c r="A3744" i="3"/>
  <c r="C3743" i="3"/>
  <c r="B3743" i="3"/>
  <c r="A3743" i="3"/>
  <c r="C3742" i="3"/>
  <c r="B3742" i="3"/>
  <c r="A3742" i="3"/>
  <c r="C3741" i="3"/>
  <c r="B3741" i="3"/>
  <c r="A3741" i="3"/>
  <c r="C3740" i="3"/>
  <c r="B3740" i="3"/>
  <c r="A3740" i="3"/>
  <c r="C3739" i="3"/>
  <c r="B3739" i="3"/>
  <c r="A3739" i="3"/>
  <c r="C3738" i="3"/>
  <c r="B3738" i="3"/>
  <c r="A3738" i="3"/>
  <c r="C3737" i="3"/>
  <c r="B3737" i="3"/>
  <c r="A3737" i="3"/>
  <c r="C3736" i="3"/>
  <c r="B3736" i="3"/>
  <c r="A3736" i="3"/>
  <c r="C3735" i="3"/>
  <c r="B3735" i="3"/>
  <c r="A3735" i="3"/>
  <c r="C3734" i="3"/>
  <c r="B3734" i="3"/>
  <c r="A3734" i="3"/>
  <c r="C3733" i="3"/>
  <c r="B3733" i="3"/>
  <c r="A3733" i="3"/>
  <c r="C3732" i="3"/>
  <c r="B3732" i="3"/>
  <c r="A3732" i="3"/>
  <c r="C3731" i="3"/>
  <c r="B3731" i="3"/>
  <c r="A3731" i="3"/>
  <c r="C3730" i="3"/>
  <c r="B3730" i="3"/>
  <c r="A3730" i="3"/>
  <c r="C3729" i="3"/>
  <c r="B3729" i="3"/>
  <c r="A3729" i="3"/>
  <c r="C3728" i="3"/>
  <c r="B3728" i="3"/>
  <c r="A3728" i="3"/>
  <c r="C3727" i="3"/>
  <c r="B3727" i="3"/>
  <c r="A3727" i="3"/>
  <c r="C3726" i="3"/>
  <c r="B3726" i="3"/>
  <c r="A3726" i="3"/>
  <c r="C3725" i="3"/>
  <c r="B3725" i="3"/>
  <c r="A3725" i="3"/>
  <c r="C3724" i="3"/>
  <c r="B3724" i="3"/>
  <c r="A3724" i="3"/>
  <c r="C3723" i="3"/>
  <c r="B3723" i="3"/>
  <c r="A3723" i="3"/>
  <c r="C3722" i="3"/>
  <c r="B3722" i="3"/>
  <c r="A3722" i="3"/>
  <c r="C3721" i="3"/>
  <c r="B3721" i="3"/>
  <c r="A3721" i="3"/>
  <c r="C3720" i="3"/>
  <c r="B3720" i="3"/>
  <c r="A3720" i="3"/>
  <c r="C3719" i="3"/>
  <c r="B3719" i="3"/>
  <c r="A3719" i="3"/>
  <c r="C3718" i="3"/>
  <c r="B3718" i="3"/>
  <c r="A3718" i="3"/>
  <c r="C3717" i="3"/>
  <c r="B3717" i="3"/>
  <c r="A3717" i="3"/>
  <c r="C3716" i="3"/>
  <c r="B3716" i="3"/>
  <c r="A3716" i="3"/>
  <c r="C3715" i="3"/>
  <c r="B3715" i="3"/>
  <c r="A3715" i="3"/>
  <c r="C3714" i="3"/>
  <c r="B3714" i="3"/>
  <c r="A3714" i="3"/>
  <c r="C3713" i="3"/>
  <c r="B3713" i="3"/>
  <c r="A3713" i="3"/>
  <c r="C3712" i="3"/>
  <c r="B3712" i="3"/>
  <c r="A3712" i="3"/>
  <c r="C3711" i="3"/>
  <c r="B3711" i="3"/>
  <c r="A3711" i="3"/>
  <c r="C3710" i="3"/>
  <c r="B3710" i="3"/>
  <c r="A3710" i="3"/>
  <c r="C3709" i="3"/>
  <c r="B3709" i="3"/>
  <c r="A3709" i="3"/>
  <c r="C3708" i="3"/>
  <c r="B3708" i="3"/>
  <c r="A3708" i="3"/>
  <c r="C3707" i="3"/>
  <c r="B3707" i="3"/>
  <c r="A3707" i="3"/>
  <c r="C3706" i="3"/>
  <c r="B3706" i="3"/>
  <c r="A3706" i="3"/>
  <c r="C3705" i="3"/>
  <c r="B3705" i="3"/>
  <c r="A3705" i="3"/>
  <c r="C3704" i="3"/>
  <c r="B3704" i="3"/>
  <c r="A3704" i="3"/>
  <c r="C3703" i="3"/>
  <c r="B3703" i="3"/>
  <c r="A3703" i="3"/>
  <c r="C3702" i="3"/>
  <c r="B3702" i="3"/>
  <c r="A3702" i="3"/>
  <c r="C3701" i="3"/>
  <c r="B3701" i="3"/>
  <c r="A3701" i="3"/>
  <c r="C3700" i="3"/>
  <c r="B3700" i="3"/>
  <c r="A3700" i="3"/>
  <c r="C3699" i="3"/>
  <c r="B3699" i="3"/>
  <c r="A3699" i="3"/>
  <c r="C3698" i="3"/>
  <c r="B3698" i="3"/>
  <c r="A3698" i="3"/>
  <c r="C3697" i="3"/>
  <c r="B3697" i="3"/>
  <c r="A3697" i="3"/>
  <c r="C3696" i="3"/>
  <c r="B3696" i="3"/>
  <c r="A3696" i="3"/>
  <c r="C3695" i="3"/>
  <c r="B3695" i="3"/>
  <c r="A3695" i="3"/>
  <c r="C3694" i="3"/>
  <c r="B3694" i="3"/>
  <c r="A3694" i="3"/>
  <c r="C3693" i="3"/>
  <c r="B3693" i="3"/>
  <c r="A3693" i="3"/>
  <c r="C3692" i="3"/>
  <c r="B3692" i="3"/>
  <c r="A3692" i="3"/>
  <c r="C3691" i="3"/>
  <c r="B3691" i="3"/>
  <c r="A3691" i="3"/>
  <c r="C3690" i="3"/>
  <c r="B3690" i="3"/>
  <c r="A3690" i="3"/>
  <c r="C3689" i="3"/>
  <c r="B3689" i="3"/>
  <c r="A3689" i="3"/>
  <c r="C3688" i="3"/>
  <c r="B3688" i="3"/>
  <c r="A3688" i="3"/>
  <c r="C3687" i="3"/>
  <c r="B3687" i="3"/>
  <c r="A3687" i="3"/>
  <c r="C3686" i="3"/>
  <c r="B3686" i="3"/>
  <c r="A3686" i="3"/>
  <c r="C3685" i="3"/>
  <c r="B3685" i="3"/>
  <c r="A3685" i="3"/>
  <c r="C3684" i="3"/>
  <c r="B3684" i="3"/>
  <c r="A3684" i="3"/>
  <c r="C3683" i="3"/>
  <c r="B3683" i="3"/>
  <c r="A3683" i="3"/>
  <c r="C3682" i="3"/>
  <c r="B3682" i="3"/>
  <c r="A3682" i="3"/>
  <c r="C3681" i="3"/>
  <c r="B3681" i="3"/>
  <c r="A3681" i="3"/>
  <c r="C3680" i="3"/>
  <c r="B3680" i="3"/>
  <c r="A3680" i="3"/>
  <c r="C3679" i="3"/>
  <c r="B3679" i="3"/>
  <c r="A3679" i="3"/>
  <c r="C3678" i="3"/>
  <c r="B3678" i="3"/>
  <c r="A3678" i="3"/>
  <c r="C3677" i="3"/>
  <c r="B3677" i="3"/>
  <c r="A3677" i="3"/>
  <c r="C3676" i="3"/>
  <c r="B3676" i="3"/>
  <c r="A3676" i="3"/>
  <c r="C3675" i="3"/>
  <c r="B3675" i="3"/>
  <c r="A3675" i="3"/>
  <c r="C3674" i="3"/>
  <c r="B3674" i="3"/>
  <c r="A3674" i="3"/>
  <c r="C3673" i="3"/>
  <c r="B3673" i="3"/>
  <c r="A3673" i="3"/>
  <c r="C3672" i="3"/>
  <c r="B3672" i="3"/>
  <c r="A3672" i="3"/>
  <c r="C3671" i="3"/>
  <c r="B3671" i="3"/>
  <c r="A3671" i="3"/>
  <c r="C3670" i="3"/>
  <c r="B3670" i="3"/>
  <c r="A3670" i="3"/>
  <c r="C3669" i="3"/>
  <c r="B3669" i="3"/>
  <c r="A3669" i="3"/>
  <c r="C3668" i="3"/>
  <c r="B3668" i="3"/>
  <c r="A3668" i="3"/>
  <c r="C3667" i="3"/>
  <c r="B3667" i="3"/>
  <c r="A3667" i="3"/>
  <c r="C3666" i="3"/>
  <c r="B3666" i="3"/>
  <c r="A3666" i="3"/>
  <c r="C3665" i="3"/>
  <c r="B3665" i="3"/>
  <c r="A3665" i="3"/>
  <c r="C3664" i="3"/>
  <c r="B3664" i="3"/>
  <c r="A3664" i="3"/>
  <c r="C3663" i="3"/>
  <c r="B3663" i="3"/>
  <c r="A3663" i="3"/>
  <c r="C3662" i="3"/>
  <c r="B3662" i="3"/>
  <c r="A3662" i="3"/>
  <c r="C3661" i="3"/>
  <c r="B3661" i="3"/>
  <c r="A3661" i="3"/>
  <c r="C3660" i="3"/>
  <c r="B3660" i="3"/>
  <c r="A3660" i="3"/>
  <c r="C3659" i="3"/>
  <c r="B3659" i="3"/>
  <c r="A3659" i="3"/>
  <c r="C3658" i="3"/>
  <c r="B3658" i="3"/>
  <c r="A3658" i="3"/>
  <c r="C3657" i="3"/>
  <c r="B3657" i="3"/>
  <c r="A3657" i="3"/>
  <c r="C3656" i="3"/>
  <c r="B3656" i="3"/>
  <c r="A3656" i="3"/>
  <c r="C3655" i="3"/>
  <c r="B3655" i="3"/>
  <c r="A3655" i="3"/>
  <c r="C3654" i="3"/>
  <c r="B3654" i="3"/>
  <c r="A3654" i="3"/>
  <c r="C3653" i="3"/>
  <c r="B3653" i="3"/>
  <c r="A3653" i="3"/>
  <c r="C3652" i="3"/>
  <c r="B3652" i="3"/>
  <c r="A3652" i="3"/>
  <c r="C3651" i="3"/>
  <c r="B3651" i="3"/>
  <c r="A3651" i="3"/>
  <c r="C3650" i="3"/>
  <c r="B3650" i="3"/>
  <c r="A3650" i="3"/>
  <c r="C3649" i="3"/>
  <c r="B3649" i="3"/>
  <c r="A3649" i="3"/>
  <c r="C3648" i="3"/>
  <c r="B3648" i="3"/>
  <c r="A3648" i="3"/>
  <c r="C3647" i="3"/>
  <c r="B3647" i="3"/>
  <c r="A3647" i="3"/>
  <c r="C3646" i="3"/>
  <c r="B3646" i="3"/>
  <c r="A3646" i="3"/>
  <c r="C3645" i="3"/>
  <c r="B3645" i="3"/>
  <c r="A3645" i="3"/>
  <c r="C3644" i="3"/>
  <c r="B3644" i="3"/>
  <c r="A3644" i="3"/>
  <c r="C3643" i="3"/>
  <c r="B3643" i="3"/>
  <c r="A3643" i="3"/>
  <c r="C3642" i="3"/>
  <c r="B3642" i="3"/>
  <c r="A3642" i="3"/>
  <c r="C3641" i="3"/>
  <c r="B3641" i="3"/>
  <c r="A3641" i="3"/>
  <c r="C3640" i="3"/>
  <c r="B3640" i="3"/>
  <c r="A3640" i="3"/>
  <c r="C3639" i="3"/>
  <c r="B3639" i="3"/>
  <c r="A3639" i="3"/>
  <c r="C3638" i="3"/>
  <c r="B3638" i="3"/>
  <c r="A3638" i="3"/>
  <c r="C3637" i="3"/>
  <c r="B3637" i="3"/>
  <c r="A3637" i="3"/>
  <c r="C3636" i="3"/>
  <c r="B3636" i="3"/>
  <c r="A3636" i="3"/>
  <c r="C3635" i="3"/>
  <c r="B3635" i="3"/>
  <c r="A3635" i="3"/>
  <c r="C3634" i="3"/>
  <c r="B3634" i="3"/>
  <c r="A3634" i="3"/>
  <c r="C3633" i="3"/>
  <c r="B3633" i="3"/>
  <c r="A3633" i="3"/>
  <c r="C3632" i="3"/>
  <c r="B3632" i="3"/>
  <c r="A3632" i="3"/>
  <c r="C3631" i="3"/>
  <c r="B3631" i="3"/>
  <c r="A3631" i="3"/>
  <c r="C3630" i="3"/>
  <c r="B3630" i="3"/>
  <c r="A3630" i="3"/>
  <c r="C3629" i="3"/>
  <c r="B3629" i="3"/>
  <c r="A3629" i="3"/>
  <c r="C3628" i="3"/>
  <c r="B3628" i="3"/>
  <c r="A3628" i="3"/>
  <c r="C3627" i="3"/>
  <c r="B3627" i="3"/>
  <c r="A3627" i="3"/>
  <c r="C3626" i="3"/>
  <c r="B3626" i="3"/>
  <c r="A3626" i="3"/>
  <c r="C3625" i="3"/>
  <c r="B3625" i="3"/>
  <c r="A3625" i="3"/>
  <c r="C3624" i="3"/>
  <c r="B3624" i="3"/>
  <c r="A3624" i="3"/>
  <c r="C3623" i="3"/>
  <c r="B3623" i="3"/>
  <c r="A3623" i="3"/>
  <c r="C3622" i="3"/>
  <c r="B3622" i="3"/>
  <c r="A3622" i="3"/>
  <c r="C3621" i="3"/>
  <c r="B3621" i="3"/>
  <c r="A3621" i="3"/>
  <c r="C3620" i="3"/>
  <c r="B3620" i="3"/>
  <c r="A3620" i="3"/>
  <c r="C3619" i="3"/>
  <c r="B3619" i="3"/>
  <c r="A3619" i="3"/>
  <c r="C3618" i="3"/>
  <c r="B3618" i="3"/>
  <c r="A3618" i="3"/>
  <c r="C3617" i="3"/>
  <c r="B3617" i="3"/>
  <c r="A3617" i="3"/>
  <c r="C3616" i="3"/>
  <c r="B3616" i="3"/>
  <c r="A3616" i="3"/>
  <c r="C3615" i="3"/>
  <c r="B3615" i="3"/>
  <c r="A3615" i="3"/>
  <c r="C3614" i="3"/>
  <c r="B3614" i="3"/>
  <c r="A3614" i="3"/>
  <c r="C3613" i="3"/>
  <c r="B3613" i="3"/>
  <c r="A3613" i="3"/>
  <c r="C3612" i="3"/>
  <c r="B3612" i="3"/>
  <c r="A3612" i="3"/>
  <c r="C3611" i="3"/>
  <c r="B3611" i="3"/>
  <c r="A3611" i="3"/>
  <c r="C3610" i="3"/>
  <c r="B3610" i="3"/>
  <c r="A3610" i="3"/>
  <c r="C3609" i="3"/>
  <c r="B3609" i="3"/>
  <c r="A3609" i="3"/>
  <c r="C3608" i="3"/>
  <c r="B3608" i="3"/>
  <c r="A3608" i="3"/>
  <c r="C3607" i="3"/>
  <c r="B3607" i="3"/>
  <c r="A3607" i="3"/>
  <c r="C3606" i="3"/>
  <c r="B3606" i="3"/>
  <c r="A3606" i="3"/>
  <c r="C3605" i="3"/>
  <c r="B3605" i="3"/>
  <c r="A3605" i="3"/>
  <c r="C3604" i="3"/>
  <c r="B3604" i="3"/>
  <c r="A3604" i="3"/>
  <c r="C3603" i="3"/>
  <c r="B3603" i="3"/>
  <c r="A3603" i="3"/>
  <c r="C3602" i="3"/>
  <c r="B3602" i="3"/>
  <c r="A3602" i="3"/>
  <c r="C3601" i="3"/>
  <c r="B3601" i="3"/>
  <c r="A3601" i="3"/>
  <c r="C3600" i="3"/>
  <c r="B3600" i="3"/>
  <c r="A3600" i="3"/>
  <c r="C3599" i="3"/>
  <c r="B3599" i="3"/>
  <c r="A3599" i="3"/>
  <c r="C3598" i="3"/>
  <c r="B3598" i="3"/>
  <c r="A3598" i="3"/>
  <c r="C3597" i="3"/>
  <c r="B3597" i="3"/>
  <c r="A3597" i="3"/>
  <c r="C3596" i="3"/>
  <c r="B3596" i="3"/>
  <c r="A3596" i="3"/>
  <c r="C3595" i="3"/>
  <c r="B3595" i="3"/>
  <c r="A3595" i="3"/>
  <c r="C3594" i="3"/>
  <c r="B3594" i="3"/>
  <c r="A3594" i="3"/>
  <c r="C3593" i="3"/>
  <c r="B3593" i="3"/>
  <c r="A3593" i="3"/>
  <c r="C3592" i="3"/>
  <c r="B3592" i="3"/>
  <c r="A3592" i="3"/>
  <c r="C3591" i="3"/>
  <c r="B3591" i="3"/>
  <c r="A3591" i="3"/>
  <c r="C3590" i="3"/>
  <c r="B3590" i="3"/>
  <c r="A3590" i="3"/>
  <c r="C3589" i="3"/>
  <c r="B3589" i="3"/>
  <c r="A3589" i="3"/>
  <c r="C3588" i="3"/>
  <c r="B3588" i="3"/>
  <c r="A3588" i="3"/>
  <c r="C3587" i="3"/>
  <c r="B3587" i="3"/>
  <c r="A3587" i="3"/>
  <c r="C3586" i="3"/>
  <c r="B3586" i="3"/>
  <c r="A3586" i="3"/>
  <c r="C3585" i="3"/>
  <c r="B3585" i="3"/>
  <c r="A3585" i="3"/>
  <c r="C3584" i="3"/>
  <c r="B3584" i="3"/>
  <c r="A3584" i="3"/>
  <c r="C3583" i="3"/>
  <c r="B3583" i="3"/>
  <c r="A3583" i="3"/>
  <c r="C3582" i="3"/>
  <c r="B3582" i="3"/>
  <c r="A3582" i="3"/>
  <c r="C3581" i="3"/>
  <c r="B3581" i="3"/>
  <c r="A3581" i="3"/>
  <c r="C3580" i="3"/>
  <c r="B3580" i="3"/>
  <c r="A3580" i="3"/>
  <c r="C3579" i="3"/>
  <c r="B3579" i="3"/>
  <c r="A3579" i="3"/>
  <c r="C3578" i="3"/>
  <c r="B3578" i="3"/>
  <c r="A3578" i="3"/>
  <c r="C3577" i="3"/>
  <c r="B3577" i="3"/>
  <c r="A3577" i="3"/>
  <c r="C3576" i="3"/>
  <c r="B3576" i="3"/>
  <c r="A3576" i="3"/>
  <c r="C3575" i="3"/>
  <c r="B3575" i="3"/>
  <c r="A3575" i="3"/>
  <c r="C3574" i="3"/>
  <c r="B3574" i="3"/>
  <c r="A3574" i="3"/>
  <c r="C3573" i="3"/>
  <c r="B3573" i="3"/>
  <c r="A3573" i="3"/>
  <c r="C3572" i="3"/>
  <c r="B3572" i="3"/>
  <c r="A3572" i="3"/>
  <c r="C3571" i="3"/>
  <c r="B3571" i="3"/>
  <c r="A3571" i="3"/>
  <c r="C3570" i="3"/>
  <c r="B3570" i="3"/>
  <c r="A3570" i="3"/>
  <c r="C3569" i="3"/>
  <c r="B3569" i="3"/>
  <c r="A3569" i="3"/>
  <c r="C3568" i="3"/>
  <c r="B3568" i="3"/>
  <c r="A3568" i="3"/>
  <c r="C3567" i="3"/>
  <c r="B3567" i="3"/>
  <c r="A3567" i="3"/>
  <c r="C3566" i="3"/>
  <c r="B3566" i="3"/>
  <c r="A3566" i="3"/>
  <c r="C3565" i="3"/>
  <c r="B3565" i="3"/>
  <c r="A3565" i="3"/>
  <c r="C3564" i="3"/>
  <c r="B3564" i="3"/>
  <c r="A3564" i="3"/>
  <c r="C3563" i="3"/>
  <c r="B3563" i="3"/>
  <c r="A3563" i="3"/>
  <c r="C3562" i="3"/>
  <c r="B3562" i="3"/>
  <c r="A3562" i="3"/>
  <c r="C3561" i="3"/>
  <c r="B3561" i="3"/>
  <c r="A3561" i="3"/>
  <c r="C3560" i="3"/>
  <c r="B3560" i="3"/>
  <c r="A3560" i="3"/>
  <c r="C3559" i="3"/>
  <c r="B3559" i="3"/>
  <c r="A3559" i="3"/>
  <c r="C3558" i="3"/>
  <c r="B3558" i="3"/>
  <c r="A3558" i="3"/>
  <c r="C3557" i="3"/>
  <c r="B3557" i="3"/>
  <c r="A3557" i="3"/>
  <c r="C3556" i="3"/>
  <c r="B3556" i="3"/>
  <c r="A3556" i="3"/>
  <c r="C3555" i="3"/>
  <c r="B3555" i="3"/>
  <c r="A3555" i="3"/>
  <c r="C3554" i="3"/>
  <c r="B3554" i="3"/>
  <c r="A3554" i="3"/>
  <c r="C3553" i="3"/>
  <c r="B3553" i="3"/>
  <c r="A3553" i="3"/>
  <c r="C3552" i="3"/>
  <c r="B3552" i="3"/>
  <c r="A3552" i="3"/>
  <c r="C3551" i="3"/>
  <c r="B3551" i="3"/>
  <c r="A3551" i="3"/>
  <c r="C3550" i="3"/>
  <c r="B3550" i="3"/>
  <c r="A3550" i="3"/>
  <c r="C3549" i="3"/>
  <c r="B3549" i="3"/>
  <c r="A3549" i="3"/>
  <c r="C3548" i="3"/>
  <c r="B3548" i="3"/>
  <c r="A3548" i="3"/>
  <c r="C3547" i="3"/>
  <c r="B3547" i="3"/>
  <c r="A3547" i="3"/>
  <c r="C3546" i="3"/>
  <c r="B3546" i="3"/>
  <c r="A3546" i="3"/>
  <c r="C3545" i="3"/>
  <c r="B3545" i="3"/>
  <c r="A3545" i="3"/>
  <c r="C3544" i="3"/>
  <c r="B3544" i="3"/>
  <c r="A3544" i="3"/>
  <c r="C3543" i="3"/>
  <c r="B3543" i="3"/>
  <c r="A3543" i="3"/>
  <c r="C3542" i="3"/>
  <c r="B3542" i="3"/>
  <c r="A3542" i="3"/>
  <c r="C3541" i="3"/>
  <c r="B3541" i="3"/>
  <c r="A3541" i="3"/>
  <c r="C3540" i="3"/>
  <c r="B3540" i="3"/>
  <c r="A3540" i="3"/>
  <c r="C3539" i="3"/>
  <c r="B3539" i="3"/>
  <c r="A3539" i="3"/>
  <c r="C3538" i="3"/>
  <c r="B3538" i="3"/>
  <c r="A3538" i="3"/>
  <c r="C3537" i="3"/>
  <c r="B3537" i="3"/>
  <c r="A3537" i="3"/>
  <c r="C3536" i="3"/>
  <c r="B3536" i="3"/>
  <c r="A3536" i="3"/>
  <c r="C3535" i="3"/>
  <c r="B3535" i="3"/>
  <c r="A3535" i="3"/>
  <c r="C3534" i="3"/>
  <c r="B3534" i="3"/>
  <c r="A3534" i="3"/>
  <c r="C3533" i="3"/>
  <c r="B3533" i="3"/>
  <c r="A3533" i="3"/>
  <c r="C3532" i="3"/>
  <c r="B3532" i="3"/>
  <c r="A3532" i="3"/>
  <c r="C3531" i="3"/>
  <c r="B3531" i="3"/>
  <c r="A3531" i="3"/>
  <c r="C3530" i="3"/>
  <c r="B3530" i="3"/>
  <c r="A3530" i="3"/>
  <c r="C3529" i="3"/>
  <c r="B3529" i="3"/>
  <c r="A3529" i="3"/>
  <c r="C3528" i="3"/>
  <c r="B3528" i="3"/>
  <c r="A3528" i="3"/>
  <c r="C3527" i="3"/>
  <c r="B3527" i="3"/>
  <c r="A3527" i="3"/>
  <c r="C3526" i="3"/>
  <c r="B3526" i="3"/>
  <c r="A3526" i="3"/>
  <c r="C3525" i="3"/>
  <c r="B3525" i="3"/>
  <c r="A3525" i="3"/>
  <c r="C3524" i="3"/>
  <c r="B3524" i="3"/>
  <c r="A3524" i="3"/>
  <c r="C3523" i="3"/>
  <c r="B3523" i="3"/>
  <c r="A3523" i="3"/>
  <c r="C3522" i="3"/>
  <c r="B3522" i="3"/>
  <c r="A3522" i="3"/>
  <c r="C3521" i="3"/>
  <c r="B3521" i="3"/>
  <c r="A3521" i="3"/>
  <c r="C3520" i="3"/>
  <c r="B3520" i="3"/>
  <c r="A3520" i="3"/>
  <c r="C3519" i="3"/>
  <c r="B3519" i="3"/>
  <c r="A3519" i="3"/>
  <c r="C3518" i="3"/>
  <c r="B3518" i="3"/>
  <c r="A3518" i="3"/>
  <c r="C3517" i="3"/>
  <c r="B3517" i="3"/>
  <c r="A3517" i="3"/>
  <c r="C3516" i="3"/>
  <c r="B3516" i="3"/>
  <c r="A3516" i="3"/>
  <c r="C3515" i="3"/>
  <c r="B3515" i="3"/>
  <c r="A3515" i="3"/>
  <c r="C3514" i="3"/>
  <c r="B3514" i="3"/>
  <c r="A3514" i="3"/>
  <c r="C3513" i="3"/>
  <c r="B3513" i="3"/>
  <c r="A3513" i="3"/>
  <c r="C3512" i="3"/>
  <c r="B3512" i="3"/>
  <c r="A3512" i="3"/>
  <c r="C3511" i="3"/>
  <c r="B3511" i="3"/>
  <c r="A3511" i="3"/>
  <c r="C3510" i="3"/>
  <c r="B3510" i="3"/>
  <c r="A3510" i="3"/>
  <c r="C3509" i="3"/>
  <c r="B3509" i="3"/>
  <c r="A3509" i="3"/>
  <c r="C3508" i="3"/>
  <c r="B3508" i="3"/>
  <c r="A3508" i="3"/>
  <c r="C3507" i="3"/>
  <c r="B3507" i="3"/>
  <c r="A3507" i="3"/>
  <c r="C3506" i="3"/>
  <c r="B3506" i="3"/>
  <c r="A3506" i="3"/>
  <c r="C3505" i="3"/>
  <c r="B3505" i="3"/>
  <c r="A3505" i="3"/>
  <c r="C3504" i="3"/>
  <c r="B3504" i="3"/>
  <c r="A3504" i="3"/>
  <c r="C3503" i="3"/>
  <c r="B3503" i="3"/>
  <c r="A3503" i="3"/>
  <c r="C3502" i="3"/>
  <c r="B3502" i="3"/>
  <c r="A3502" i="3"/>
  <c r="C3501" i="3"/>
  <c r="B3501" i="3"/>
  <c r="A3501" i="3"/>
  <c r="C3500" i="3"/>
  <c r="B3500" i="3"/>
  <c r="A3500" i="3"/>
  <c r="C3499" i="3"/>
  <c r="B3499" i="3"/>
  <c r="A3499" i="3"/>
  <c r="C3498" i="3"/>
  <c r="B3498" i="3"/>
  <c r="A3498" i="3"/>
  <c r="C3497" i="3"/>
  <c r="B3497" i="3"/>
  <c r="A3497" i="3"/>
  <c r="C3496" i="3"/>
  <c r="B3496" i="3"/>
  <c r="A3496" i="3"/>
  <c r="C3495" i="3"/>
  <c r="B3495" i="3"/>
  <c r="A3495" i="3"/>
  <c r="C3494" i="3"/>
  <c r="B3494" i="3"/>
  <c r="A3494" i="3"/>
  <c r="C3493" i="3"/>
  <c r="B3493" i="3"/>
  <c r="A3493" i="3"/>
  <c r="C3492" i="3"/>
  <c r="B3492" i="3"/>
  <c r="A3492" i="3"/>
  <c r="C3491" i="3"/>
  <c r="B3491" i="3"/>
  <c r="A3491" i="3"/>
  <c r="C3490" i="3"/>
  <c r="B3490" i="3"/>
  <c r="A3490" i="3"/>
  <c r="C3489" i="3"/>
  <c r="B3489" i="3"/>
  <c r="A3489" i="3"/>
  <c r="C3488" i="3"/>
  <c r="B3488" i="3"/>
  <c r="A3488" i="3"/>
  <c r="C3487" i="3"/>
  <c r="B3487" i="3"/>
  <c r="A3487" i="3"/>
  <c r="C3486" i="3"/>
  <c r="B3486" i="3"/>
  <c r="A3486" i="3"/>
  <c r="C3485" i="3"/>
  <c r="B3485" i="3"/>
  <c r="A3485" i="3"/>
  <c r="C3484" i="3"/>
  <c r="B3484" i="3"/>
  <c r="A3484" i="3"/>
  <c r="C3483" i="3"/>
  <c r="B3483" i="3"/>
  <c r="A3483" i="3"/>
  <c r="C3482" i="3"/>
  <c r="B3482" i="3"/>
  <c r="A3482" i="3"/>
  <c r="C3481" i="3"/>
  <c r="B3481" i="3"/>
  <c r="A3481" i="3"/>
  <c r="C3480" i="3"/>
  <c r="B3480" i="3"/>
  <c r="A3480" i="3"/>
  <c r="C3479" i="3"/>
  <c r="B3479" i="3"/>
  <c r="A3479" i="3"/>
  <c r="C3478" i="3"/>
  <c r="B3478" i="3"/>
  <c r="A3478" i="3"/>
  <c r="C3477" i="3"/>
  <c r="B3477" i="3"/>
  <c r="A3477" i="3"/>
  <c r="C3476" i="3"/>
  <c r="B3476" i="3"/>
  <c r="A3476" i="3"/>
  <c r="C3475" i="3"/>
  <c r="B3475" i="3"/>
  <c r="A3475" i="3"/>
  <c r="C3474" i="3"/>
  <c r="B3474" i="3"/>
  <c r="A3474" i="3"/>
  <c r="C3473" i="3"/>
  <c r="B3473" i="3"/>
  <c r="A3473" i="3"/>
  <c r="C3472" i="3"/>
  <c r="B3472" i="3"/>
  <c r="A3472" i="3"/>
  <c r="C3471" i="3"/>
  <c r="B3471" i="3"/>
  <c r="A3471" i="3"/>
  <c r="C3470" i="3"/>
  <c r="B3470" i="3"/>
  <c r="A3470" i="3"/>
  <c r="C3469" i="3"/>
  <c r="B3469" i="3"/>
  <c r="A3469" i="3"/>
  <c r="C3468" i="3"/>
  <c r="B3468" i="3"/>
  <c r="A3468" i="3"/>
  <c r="C3467" i="3"/>
  <c r="B3467" i="3"/>
  <c r="A3467" i="3"/>
  <c r="C3466" i="3"/>
  <c r="B3466" i="3"/>
  <c r="A3466" i="3"/>
  <c r="C3465" i="3"/>
  <c r="B3465" i="3"/>
  <c r="A3465" i="3"/>
  <c r="C3464" i="3"/>
  <c r="B3464" i="3"/>
  <c r="A3464" i="3"/>
  <c r="C3463" i="3"/>
  <c r="B3463" i="3"/>
  <c r="A3463" i="3"/>
  <c r="C3462" i="3"/>
  <c r="B3462" i="3"/>
  <c r="A3462" i="3"/>
  <c r="C3461" i="3"/>
  <c r="B3461" i="3"/>
  <c r="A3461" i="3"/>
  <c r="C3460" i="3"/>
  <c r="B3460" i="3"/>
  <c r="A3460" i="3"/>
  <c r="C3459" i="3"/>
  <c r="B3459" i="3"/>
  <c r="A3459" i="3"/>
  <c r="C3458" i="3"/>
  <c r="B3458" i="3"/>
  <c r="A3458" i="3"/>
  <c r="C3457" i="3"/>
  <c r="B3457" i="3"/>
  <c r="A3457" i="3"/>
  <c r="C3456" i="3"/>
  <c r="B3456" i="3"/>
  <c r="A3456" i="3"/>
  <c r="C3455" i="3"/>
  <c r="B3455" i="3"/>
  <c r="A3455" i="3"/>
  <c r="C3454" i="3"/>
  <c r="B3454" i="3"/>
  <c r="A3454" i="3"/>
  <c r="C3453" i="3"/>
  <c r="B3453" i="3"/>
  <c r="A3453" i="3"/>
  <c r="C3452" i="3"/>
  <c r="B3452" i="3"/>
  <c r="A3452" i="3"/>
  <c r="C3451" i="3"/>
  <c r="B3451" i="3"/>
  <c r="A3451" i="3"/>
  <c r="C3450" i="3"/>
  <c r="B3450" i="3"/>
  <c r="A3450" i="3"/>
  <c r="C3449" i="3"/>
  <c r="B3449" i="3"/>
  <c r="A3449" i="3"/>
  <c r="C3448" i="3"/>
  <c r="B3448" i="3"/>
  <c r="A3448" i="3"/>
  <c r="C3447" i="3"/>
  <c r="B3447" i="3"/>
  <c r="A3447" i="3"/>
  <c r="C3446" i="3"/>
  <c r="B3446" i="3"/>
  <c r="A3446" i="3"/>
  <c r="C3445" i="3"/>
  <c r="B3445" i="3"/>
  <c r="A3445" i="3"/>
  <c r="C3444" i="3"/>
  <c r="B3444" i="3"/>
  <c r="A3444" i="3"/>
  <c r="C3443" i="3"/>
  <c r="B3443" i="3"/>
  <c r="A3443" i="3"/>
  <c r="C3442" i="3"/>
  <c r="B3442" i="3"/>
  <c r="A3442" i="3"/>
  <c r="C3441" i="3"/>
  <c r="B3441" i="3"/>
  <c r="A3441" i="3"/>
  <c r="C3440" i="3"/>
  <c r="B3440" i="3"/>
  <c r="A3440" i="3"/>
  <c r="C3439" i="3"/>
  <c r="B3439" i="3"/>
  <c r="A3439" i="3"/>
  <c r="C3438" i="3"/>
  <c r="B3438" i="3"/>
  <c r="A3438" i="3"/>
  <c r="C3437" i="3"/>
  <c r="B3437" i="3"/>
  <c r="A3437" i="3"/>
  <c r="C3436" i="3"/>
  <c r="B3436" i="3"/>
  <c r="A3436" i="3"/>
  <c r="C3435" i="3"/>
  <c r="B3435" i="3"/>
  <c r="A3435" i="3"/>
  <c r="C3434" i="3"/>
  <c r="B3434" i="3"/>
  <c r="A3434" i="3"/>
  <c r="C3433" i="3"/>
  <c r="B3433" i="3"/>
  <c r="A3433" i="3"/>
  <c r="C3432" i="3"/>
  <c r="B3432" i="3"/>
  <c r="A3432" i="3"/>
  <c r="C3431" i="3"/>
  <c r="B3431" i="3"/>
  <c r="A3431" i="3"/>
  <c r="C3430" i="3"/>
  <c r="B3430" i="3"/>
  <c r="A3430" i="3"/>
  <c r="C3429" i="3"/>
  <c r="B3429" i="3"/>
  <c r="A3429" i="3"/>
  <c r="C3428" i="3"/>
  <c r="B3428" i="3"/>
  <c r="A3428" i="3"/>
  <c r="C3427" i="3"/>
  <c r="B3427" i="3"/>
  <c r="A3427" i="3"/>
  <c r="C3426" i="3"/>
  <c r="B3426" i="3"/>
  <c r="A3426" i="3"/>
  <c r="C3425" i="3"/>
  <c r="B3425" i="3"/>
  <c r="A3425" i="3"/>
  <c r="C3424" i="3"/>
  <c r="B3424" i="3"/>
  <c r="A3424" i="3"/>
  <c r="C3423" i="3"/>
  <c r="B3423" i="3"/>
  <c r="A3423" i="3"/>
  <c r="C3422" i="3"/>
  <c r="B3422" i="3"/>
  <c r="A3422" i="3"/>
  <c r="C3421" i="3"/>
  <c r="B3421" i="3"/>
  <c r="A3421" i="3"/>
  <c r="C3420" i="3"/>
  <c r="B3420" i="3"/>
  <c r="A3420" i="3"/>
  <c r="C3419" i="3"/>
  <c r="B3419" i="3"/>
  <c r="A3419" i="3"/>
  <c r="C3418" i="3"/>
  <c r="B3418" i="3"/>
  <c r="A3418" i="3"/>
  <c r="C3417" i="3"/>
  <c r="B3417" i="3"/>
  <c r="A3417" i="3"/>
  <c r="C3416" i="3"/>
  <c r="B3416" i="3"/>
  <c r="A3416" i="3"/>
  <c r="C3415" i="3"/>
  <c r="B3415" i="3"/>
  <c r="A3415" i="3"/>
  <c r="C3414" i="3"/>
  <c r="B3414" i="3"/>
  <c r="A3414" i="3"/>
  <c r="C3413" i="3"/>
  <c r="B3413" i="3"/>
  <c r="A3413" i="3"/>
  <c r="C3412" i="3"/>
  <c r="B3412" i="3"/>
  <c r="A3412" i="3"/>
  <c r="C3411" i="3"/>
  <c r="B3411" i="3"/>
  <c r="A3411" i="3"/>
  <c r="C3410" i="3"/>
  <c r="B3410" i="3"/>
  <c r="A3410" i="3"/>
  <c r="C3409" i="3"/>
  <c r="B3409" i="3"/>
  <c r="A3409" i="3"/>
  <c r="C3408" i="3"/>
  <c r="B3408" i="3"/>
  <c r="A3408" i="3"/>
  <c r="C3407" i="3"/>
  <c r="B3407" i="3"/>
  <c r="A3407" i="3"/>
  <c r="C3406" i="3"/>
  <c r="B3406" i="3"/>
  <c r="A3406" i="3"/>
  <c r="C3405" i="3"/>
  <c r="B3405" i="3"/>
  <c r="A3405" i="3"/>
  <c r="C3404" i="3"/>
  <c r="B3404" i="3"/>
  <c r="A3404" i="3"/>
  <c r="C3403" i="3"/>
  <c r="B3403" i="3"/>
  <c r="A3403" i="3"/>
  <c r="C3402" i="3"/>
  <c r="B3402" i="3"/>
  <c r="A3402" i="3"/>
  <c r="C3401" i="3"/>
  <c r="B3401" i="3"/>
  <c r="A3401" i="3"/>
  <c r="C3400" i="3"/>
  <c r="B3400" i="3"/>
  <c r="A3400" i="3"/>
  <c r="C3399" i="3"/>
  <c r="B3399" i="3"/>
  <c r="A3399" i="3"/>
  <c r="C3398" i="3"/>
  <c r="B3398" i="3"/>
  <c r="A3398" i="3"/>
  <c r="C3397" i="3"/>
  <c r="B3397" i="3"/>
  <c r="A3397" i="3"/>
  <c r="C3396" i="3"/>
  <c r="B3396" i="3"/>
  <c r="A3396" i="3"/>
  <c r="C3395" i="3"/>
  <c r="B3395" i="3"/>
  <c r="A3395" i="3"/>
  <c r="C3394" i="3"/>
  <c r="B3394" i="3"/>
  <c r="A3394" i="3"/>
  <c r="C3393" i="3"/>
  <c r="B3393" i="3"/>
  <c r="A3393" i="3"/>
  <c r="C3392" i="3"/>
  <c r="B3392" i="3"/>
  <c r="A3392" i="3"/>
  <c r="C3391" i="3"/>
  <c r="B3391" i="3"/>
  <c r="A3391" i="3"/>
  <c r="C3390" i="3"/>
  <c r="B3390" i="3"/>
  <c r="A3390" i="3"/>
  <c r="C3389" i="3"/>
  <c r="B3389" i="3"/>
  <c r="A3389" i="3"/>
  <c r="C3388" i="3"/>
  <c r="B3388" i="3"/>
  <c r="A3388" i="3"/>
  <c r="C3387" i="3"/>
  <c r="B3387" i="3"/>
  <c r="A3387" i="3"/>
  <c r="C3386" i="3"/>
  <c r="B3386" i="3"/>
  <c r="A3386" i="3"/>
  <c r="C3385" i="3"/>
  <c r="B3385" i="3"/>
  <c r="A3385" i="3"/>
  <c r="C3384" i="3"/>
  <c r="B3384" i="3"/>
  <c r="A3384" i="3"/>
  <c r="C3383" i="3"/>
  <c r="B3383" i="3"/>
  <c r="A3383" i="3"/>
  <c r="C3382" i="3"/>
  <c r="B3382" i="3"/>
  <c r="A3382" i="3"/>
  <c r="C3381" i="3"/>
  <c r="B3381" i="3"/>
  <c r="A3381" i="3"/>
  <c r="C3380" i="3"/>
  <c r="B3380" i="3"/>
  <c r="A3380" i="3"/>
  <c r="C3379" i="3"/>
  <c r="B3379" i="3"/>
  <c r="A3379" i="3"/>
  <c r="C3378" i="3"/>
  <c r="B3378" i="3"/>
  <c r="A3378" i="3"/>
  <c r="C3377" i="3"/>
  <c r="B3377" i="3"/>
  <c r="A3377" i="3"/>
  <c r="C3376" i="3"/>
  <c r="B3376" i="3"/>
  <c r="A3376" i="3"/>
  <c r="C3375" i="3"/>
  <c r="B3375" i="3"/>
  <c r="A3375" i="3"/>
  <c r="C3374" i="3"/>
  <c r="B3374" i="3"/>
  <c r="A3374" i="3"/>
  <c r="C3373" i="3"/>
  <c r="B3373" i="3"/>
  <c r="A3373" i="3"/>
  <c r="C3372" i="3"/>
  <c r="B3372" i="3"/>
  <c r="A3372" i="3"/>
  <c r="C3371" i="3"/>
  <c r="B3371" i="3"/>
  <c r="A3371" i="3"/>
  <c r="C3370" i="3"/>
  <c r="B3370" i="3"/>
  <c r="A3370" i="3"/>
  <c r="C3369" i="3"/>
  <c r="B3369" i="3"/>
  <c r="A3369" i="3"/>
  <c r="C3368" i="3"/>
  <c r="B3368" i="3"/>
  <c r="A3368" i="3"/>
  <c r="C3367" i="3"/>
  <c r="B3367" i="3"/>
  <c r="A3367" i="3"/>
  <c r="C3366" i="3"/>
  <c r="B3366" i="3"/>
  <c r="A3366" i="3"/>
  <c r="C3365" i="3"/>
  <c r="B3365" i="3"/>
  <c r="A3365" i="3"/>
  <c r="C3364" i="3"/>
  <c r="B3364" i="3"/>
  <c r="A3364" i="3"/>
  <c r="C3363" i="3"/>
  <c r="B3363" i="3"/>
  <c r="A3363" i="3"/>
  <c r="C3362" i="3"/>
  <c r="B3362" i="3"/>
  <c r="A3362" i="3"/>
  <c r="C3361" i="3"/>
  <c r="B3361" i="3"/>
  <c r="A3361" i="3"/>
  <c r="C3360" i="3"/>
  <c r="B3360" i="3"/>
  <c r="A3360" i="3"/>
  <c r="C3359" i="3"/>
  <c r="B3359" i="3"/>
  <c r="A3359" i="3"/>
  <c r="C3358" i="3"/>
  <c r="B3358" i="3"/>
  <c r="A3358" i="3"/>
  <c r="C3357" i="3"/>
  <c r="B3357" i="3"/>
  <c r="A3357" i="3"/>
  <c r="C3356" i="3"/>
  <c r="B3356" i="3"/>
  <c r="A3356" i="3"/>
  <c r="C3355" i="3"/>
  <c r="B3355" i="3"/>
  <c r="A3355" i="3"/>
  <c r="C3354" i="3"/>
  <c r="B3354" i="3"/>
  <c r="A3354" i="3"/>
  <c r="C3353" i="3"/>
  <c r="B3353" i="3"/>
  <c r="A3353" i="3"/>
  <c r="C3352" i="3"/>
  <c r="B3352" i="3"/>
  <c r="A3352" i="3"/>
  <c r="C3351" i="3"/>
  <c r="B3351" i="3"/>
  <c r="A3351" i="3"/>
  <c r="C3350" i="3"/>
  <c r="B3350" i="3"/>
  <c r="A3350" i="3"/>
  <c r="C3349" i="3"/>
  <c r="B3349" i="3"/>
  <c r="A3349" i="3"/>
  <c r="C3348" i="3"/>
  <c r="B3348" i="3"/>
  <c r="A3348" i="3"/>
  <c r="C3347" i="3"/>
  <c r="B3347" i="3"/>
  <c r="A3347" i="3"/>
  <c r="C3346" i="3"/>
  <c r="B3346" i="3"/>
  <c r="A3346" i="3"/>
  <c r="C3345" i="3"/>
  <c r="B3345" i="3"/>
  <c r="A3345" i="3"/>
  <c r="C3344" i="3"/>
  <c r="B3344" i="3"/>
  <c r="A3344" i="3"/>
  <c r="C3343" i="3"/>
  <c r="B3343" i="3"/>
  <c r="A3343" i="3"/>
  <c r="C3342" i="3"/>
  <c r="B3342" i="3"/>
  <c r="A3342" i="3"/>
  <c r="C3341" i="3"/>
  <c r="B3341" i="3"/>
  <c r="A3341" i="3"/>
  <c r="C3340" i="3"/>
  <c r="B3340" i="3"/>
  <c r="A3340" i="3"/>
  <c r="C3339" i="3"/>
  <c r="B3339" i="3"/>
  <c r="A3339" i="3"/>
  <c r="C3338" i="3"/>
  <c r="B3338" i="3"/>
  <c r="A3338" i="3"/>
  <c r="C3337" i="3"/>
  <c r="B3337" i="3"/>
  <c r="A3337" i="3"/>
  <c r="C3336" i="3"/>
  <c r="B3336" i="3"/>
  <c r="A3336" i="3"/>
  <c r="C3335" i="3"/>
  <c r="B3335" i="3"/>
  <c r="A3335" i="3"/>
  <c r="C3334" i="3"/>
  <c r="B3334" i="3"/>
  <c r="A3334" i="3"/>
  <c r="C3333" i="3"/>
  <c r="B3333" i="3"/>
  <c r="A3333" i="3"/>
  <c r="C3332" i="3"/>
  <c r="B3332" i="3"/>
  <c r="A3332" i="3"/>
  <c r="C3331" i="3"/>
  <c r="B3331" i="3"/>
  <c r="A3331" i="3"/>
  <c r="C3330" i="3"/>
  <c r="B3330" i="3"/>
  <c r="A3330" i="3"/>
  <c r="C3329" i="3"/>
  <c r="B3329" i="3"/>
  <c r="A3329" i="3"/>
  <c r="C3328" i="3"/>
  <c r="B3328" i="3"/>
  <c r="A3328" i="3"/>
  <c r="C3327" i="3"/>
  <c r="B3327" i="3"/>
  <c r="A3327" i="3"/>
  <c r="C3326" i="3"/>
  <c r="B3326" i="3"/>
  <c r="A3326" i="3"/>
  <c r="C3325" i="3"/>
  <c r="B3325" i="3"/>
  <c r="A3325" i="3"/>
  <c r="C3324" i="3"/>
  <c r="B3324" i="3"/>
  <c r="A3324" i="3"/>
  <c r="C3323" i="3"/>
  <c r="B3323" i="3"/>
  <c r="A3323" i="3"/>
  <c r="C3322" i="3"/>
  <c r="B3322" i="3"/>
  <c r="A3322" i="3"/>
  <c r="C3321" i="3"/>
  <c r="B3321" i="3"/>
  <c r="A3321" i="3"/>
  <c r="C3320" i="3"/>
  <c r="B3320" i="3"/>
  <c r="A3320" i="3"/>
  <c r="C3319" i="3"/>
  <c r="B3319" i="3"/>
  <c r="A3319" i="3"/>
  <c r="C3318" i="3"/>
  <c r="B3318" i="3"/>
  <c r="A3318" i="3"/>
  <c r="C3317" i="3"/>
  <c r="B3317" i="3"/>
  <c r="A3317" i="3"/>
  <c r="C3316" i="3"/>
  <c r="B3316" i="3"/>
  <c r="A3316" i="3"/>
  <c r="C3315" i="3"/>
  <c r="B3315" i="3"/>
  <c r="A3315" i="3"/>
  <c r="C3314" i="3"/>
  <c r="B3314" i="3"/>
  <c r="A3314" i="3"/>
  <c r="C3313" i="3"/>
  <c r="B3313" i="3"/>
  <c r="A3313" i="3"/>
  <c r="C3312" i="3"/>
  <c r="B3312" i="3"/>
  <c r="A3312" i="3"/>
  <c r="C3311" i="3"/>
  <c r="B3311" i="3"/>
  <c r="A3311" i="3"/>
  <c r="C3310" i="3"/>
  <c r="B3310" i="3"/>
  <c r="A3310" i="3"/>
  <c r="C3309" i="3"/>
  <c r="B3309" i="3"/>
  <c r="A3309" i="3"/>
  <c r="C3308" i="3"/>
  <c r="B3308" i="3"/>
  <c r="A3308" i="3"/>
  <c r="C3307" i="3"/>
  <c r="B3307" i="3"/>
  <c r="A3307" i="3"/>
  <c r="C3306" i="3"/>
  <c r="B3306" i="3"/>
  <c r="A3306" i="3"/>
  <c r="C3305" i="3"/>
  <c r="B3305" i="3"/>
  <c r="A3305" i="3"/>
  <c r="C3304" i="3"/>
  <c r="B3304" i="3"/>
  <c r="A3304" i="3"/>
  <c r="C3303" i="3"/>
  <c r="B3303" i="3"/>
  <c r="A3303" i="3"/>
  <c r="C3302" i="3"/>
  <c r="B3302" i="3"/>
  <c r="A3302" i="3"/>
  <c r="C3301" i="3"/>
  <c r="B3301" i="3"/>
  <c r="A3301" i="3"/>
  <c r="C3300" i="3"/>
  <c r="B3300" i="3"/>
  <c r="A3300" i="3"/>
  <c r="C3299" i="3"/>
  <c r="B3299" i="3"/>
  <c r="A3299" i="3"/>
  <c r="C3298" i="3"/>
  <c r="B3298" i="3"/>
  <c r="A3298" i="3"/>
  <c r="C3297" i="3"/>
  <c r="B3297" i="3"/>
  <c r="A3297" i="3"/>
  <c r="C3296" i="3"/>
  <c r="B3296" i="3"/>
  <c r="A3296" i="3"/>
  <c r="C3295" i="3"/>
  <c r="B3295" i="3"/>
  <c r="A3295" i="3"/>
  <c r="C3294" i="3"/>
  <c r="B3294" i="3"/>
  <c r="A3294" i="3"/>
  <c r="C3293" i="3"/>
  <c r="B3293" i="3"/>
  <c r="A3293" i="3"/>
  <c r="C3292" i="3"/>
  <c r="B3292" i="3"/>
  <c r="A3292" i="3"/>
  <c r="C3291" i="3"/>
  <c r="B3291" i="3"/>
  <c r="A3291" i="3"/>
  <c r="C3290" i="3"/>
  <c r="B3290" i="3"/>
  <c r="A3290" i="3"/>
  <c r="C3289" i="3"/>
  <c r="B3289" i="3"/>
  <c r="A3289" i="3"/>
  <c r="C3288" i="3"/>
  <c r="B3288" i="3"/>
  <c r="A3288" i="3"/>
  <c r="C3287" i="3"/>
  <c r="B3287" i="3"/>
  <c r="A3287" i="3"/>
  <c r="C3286" i="3"/>
  <c r="B3286" i="3"/>
  <c r="A3286" i="3"/>
  <c r="C3285" i="3"/>
  <c r="B3285" i="3"/>
  <c r="A3285" i="3"/>
  <c r="C3284" i="3"/>
  <c r="B3284" i="3"/>
  <c r="A3284" i="3"/>
  <c r="C3283" i="3"/>
  <c r="B3283" i="3"/>
  <c r="A3283" i="3"/>
  <c r="C3282" i="3"/>
  <c r="B3282" i="3"/>
  <c r="A3282" i="3"/>
  <c r="C3281" i="3"/>
  <c r="B3281" i="3"/>
  <c r="A3281" i="3"/>
  <c r="C3280" i="3"/>
  <c r="B3280" i="3"/>
  <c r="A3280" i="3"/>
  <c r="C3279" i="3"/>
  <c r="B3279" i="3"/>
  <c r="A3279" i="3"/>
  <c r="C3278" i="3"/>
  <c r="B3278" i="3"/>
  <c r="A3278" i="3"/>
  <c r="C3277" i="3"/>
  <c r="B3277" i="3"/>
  <c r="A3277" i="3"/>
  <c r="C3276" i="3"/>
  <c r="B3276" i="3"/>
  <c r="A3276" i="3"/>
  <c r="C3275" i="3"/>
  <c r="B3275" i="3"/>
  <c r="A3275" i="3"/>
  <c r="C3274" i="3"/>
  <c r="B3274" i="3"/>
  <c r="A3274" i="3"/>
  <c r="C3273" i="3"/>
  <c r="B3273" i="3"/>
  <c r="A3273" i="3"/>
  <c r="C3272" i="3"/>
  <c r="B3272" i="3"/>
  <c r="A3272" i="3"/>
  <c r="C3271" i="3"/>
  <c r="B3271" i="3"/>
  <c r="A3271" i="3"/>
  <c r="C3270" i="3"/>
  <c r="B3270" i="3"/>
  <c r="A3270" i="3"/>
  <c r="C3269" i="3"/>
  <c r="B3269" i="3"/>
  <c r="A3269" i="3"/>
  <c r="C3268" i="3"/>
  <c r="B3268" i="3"/>
  <c r="A3268" i="3"/>
  <c r="C3267" i="3"/>
  <c r="B3267" i="3"/>
  <c r="A3267" i="3"/>
  <c r="C3266" i="3"/>
  <c r="B3266" i="3"/>
  <c r="A3266" i="3"/>
  <c r="C3265" i="3"/>
  <c r="B3265" i="3"/>
  <c r="A3265" i="3"/>
  <c r="C3264" i="3"/>
  <c r="B3264" i="3"/>
  <c r="A3264" i="3"/>
  <c r="C3263" i="3"/>
  <c r="B3263" i="3"/>
  <c r="A3263" i="3"/>
  <c r="C3262" i="3"/>
  <c r="B3262" i="3"/>
  <c r="A3262" i="3"/>
  <c r="C3261" i="3"/>
  <c r="B3261" i="3"/>
  <c r="A3261" i="3"/>
  <c r="C3260" i="3"/>
  <c r="B3260" i="3"/>
  <c r="A3260" i="3"/>
  <c r="C3259" i="3"/>
  <c r="B3259" i="3"/>
  <c r="A3259" i="3"/>
  <c r="C3258" i="3"/>
  <c r="B3258" i="3"/>
  <c r="A3258" i="3"/>
  <c r="C3257" i="3"/>
  <c r="B3257" i="3"/>
  <c r="A3257" i="3"/>
  <c r="C3256" i="3"/>
  <c r="B3256" i="3"/>
  <c r="A3256" i="3"/>
  <c r="C3255" i="3"/>
  <c r="B3255" i="3"/>
  <c r="A3255" i="3"/>
  <c r="C3254" i="3"/>
  <c r="B3254" i="3"/>
  <c r="A3254" i="3"/>
  <c r="C3253" i="3"/>
  <c r="B3253" i="3"/>
  <c r="A3253" i="3"/>
  <c r="C3252" i="3"/>
  <c r="B3252" i="3"/>
  <c r="A3252" i="3"/>
  <c r="C3251" i="3"/>
  <c r="B3251" i="3"/>
  <c r="A3251" i="3"/>
  <c r="C3250" i="3"/>
  <c r="B3250" i="3"/>
  <c r="A3250" i="3"/>
  <c r="C3249" i="3"/>
  <c r="B3249" i="3"/>
  <c r="A3249" i="3"/>
  <c r="C3248" i="3"/>
  <c r="B3248" i="3"/>
  <c r="A3248" i="3"/>
  <c r="C3247" i="3"/>
  <c r="B3247" i="3"/>
  <c r="A3247" i="3"/>
  <c r="C3246" i="3"/>
  <c r="B3246" i="3"/>
  <c r="A3246" i="3"/>
  <c r="C3245" i="3"/>
  <c r="B3245" i="3"/>
  <c r="A3245" i="3"/>
  <c r="C3244" i="3"/>
  <c r="B3244" i="3"/>
  <c r="A3244" i="3"/>
  <c r="C3243" i="3"/>
  <c r="B3243" i="3"/>
  <c r="A3243" i="3"/>
  <c r="C3242" i="3"/>
  <c r="B3242" i="3"/>
  <c r="A3242" i="3"/>
  <c r="C3241" i="3"/>
  <c r="B3241" i="3"/>
  <c r="A3241" i="3"/>
  <c r="C3240" i="3"/>
  <c r="B3240" i="3"/>
  <c r="A3240" i="3"/>
  <c r="C3239" i="3"/>
  <c r="B3239" i="3"/>
  <c r="A3239" i="3"/>
  <c r="C3238" i="3"/>
  <c r="B3238" i="3"/>
  <c r="A3238" i="3"/>
  <c r="C3237" i="3"/>
  <c r="B3237" i="3"/>
  <c r="A3237" i="3"/>
  <c r="C3236" i="3"/>
  <c r="B3236" i="3"/>
  <c r="A3236" i="3"/>
  <c r="C3235" i="3"/>
  <c r="B3235" i="3"/>
  <c r="A3235" i="3"/>
  <c r="C3234" i="3"/>
  <c r="B3234" i="3"/>
  <c r="A3234" i="3"/>
  <c r="C3233" i="3"/>
  <c r="B3233" i="3"/>
  <c r="A3233" i="3"/>
  <c r="C3232" i="3"/>
  <c r="B3232" i="3"/>
  <c r="A3232" i="3"/>
  <c r="C3231" i="3"/>
  <c r="B3231" i="3"/>
  <c r="A3231" i="3"/>
  <c r="C3230" i="3"/>
  <c r="B3230" i="3"/>
  <c r="A3230" i="3"/>
  <c r="C3229" i="3"/>
  <c r="B3229" i="3"/>
  <c r="A3229" i="3"/>
  <c r="C3228" i="3"/>
  <c r="B3228" i="3"/>
  <c r="A3228" i="3"/>
  <c r="C3227" i="3"/>
  <c r="B3227" i="3"/>
  <c r="A3227" i="3"/>
  <c r="C3226" i="3"/>
  <c r="B3226" i="3"/>
  <c r="A3226" i="3"/>
  <c r="C3225" i="3"/>
  <c r="B3225" i="3"/>
  <c r="A3225" i="3"/>
  <c r="C3224" i="3"/>
  <c r="B3224" i="3"/>
  <c r="A3224" i="3"/>
  <c r="C3223" i="3"/>
  <c r="B3223" i="3"/>
  <c r="A3223" i="3"/>
  <c r="C3222" i="3"/>
  <c r="B3222" i="3"/>
  <c r="A3222" i="3"/>
  <c r="C3221" i="3"/>
  <c r="B3221" i="3"/>
  <c r="A3221" i="3"/>
  <c r="C3220" i="3"/>
  <c r="B3220" i="3"/>
  <c r="A3220" i="3"/>
  <c r="C3219" i="3"/>
  <c r="B3219" i="3"/>
  <c r="A3219" i="3"/>
  <c r="C3218" i="3"/>
  <c r="B3218" i="3"/>
  <c r="A3218" i="3"/>
  <c r="C3217" i="3"/>
  <c r="B3217" i="3"/>
  <c r="A3217" i="3"/>
  <c r="C3216" i="3"/>
  <c r="B3216" i="3"/>
  <c r="A3216" i="3"/>
  <c r="C3215" i="3"/>
  <c r="B3215" i="3"/>
  <c r="A3215" i="3"/>
  <c r="C3214" i="3"/>
  <c r="B3214" i="3"/>
  <c r="A3214" i="3"/>
  <c r="C3213" i="3"/>
  <c r="B3213" i="3"/>
  <c r="A3213" i="3"/>
  <c r="C3212" i="3"/>
  <c r="B3212" i="3"/>
  <c r="A3212" i="3"/>
  <c r="C3211" i="3"/>
  <c r="B3211" i="3"/>
  <c r="A3211" i="3"/>
  <c r="C3210" i="3"/>
  <c r="B3210" i="3"/>
  <c r="A3210" i="3"/>
  <c r="C3209" i="3"/>
  <c r="B3209" i="3"/>
  <c r="A3209" i="3"/>
  <c r="C3208" i="3"/>
  <c r="B3208" i="3"/>
  <c r="A3208" i="3"/>
  <c r="C3207" i="3"/>
  <c r="B3207" i="3"/>
  <c r="A3207" i="3"/>
  <c r="C3206" i="3"/>
  <c r="B3206" i="3"/>
  <c r="A3206" i="3"/>
  <c r="C3205" i="3"/>
  <c r="B3205" i="3"/>
  <c r="A3205" i="3"/>
  <c r="C3204" i="3"/>
  <c r="B3204" i="3"/>
  <c r="A3204" i="3"/>
  <c r="C3203" i="3"/>
  <c r="B3203" i="3"/>
  <c r="A3203" i="3"/>
  <c r="C3202" i="3"/>
  <c r="B3202" i="3"/>
  <c r="A3202" i="3"/>
  <c r="C3201" i="3"/>
  <c r="B3201" i="3"/>
  <c r="A3201" i="3"/>
  <c r="C3200" i="3"/>
  <c r="B3200" i="3"/>
  <c r="A3200" i="3"/>
  <c r="C3199" i="3"/>
  <c r="B3199" i="3"/>
  <c r="A3199" i="3"/>
  <c r="C3198" i="3"/>
  <c r="B3198" i="3"/>
  <c r="A3198" i="3"/>
  <c r="C3197" i="3"/>
  <c r="B3197" i="3"/>
  <c r="A3197" i="3"/>
  <c r="C3196" i="3"/>
  <c r="B3196" i="3"/>
  <c r="A3196" i="3"/>
  <c r="C3195" i="3"/>
  <c r="B3195" i="3"/>
  <c r="A3195" i="3"/>
  <c r="C3194" i="3"/>
  <c r="B3194" i="3"/>
  <c r="A3194" i="3"/>
  <c r="C3193" i="3"/>
  <c r="B3193" i="3"/>
  <c r="A3193" i="3"/>
  <c r="C3192" i="3"/>
  <c r="B3192" i="3"/>
  <c r="A3192" i="3"/>
  <c r="C3191" i="3"/>
  <c r="B3191" i="3"/>
  <c r="A3191" i="3"/>
  <c r="C3190" i="3"/>
  <c r="B3190" i="3"/>
  <c r="A3190" i="3"/>
  <c r="C3189" i="3"/>
  <c r="B3189" i="3"/>
  <c r="A3189" i="3"/>
  <c r="C3188" i="3"/>
  <c r="B3188" i="3"/>
  <c r="A3188" i="3"/>
  <c r="C3187" i="3"/>
  <c r="B3187" i="3"/>
  <c r="A3187" i="3"/>
  <c r="C3186" i="3"/>
  <c r="B3186" i="3"/>
  <c r="A3186" i="3"/>
  <c r="C3185" i="3"/>
  <c r="B3185" i="3"/>
  <c r="A3185" i="3"/>
  <c r="C3184" i="3"/>
  <c r="B3184" i="3"/>
  <c r="A3184" i="3"/>
  <c r="C3183" i="3"/>
  <c r="B3183" i="3"/>
  <c r="A3183" i="3"/>
  <c r="C3182" i="3"/>
  <c r="B3182" i="3"/>
  <c r="A3182" i="3"/>
  <c r="C3181" i="3"/>
  <c r="B3181" i="3"/>
  <c r="A3181" i="3"/>
  <c r="C3180" i="3"/>
  <c r="B3180" i="3"/>
  <c r="A3180" i="3"/>
  <c r="C3179" i="3"/>
  <c r="B3179" i="3"/>
  <c r="A3179" i="3"/>
  <c r="C3178" i="3"/>
  <c r="B3178" i="3"/>
  <c r="A3178" i="3"/>
  <c r="C3177" i="3"/>
  <c r="B3177" i="3"/>
  <c r="A3177" i="3"/>
  <c r="C3176" i="3"/>
  <c r="B3176" i="3"/>
  <c r="A3176" i="3"/>
  <c r="C3175" i="3"/>
  <c r="B3175" i="3"/>
  <c r="A3175" i="3"/>
  <c r="C3174" i="3"/>
  <c r="B3174" i="3"/>
  <c r="A3174" i="3"/>
  <c r="C3173" i="3"/>
  <c r="B3173" i="3"/>
  <c r="A3173" i="3"/>
  <c r="C3172" i="3"/>
  <c r="B3172" i="3"/>
  <c r="A3172" i="3"/>
  <c r="C3171" i="3"/>
  <c r="B3171" i="3"/>
  <c r="A3171" i="3"/>
  <c r="C3170" i="3"/>
  <c r="B3170" i="3"/>
  <c r="A3170" i="3"/>
  <c r="C3169" i="3"/>
  <c r="B3169" i="3"/>
  <c r="A3169" i="3"/>
  <c r="C3168" i="3"/>
  <c r="B3168" i="3"/>
  <c r="A3168" i="3"/>
  <c r="C3167" i="3"/>
  <c r="B3167" i="3"/>
  <c r="A3167" i="3"/>
  <c r="C3166" i="3"/>
  <c r="B3166" i="3"/>
  <c r="A3166" i="3"/>
  <c r="C3165" i="3"/>
  <c r="B3165" i="3"/>
  <c r="A3165" i="3"/>
  <c r="C3164" i="3"/>
  <c r="B3164" i="3"/>
  <c r="A3164" i="3"/>
  <c r="C3163" i="3"/>
  <c r="B3163" i="3"/>
  <c r="A3163" i="3"/>
  <c r="C3162" i="3"/>
  <c r="B3162" i="3"/>
  <c r="A3162" i="3"/>
  <c r="C3161" i="3"/>
  <c r="B3161" i="3"/>
  <c r="A3161" i="3"/>
  <c r="C3160" i="3"/>
  <c r="B3160" i="3"/>
  <c r="A3160" i="3"/>
  <c r="C3159" i="3"/>
  <c r="B3159" i="3"/>
  <c r="A3159" i="3"/>
  <c r="C3158" i="3"/>
  <c r="B3158" i="3"/>
  <c r="A3158" i="3"/>
  <c r="C3157" i="3"/>
  <c r="B3157" i="3"/>
  <c r="A3157" i="3"/>
  <c r="C3156" i="3"/>
  <c r="B3156" i="3"/>
  <c r="A3156" i="3"/>
  <c r="C3155" i="3"/>
  <c r="B3155" i="3"/>
  <c r="A3155" i="3"/>
  <c r="C3154" i="3"/>
  <c r="B3154" i="3"/>
  <c r="A3154" i="3"/>
  <c r="C3153" i="3"/>
  <c r="B3153" i="3"/>
  <c r="A3153" i="3"/>
  <c r="C3152" i="3"/>
  <c r="B3152" i="3"/>
  <c r="A3152" i="3"/>
  <c r="C3151" i="3"/>
  <c r="B3151" i="3"/>
  <c r="A3151" i="3"/>
  <c r="C3150" i="3"/>
  <c r="B3150" i="3"/>
  <c r="A3150" i="3"/>
  <c r="C3149" i="3"/>
  <c r="B3149" i="3"/>
  <c r="A3149" i="3"/>
  <c r="C3148" i="3"/>
  <c r="B3148" i="3"/>
  <c r="A3148" i="3"/>
  <c r="C3147" i="3"/>
  <c r="B3147" i="3"/>
  <c r="A3147" i="3"/>
  <c r="C3146" i="3"/>
  <c r="B3146" i="3"/>
  <c r="A3146" i="3"/>
  <c r="C3145" i="3"/>
  <c r="B3145" i="3"/>
  <c r="A3145" i="3"/>
  <c r="C3144" i="3"/>
  <c r="B3144" i="3"/>
  <c r="A3144" i="3"/>
  <c r="C3143" i="3"/>
  <c r="B3143" i="3"/>
  <c r="A3143" i="3"/>
  <c r="C3142" i="3"/>
  <c r="B3142" i="3"/>
  <c r="A3142" i="3"/>
  <c r="C3141" i="3"/>
  <c r="B3141" i="3"/>
  <c r="A3141" i="3"/>
  <c r="C3140" i="3"/>
  <c r="B3140" i="3"/>
  <c r="A3140" i="3"/>
  <c r="C3139" i="3"/>
  <c r="B3139" i="3"/>
  <c r="A3139" i="3"/>
  <c r="C3138" i="3"/>
  <c r="B3138" i="3"/>
  <c r="A3138" i="3"/>
  <c r="C3137" i="3"/>
  <c r="B3137" i="3"/>
  <c r="A3137" i="3"/>
  <c r="C3136" i="3"/>
  <c r="B3136" i="3"/>
  <c r="A3136" i="3"/>
  <c r="C3135" i="3"/>
  <c r="B3135" i="3"/>
  <c r="A3135" i="3"/>
  <c r="C3134" i="3"/>
  <c r="B3134" i="3"/>
  <c r="A3134" i="3"/>
  <c r="C3133" i="3"/>
  <c r="B3133" i="3"/>
  <c r="A3133" i="3"/>
  <c r="C3132" i="3"/>
  <c r="B3132" i="3"/>
  <c r="A3132" i="3"/>
  <c r="C3131" i="3"/>
  <c r="B3131" i="3"/>
  <c r="A3131" i="3"/>
  <c r="C3130" i="3"/>
  <c r="B3130" i="3"/>
  <c r="A3130" i="3"/>
  <c r="C3129" i="3"/>
  <c r="B3129" i="3"/>
  <c r="A3129" i="3"/>
  <c r="C3128" i="3"/>
  <c r="B3128" i="3"/>
  <c r="A3128" i="3"/>
  <c r="C3127" i="3"/>
  <c r="B3127" i="3"/>
  <c r="A3127" i="3"/>
  <c r="C3126" i="3"/>
  <c r="B3126" i="3"/>
  <c r="A3126" i="3"/>
  <c r="C3125" i="3"/>
  <c r="B3125" i="3"/>
  <c r="A3125" i="3"/>
  <c r="C3124" i="3"/>
  <c r="B3124" i="3"/>
  <c r="A3124" i="3"/>
  <c r="C3123" i="3"/>
  <c r="B3123" i="3"/>
  <c r="A3123" i="3"/>
  <c r="C3122" i="3"/>
  <c r="B3122" i="3"/>
  <c r="A3122" i="3"/>
  <c r="C3121" i="3"/>
  <c r="B3121" i="3"/>
  <c r="A3121" i="3"/>
  <c r="C3120" i="3"/>
  <c r="B3120" i="3"/>
  <c r="A3120" i="3"/>
  <c r="C3119" i="3"/>
  <c r="B3119" i="3"/>
  <c r="A3119" i="3"/>
  <c r="C3118" i="3"/>
  <c r="B3118" i="3"/>
  <c r="A3118" i="3"/>
  <c r="C3117" i="3"/>
  <c r="B3117" i="3"/>
  <c r="A3117" i="3"/>
  <c r="C3116" i="3"/>
  <c r="B3116" i="3"/>
  <c r="A3116" i="3"/>
  <c r="C3115" i="3"/>
  <c r="B3115" i="3"/>
  <c r="A3115" i="3"/>
  <c r="C3114" i="3"/>
  <c r="B3114" i="3"/>
  <c r="A3114" i="3"/>
  <c r="C3113" i="3"/>
  <c r="B3113" i="3"/>
  <c r="A3113" i="3"/>
  <c r="C3112" i="3"/>
  <c r="B3112" i="3"/>
  <c r="A3112" i="3"/>
  <c r="C3111" i="3"/>
  <c r="B3111" i="3"/>
  <c r="A3111" i="3"/>
  <c r="C3110" i="3"/>
  <c r="B3110" i="3"/>
  <c r="A3110" i="3"/>
  <c r="C3109" i="3"/>
  <c r="B3109" i="3"/>
  <c r="A3109" i="3"/>
  <c r="C3108" i="3"/>
  <c r="B3108" i="3"/>
  <c r="A3108" i="3"/>
  <c r="C3107" i="3"/>
  <c r="B3107" i="3"/>
  <c r="A3107" i="3"/>
  <c r="C3106" i="3"/>
  <c r="B3106" i="3"/>
  <c r="A3106" i="3"/>
  <c r="C3105" i="3"/>
  <c r="B3105" i="3"/>
  <c r="A3105" i="3"/>
  <c r="C3104" i="3"/>
  <c r="B3104" i="3"/>
  <c r="A3104" i="3"/>
  <c r="C3103" i="3"/>
  <c r="B3103" i="3"/>
  <c r="A3103" i="3"/>
  <c r="C3102" i="3"/>
  <c r="B3102" i="3"/>
  <c r="A3102" i="3"/>
  <c r="C3101" i="3"/>
  <c r="B3101" i="3"/>
  <c r="A3101" i="3"/>
  <c r="C3100" i="3"/>
  <c r="B3100" i="3"/>
  <c r="A3100" i="3"/>
  <c r="C3099" i="3"/>
  <c r="B3099" i="3"/>
  <c r="A3099" i="3"/>
  <c r="C3098" i="3"/>
  <c r="B3098" i="3"/>
  <c r="A3098" i="3"/>
  <c r="C3097" i="3"/>
  <c r="B3097" i="3"/>
  <c r="A3097" i="3"/>
  <c r="C3096" i="3"/>
  <c r="B3096" i="3"/>
  <c r="A3096" i="3"/>
  <c r="C3095" i="3"/>
  <c r="B3095" i="3"/>
  <c r="A3095" i="3"/>
  <c r="C3094" i="3"/>
  <c r="B3094" i="3"/>
  <c r="A3094" i="3"/>
  <c r="C3093" i="3"/>
  <c r="B3093" i="3"/>
  <c r="A3093" i="3"/>
  <c r="C3092" i="3"/>
  <c r="B3092" i="3"/>
  <c r="A3092" i="3"/>
  <c r="C3091" i="3"/>
  <c r="B3091" i="3"/>
  <c r="A3091" i="3"/>
  <c r="C3090" i="3"/>
  <c r="B3090" i="3"/>
  <c r="A3090" i="3"/>
  <c r="C3089" i="3"/>
  <c r="B3089" i="3"/>
  <c r="A3089" i="3"/>
  <c r="C3088" i="3"/>
  <c r="B3088" i="3"/>
  <c r="A3088" i="3"/>
  <c r="C3087" i="3"/>
  <c r="B3087" i="3"/>
  <c r="A3087" i="3"/>
  <c r="C3086" i="3"/>
  <c r="B3086" i="3"/>
  <c r="A3086" i="3"/>
  <c r="C3085" i="3"/>
  <c r="B3085" i="3"/>
  <c r="A3085" i="3"/>
  <c r="C3084" i="3"/>
  <c r="B3084" i="3"/>
  <c r="A3084" i="3"/>
  <c r="C3083" i="3"/>
  <c r="B3083" i="3"/>
  <c r="A3083" i="3"/>
  <c r="C3082" i="3"/>
  <c r="B3082" i="3"/>
  <c r="A3082" i="3"/>
  <c r="C3081" i="3"/>
  <c r="B3081" i="3"/>
  <c r="A3081" i="3"/>
  <c r="C3080" i="3"/>
  <c r="B3080" i="3"/>
  <c r="A3080" i="3"/>
  <c r="C3079" i="3"/>
  <c r="B3079" i="3"/>
  <c r="A3079" i="3"/>
  <c r="C3078" i="3"/>
  <c r="B3078" i="3"/>
  <c r="A3078" i="3"/>
  <c r="C3077" i="3"/>
  <c r="B3077" i="3"/>
  <c r="A3077" i="3"/>
  <c r="C3076" i="3"/>
  <c r="B3076" i="3"/>
  <c r="A3076" i="3"/>
  <c r="C3075" i="3"/>
  <c r="B3075" i="3"/>
  <c r="A3075" i="3"/>
  <c r="C3074" i="3"/>
  <c r="B3074" i="3"/>
  <c r="A3074" i="3"/>
  <c r="C3073" i="3"/>
  <c r="B3073" i="3"/>
  <c r="A3073" i="3"/>
  <c r="C3072" i="3"/>
  <c r="B3072" i="3"/>
  <c r="A3072" i="3"/>
  <c r="C3071" i="3"/>
  <c r="B3071" i="3"/>
  <c r="A3071" i="3"/>
  <c r="C3070" i="3"/>
  <c r="B3070" i="3"/>
  <c r="A3070" i="3"/>
  <c r="C3069" i="3"/>
  <c r="B3069" i="3"/>
  <c r="A3069" i="3"/>
  <c r="C3068" i="3"/>
  <c r="B3068" i="3"/>
  <c r="A3068" i="3"/>
  <c r="C3067" i="3"/>
  <c r="B3067" i="3"/>
  <c r="A3067" i="3"/>
  <c r="C3066" i="3"/>
  <c r="B3066" i="3"/>
  <c r="A3066" i="3"/>
  <c r="C3065" i="3"/>
  <c r="B3065" i="3"/>
  <c r="A3065" i="3"/>
  <c r="C3064" i="3"/>
  <c r="B3064" i="3"/>
  <c r="A3064" i="3"/>
  <c r="C3063" i="3"/>
  <c r="B3063" i="3"/>
  <c r="A3063" i="3"/>
  <c r="C3062" i="3"/>
  <c r="B3062" i="3"/>
  <c r="A3062" i="3"/>
  <c r="C3061" i="3"/>
  <c r="B3061" i="3"/>
  <c r="A3061" i="3"/>
  <c r="C3060" i="3"/>
  <c r="B3060" i="3"/>
  <c r="A3060" i="3"/>
  <c r="C3059" i="3"/>
  <c r="B3059" i="3"/>
  <c r="A3059" i="3"/>
  <c r="C3058" i="3"/>
  <c r="B3058" i="3"/>
  <c r="A3058" i="3"/>
  <c r="C3057" i="3"/>
  <c r="B3057" i="3"/>
  <c r="A3057" i="3"/>
  <c r="C3056" i="3"/>
  <c r="B3056" i="3"/>
  <c r="A3056" i="3"/>
  <c r="C3055" i="3"/>
  <c r="B3055" i="3"/>
  <c r="A3055" i="3"/>
  <c r="C3054" i="3"/>
  <c r="B3054" i="3"/>
  <c r="A3054" i="3"/>
  <c r="C3053" i="3"/>
  <c r="B3053" i="3"/>
  <c r="A3053" i="3"/>
  <c r="C3052" i="3"/>
  <c r="B3052" i="3"/>
  <c r="A3052" i="3"/>
  <c r="C3051" i="3"/>
  <c r="B3051" i="3"/>
  <c r="A3051" i="3"/>
  <c r="C3050" i="3"/>
  <c r="B3050" i="3"/>
  <c r="A3050" i="3"/>
  <c r="C3049" i="3"/>
  <c r="B3049" i="3"/>
  <c r="A3049" i="3"/>
  <c r="C3048" i="3"/>
  <c r="B3048" i="3"/>
  <c r="A3048" i="3"/>
  <c r="C3047" i="3"/>
  <c r="B3047" i="3"/>
  <c r="A3047" i="3"/>
  <c r="C3046" i="3"/>
  <c r="B3046" i="3"/>
  <c r="A3046" i="3"/>
  <c r="C3045" i="3"/>
  <c r="B3045" i="3"/>
  <c r="A3045" i="3"/>
  <c r="C3044" i="3"/>
  <c r="B3044" i="3"/>
  <c r="A3044" i="3"/>
  <c r="C3043" i="3"/>
  <c r="B3043" i="3"/>
  <c r="A3043" i="3"/>
  <c r="C3042" i="3"/>
  <c r="B3042" i="3"/>
  <c r="A3042" i="3"/>
  <c r="C3041" i="3"/>
  <c r="B3041" i="3"/>
  <c r="A3041" i="3"/>
  <c r="C3040" i="3"/>
  <c r="B3040" i="3"/>
  <c r="A3040" i="3"/>
  <c r="C3039" i="3"/>
  <c r="B3039" i="3"/>
  <c r="A3039" i="3"/>
  <c r="C3038" i="3"/>
  <c r="B3038" i="3"/>
  <c r="A3038" i="3"/>
  <c r="C3037" i="3"/>
  <c r="B3037" i="3"/>
  <c r="A3037" i="3"/>
  <c r="C3036" i="3"/>
  <c r="B3036" i="3"/>
  <c r="A3036" i="3"/>
  <c r="C3035" i="3"/>
  <c r="B3035" i="3"/>
  <c r="A3035" i="3"/>
  <c r="C3034" i="3"/>
  <c r="B3034" i="3"/>
  <c r="A3034" i="3"/>
  <c r="C3033" i="3"/>
  <c r="B3033" i="3"/>
  <c r="A3033" i="3"/>
  <c r="C3032" i="3"/>
  <c r="B3032" i="3"/>
  <c r="A3032" i="3"/>
  <c r="C3031" i="3"/>
  <c r="B3031" i="3"/>
  <c r="A3031" i="3"/>
  <c r="C3030" i="3"/>
  <c r="B3030" i="3"/>
  <c r="A3030" i="3"/>
  <c r="C3029" i="3"/>
  <c r="B3029" i="3"/>
  <c r="A3029" i="3"/>
  <c r="C3028" i="3"/>
  <c r="B3028" i="3"/>
  <c r="A3028" i="3"/>
  <c r="C3027" i="3"/>
  <c r="B3027" i="3"/>
  <c r="A3027" i="3"/>
  <c r="C3026" i="3"/>
  <c r="B3026" i="3"/>
  <c r="A3026" i="3"/>
  <c r="C3025" i="3"/>
  <c r="B3025" i="3"/>
  <c r="A3025" i="3"/>
  <c r="C3024" i="3"/>
  <c r="B3024" i="3"/>
  <c r="A3024" i="3"/>
  <c r="C3023" i="3"/>
  <c r="B3023" i="3"/>
  <c r="A3023" i="3"/>
  <c r="C3022" i="3"/>
  <c r="B3022" i="3"/>
  <c r="A3022" i="3"/>
  <c r="C3021" i="3"/>
  <c r="B3021" i="3"/>
  <c r="A3021" i="3"/>
  <c r="C3020" i="3"/>
  <c r="B3020" i="3"/>
  <c r="A3020" i="3"/>
  <c r="C3019" i="3"/>
  <c r="B3019" i="3"/>
  <c r="A3019" i="3"/>
  <c r="C3018" i="3"/>
  <c r="B3018" i="3"/>
  <c r="A3018" i="3"/>
  <c r="C3017" i="3"/>
  <c r="B3017" i="3"/>
  <c r="A3017" i="3"/>
  <c r="C3016" i="3"/>
  <c r="B3016" i="3"/>
  <c r="A3016" i="3"/>
  <c r="C3015" i="3"/>
  <c r="B3015" i="3"/>
  <c r="A3015" i="3"/>
  <c r="C3014" i="3"/>
  <c r="B3014" i="3"/>
  <c r="A3014" i="3"/>
  <c r="C3013" i="3"/>
  <c r="B3013" i="3"/>
  <c r="A3013" i="3"/>
  <c r="C3012" i="3"/>
  <c r="B3012" i="3"/>
  <c r="A3012" i="3"/>
  <c r="C3011" i="3"/>
  <c r="B3011" i="3"/>
  <c r="A3011" i="3"/>
  <c r="C3010" i="3"/>
  <c r="B3010" i="3"/>
  <c r="A3010" i="3"/>
  <c r="C3009" i="3"/>
  <c r="B3009" i="3"/>
  <c r="A3009" i="3"/>
  <c r="C3008" i="3"/>
  <c r="B3008" i="3"/>
  <c r="A3008" i="3"/>
  <c r="C3007" i="3"/>
  <c r="B3007" i="3"/>
  <c r="A3007" i="3"/>
  <c r="C3006" i="3"/>
  <c r="B3006" i="3"/>
  <c r="A3006" i="3"/>
  <c r="C3005" i="3"/>
  <c r="B3005" i="3"/>
  <c r="A3005" i="3"/>
  <c r="C3004" i="3"/>
  <c r="B3004" i="3"/>
  <c r="A3004" i="3"/>
  <c r="C3003" i="3"/>
  <c r="B3003" i="3"/>
  <c r="A3003" i="3"/>
  <c r="C3002" i="3"/>
  <c r="B3002" i="3"/>
  <c r="A3002" i="3"/>
  <c r="C3001" i="3"/>
  <c r="B3001" i="3"/>
  <c r="A3001" i="3"/>
  <c r="C3000" i="3"/>
  <c r="B3000" i="3"/>
  <c r="A3000" i="3"/>
  <c r="C2999" i="3"/>
  <c r="B2999" i="3"/>
  <c r="A2999" i="3"/>
  <c r="C2998" i="3"/>
  <c r="B2998" i="3"/>
  <c r="A2998" i="3"/>
  <c r="C2997" i="3"/>
  <c r="B2997" i="3"/>
  <c r="A2997" i="3"/>
  <c r="C2996" i="3"/>
  <c r="B2996" i="3"/>
  <c r="A2996" i="3"/>
  <c r="C2995" i="3"/>
  <c r="B2995" i="3"/>
  <c r="A2995" i="3"/>
  <c r="C2994" i="3"/>
  <c r="B2994" i="3"/>
  <c r="A2994" i="3"/>
  <c r="C2993" i="3"/>
  <c r="B2993" i="3"/>
  <c r="A2993" i="3"/>
  <c r="C2992" i="3"/>
  <c r="B2992" i="3"/>
  <c r="A2992" i="3"/>
  <c r="C2991" i="3"/>
  <c r="B2991" i="3"/>
  <c r="A2991" i="3"/>
  <c r="C2990" i="3"/>
  <c r="B2990" i="3"/>
  <c r="A2990" i="3"/>
  <c r="C2989" i="3"/>
  <c r="B2989" i="3"/>
  <c r="A2989" i="3"/>
  <c r="C2988" i="3"/>
  <c r="B2988" i="3"/>
  <c r="A2988" i="3"/>
  <c r="C2987" i="3"/>
  <c r="B2987" i="3"/>
  <c r="A2987" i="3"/>
  <c r="C2986" i="3"/>
  <c r="B2986" i="3"/>
  <c r="A2986" i="3"/>
  <c r="C2985" i="3"/>
  <c r="B2985" i="3"/>
  <c r="A2985" i="3"/>
  <c r="C2984" i="3"/>
  <c r="B2984" i="3"/>
  <c r="A2984" i="3"/>
  <c r="C2983" i="3"/>
  <c r="B2983" i="3"/>
  <c r="A2983" i="3"/>
  <c r="C2982" i="3"/>
  <c r="B2982" i="3"/>
  <c r="A2982" i="3"/>
  <c r="C2981" i="3"/>
  <c r="B2981" i="3"/>
  <c r="A2981" i="3"/>
  <c r="C2980" i="3"/>
  <c r="B2980" i="3"/>
  <c r="A2980" i="3"/>
  <c r="C2979" i="3"/>
  <c r="B2979" i="3"/>
  <c r="A2979" i="3"/>
  <c r="C2978" i="3"/>
  <c r="B2978" i="3"/>
  <c r="A2978" i="3"/>
  <c r="C2977" i="3"/>
  <c r="B2977" i="3"/>
  <c r="A2977" i="3"/>
  <c r="C2976" i="3"/>
  <c r="B2976" i="3"/>
  <c r="A2976" i="3"/>
  <c r="C2975" i="3"/>
  <c r="B2975" i="3"/>
  <c r="A2975" i="3"/>
  <c r="C2974" i="3"/>
  <c r="B2974" i="3"/>
  <c r="A2974" i="3"/>
  <c r="C2973" i="3"/>
  <c r="B2973" i="3"/>
  <c r="A2973" i="3"/>
  <c r="C2972" i="3"/>
  <c r="B2972" i="3"/>
  <c r="A2972" i="3"/>
  <c r="C2971" i="3"/>
  <c r="B2971" i="3"/>
  <c r="A2971" i="3"/>
  <c r="C2970" i="3"/>
  <c r="B2970" i="3"/>
  <c r="A2970" i="3"/>
  <c r="C2969" i="3"/>
  <c r="B2969" i="3"/>
  <c r="A2969" i="3"/>
  <c r="C2968" i="3"/>
  <c r="B2968" i="3"/>
  <c r="A2968" i="3"/>
  <c r="C2967" i="3"/>
  <c r="B2967" i="3"/>
  <c r="A2967" i="3"/>
  <c r="C2966" i="3"/>
  <c r="B2966" i="3"/>
  <c r="A2966" i="3"/>
  <c r="C2965" i="3"/>
  <c r="B2965" i="3"/>
  <c r="A2965" i="3"/>
  <c r="C2964" i="3"/>
  <c r="B2964" i="3"/>
  <c r="A2964" i="3"/>
  <c r="C2963" i="3"/>
  <c r="B2963" i="3"/>
  <c r="A2963" i="3"/>
  <c r="C2962" i="3"/>
  <c r="B2962" i="3"/>
  <c r="A2962" i="3"/>
  <c r="C2961" i="3"/>
  <c r="B2961" i="3"/>
  <c r="A2961" i="3"/>
  <c r="C2960" i="3"/>
  <c r="B2960" i="3"/>
  <c r="A2960" i="3"/>
  <c r="C2959" i="3"/>
  <c r="B2959" i="3"/>
  <c r="A2959" i="3"/>
  <c r="C2958" i="3"/>
  <c r="B2958" i="3"/>
  <c r="A2958" i="3"/>
  <c r="C2957" i="3"/>
  <c r="B2957" i="3"/>
  <c r="A2957" i="3"/>
  <c r="C2956" i="3"/>
  <c r="B2956" i="3"/>
  <c r="A2956" i="3"/>
  <c r="C2955" i="3"/>
  <c r="B2955" i="3"/>
  <c r="A2955" i="3"/>
  <c r="C2954" i="3"/>
  <c r="B2954" i="3"/>
  <c r="A2954" i="3"/>
  <c r="C2953" i="3"/>
  <c r="B2953" i="3"/>
  <c r="A2953" i="3"/>
  <c r="C2952" i="3"/>
  <c r="B2952" i="3"/>
  <c r="A2952" i="3"/>
  <c r="C2951" i="3"/>
  <c r="B2951" i="3"/>
  <c r="A2951" i="3"/>
  <c r="C2950" i="3"/>
  <c r="B2950" i="3"/>
  <c r="A2950" i="3"/>
  <c r="C2949" i="3"/>
  <c r="B2949" i="3"/>
  <c r="A2949" i="3"/>
  <c r="C2948" i="3"/>
  <c r="B2948" i="3"/>
  <c r="A2948" i="3"/>
  <c r="C2947" i="3"/>
  <c r="B2947" i="3"/>
  <c r="A2947" i="3"/>
  <c r="C2946" i="3"/>
  <c r="B2946" i="3"/>
  <c r="A2946" i="3"/>
  <c r="C2945" i="3"/>
  <c r="B2945" i="3"/>
  <c r="A2945" i="3"/>
  <c r="C2944" i="3"/>
  <c r="B2944" i="3"/>
  <c r="A2944" i="3"/>
  <c r="C2943" i="3"/>
  <c r="B2943" i="3"/>
  <c r="A2943" i="3"/>
  <c r="C2942" i="3"/>
  <c r="B2942" i="3"/>
  <c r="A2942" i="3"/>
  <c r="C2941" i="3"/>
  <c r="B2941" i="3"/>
  <c r="A2941" i="3"/>
  <c r="C2940" i="3"/>
  <c r="B2940" i="3"/>
  <c r="A2940" i="3"/>
  <c r="C2939" i="3"/>
  <c r="B2939" i="3"/>
  <c r="A2939" i="3"/>
  <c r="C2938" i="3"/>
  <c r="B2938" i="3"/>
  <c r="A2938" i="3"/>
  <c r="C2937" i="3"/>
  <c r="B2937" i="3"/>
  <c r="A2937" i="3"/>
  <c r="C2936" i="3"/>
  <c r="B2936" i="3"/>
  <c r="A2936" i="3"/>
  <c r="C2935" i="3"/>
  <c r="B2935" i="3"/>
  <c r="A2935" i="3"/>
  <c r="C2934" i="3"/>
  <c r="B2934" i="3"/>
  <c r="A2934" i="3"/>
  <c r="C2933" i="3"/>
  <c r="B2933" i="3"/>
  <c r="A2933" i="3"/>
  <c r="C2932" i="3"/>
  <c r="B2932" i="3"/>
  <c r="A2932" i="3"/>
  <c r="C2931" i="3"/>
  <c r="B2931" i="3"/>
  <c r="A2931" i="3"/>
  <c r="C2930" i="3"/>
  <c r="B2930" i="3"/>
  <c r="A2930" i="3"/>
  <c r="C2929" i="3"/>
  <c r="B2929" i="3"/>
  <c r="A2929" i="3"/>
  <c r="C2928" i="3"/>
  <c r="B2928" i="3"/>
  <c r="A2928" i="3"/>
  <c r="C2927" i="3"/>
  <c r="B2927" i="3"/>
  <c r="A2927" i="3"/>
  <c r="C2926" i="3"/>
  <c r="B2926" i="3"/>
  <c r="A2926" i="3"/>
  <c r="C2925" i="3"/>
  <c r="B2925" i="3"/>
  <c r="A2925" i="3"/>
  <c r="C2924" i="3"/>
  <c r="B2924" i="3"/>
  <c r="A2924" i="3"/>
  <c r="C2923" i="3"/>
  <c r="B2923" i="3"/>
  <c r="A2923" i="3"/>
  <c r="C2922" i="3"/>
  <c r="B2922" i="3"/>
  <c r="A2922" i="3"/>
  <c r="C2921" i="3"/>
  <c r="B2921" i="3"/>
  <c r="A2921" i="3"/>
  <c r="C2920" i="3"/>
  <c r="B2920" i="3"/>
  <c r="A2920" i="3"/>
  <c r="C2919" i="3"/>
  <c r="B2919" i="3"/>
  <c r="A2919" i="3"/>
  <c r="C2918" i="3"/>
  <c r="B2918" i="3"/>
  <c r="A2918" i="3"/>
  <c r="C2917" i="3"/>
  <c r="B2917" i="3"/>
  <c r="A2917" i="3"/>
  <c r="C2916" i="3"/>
  <c r="B2916" i="3"/>
  <c r="A2916" i="3"/>
  <c r="C2915" i="3"/>
  <c r="B2915" i="3"/>
  <c r="A2915" i="3"/>
  <c r="C2914" i="3"/>
  <c r="B2914" i="3"/>
  <c r="A2914" i="3"/>
  <c r="C2913" i="3"/>
  <c r="B2913" i="3"/>
  <c r="A2913" i="3"/>
  <c r="C2912" i="3"/>
  <c r="B2912" i="3"/>
  <c r="A2912" i="3"/>
  <c r="C2911" i="3"/>
  <c r="B2911" i="3"/>
  <c r="A2911" i="3"/>
  <c r="C2910" i="3"/>
  <c r="B2910" i="3"/>
  <c r="A2910" i="3"/>
  <c r="C2909" i="3"/>
  <c r="B2909" i="3"/>
  <c r="A2909" i="3"/>
  <c r="C2908" i="3"/>
  <c r="B2908" i="3"/>
  <c r="A2908" i="3"/>
  <c r="C2907" i="3"/>
  <c r="B2907" i="3"/>
  <c r="A2907" i="3"/>
  <c r="C2906" i="3"/>
  <c r="B2906" i="3"/>
  <c r="A2906" i="3"/>
  <c r="C2905" i="3"/>
  <c r="B2905" i="3"/>
  <c r="A2905" i="3"/>
  <c r="C2904" i="3"/>
  <c r="B2904" i="3"/>
  <c r="A2904" i="3"/>
  <c r="C2903" i="3"/>
  <c r="B2903" i="3"/>
  <c r="A2903" i="3"/>
  <c r="C2902" i="3"/>
  <c r="B2902" i="3"/>
  <c r="A2902" i="3"/>
  <c r="C2901" i="3"/>
  <c r="B2901" i="3"/>
  <c r="A2901" i="3"/>
  <c r="C2900" i="3"/>
  <c r="B2900" i="3"/>
  <c r="A2900" i="3"/>
  <c r="C2899" i="3"/>
  <c r="B2899" i="3"/>
  <c r="A2899" i="3"/>
  <c r="C2898" i="3"/>
  <c r="B2898" i="3"/>
  <c r="A2898" i="3"/>
  <c r="C2897" i="3"/>
  <c r="B2897" i="3"/>
  <c r="A2897" i="3"/>
  <c r="C2896" i="3"/>
  <c r="B2896" i="3"/>
  <c r="A2896" i="3"/>
  <c r="C2895" i="3"/>
  <c r="B2895" i="3"/>
  <c r="A2895" i="3"/>
  <c r="C2894" i="3"/>
  <c r="B2894" i="3"/>
  <c r="A2894" i="3"/>
  <c r="C2893" i="3"/>
  <c r="B2893" i="3"/>
  <c r="A2893" i="3"/>
  <c r="C2892" i="3"/>
  <c r="B2892" i="3"/>
  <c r="A2892" i="3"/>
  <c r="C2891" i="3"/>
  <c r="B2891" i="3"/>
  <c r="A2891" i="3"/>
  <c r="C2890" i="3"/>
  <c r="B2890" i="3"/>
  <c r="A2890" i="3"/>
  <c r="C2889" i="3"/>
  <c r="B2889" i="3"/>
  <c r="A2889" i="3"/>
  <c r="C2888" i="3"/>
  <c r="B2888" i="3"/>
  <c r="A2888" i="3"/>
  <c r="C2887" i="3"/>
  <c r="B2887" i="3"/>
  <c r="A2887" i="3"/>
  <c r="C2886" i="3"/>
  <c r="B2886" i="3"/>
  <c r="A2886" i="3"/>
  <c r="C2885" i="3"/>
  <c r="B2885" i="3"/>
  <c r="A2885" i="3"/>
  <c r="C2884" i="3"/>
  <c r="B2884" i="3"/>
  <c r="A2884" i="3"/>
  <c r="C2883" i="3"/>
  <c r="B2883" i="3"/>
  <c r="A2883" i="3"/>
  <c r="C2882" i="3"/>
  <c r="B2882" i="3"/>
  <c r="A2882" i="3"/>
  <c r="C2881" i="3"/>
  <c r="B2881" i="3"/>
  <c r="A2881" i="3"/>
  <c r="C2880" i="3"/>
  <c r="B2880" i="3"/>
  <c r="A2880" i="3"/>
  <c r="C2879" i="3"/>
  <c r="B2879" i="3"/>
  <c r="A2879" i="3"/>
  <c r="C2878" i="3"/>
  <c r="B2878" i="3"/>
  <c r="A2878" i="3"/>
  <c r="C2877" i="3"/>
  <c r="B2877" i="3"/>
  <c r="A2877" i="3"/>
  <c r="C2876" i="3"/>
  <c r="B2876" i="3"/>
  <c r="A2876" i="3"/>
  <c r="C2875" i="3"/>
  <c r="B2875" i="3"/>
  <c r="A2875" i="3"/>
  <c r="C2874" i="3"/>
  <c r="B2874" i="3"/>
  <c r="A2874" i="3"/>
  <c r="C2873" i="3"/>
  <c r="B2873" i="3"/>
  <c r="A2873" i="3"/>
  <c r="C2872" i="3"/>
  <c r="B2872" i="3"/>
  <c r="A2872" i="3"/>
  <c r="C2871" i="3"/>
  <c r="B2871" i="3"/>
  <c r="A2871" i="3"/>
  <c r="C2870" i="3"/>
  <c r="B2870" i="3"/>
  <c r="A2870" i="3"/>
  <c r="C2869" i="3"/>
  <c r="B2869" i="3"/>
  <c r="A2869" i="3"/>
  <c r="C2868" i="3"/>
  <c r="B2868" i="3"/>
  <c r="A2868" i="3"/>
  <c r="C2867" i="3"/>
  <c r="B2867" i="3"/>
  <c r="A2867" i="3"/>
  <c r="C2866" i="3"/>
  <c r="B2866" i="3"/>
  <c r="A2866" i="3"/>
  <c r="C2865" i="3"/>
  <c r="B2865" i="3"/>
  <c r="A2865" i="3"/>
  <c r="C2864" i="3"/>
  <c r="B2864" i="3"/>
  <c r="A2864" i="3"/>
  <c r="C2863" i="3"/>
  <c r="B2863" i="3"/>
  <c r="A2863" i="3"/>
  <c r="C2862" i="3"/>
  <c r="B2862" i="3"/>
  <c r="A2862" i="3"/>
  <c r="C2861" i="3"/>
  <c r="B2861" i="3"/>
  <c r="A2861" i="3"/>
  <c r="C2860" i="3"/>
  <c r="B2860" i="3"/>
  <c r="A2860" i="3"/>
  <c r="C2859" i="3"/>
  <c r="B2859" i="3"/>
  <c r="A2859" i="3"/>
  <c r="C2858" i="3"/>
  <c r="B2858" i="3"/>
  <c r="A2858" i="3"/>
  <c r="C2857" i="3"/>
  <c r="B2857" i="3"/>
  <c r="A2857" i="3"/>
  <c r="C2856" i="3"/>
  <c r="B2856" i="3"/>
  <c r="A2856" i="3"/>
  <c r="C2855" i="3"/>
  <c r="B2855" i="3"/>
  <c r="A2855" i="3"/>
  <c r="C2854" i="3"/>
  <c r="B2854" i="3"/>
  <c r="A2854" i="3"/>
  <c r="C2853" i="3"/>
  <c r="B2853" i="3"/>
  <c r="A2853" i="3"/>
  <c r="C2852" i="3"/>
  <c r="B2852" i="3"/>
  <c r="A2852" i="3"/>
  <c r="C2851" i="3"/>
  <c r="B2851" i="3"/>
  <c r="A2851" i="3"/>
  <c r="C2850" i="3"/>
  <c r="B2850" i="3"/>
  <c r="A2850" i="3"/>
  <c r="C2849" i="3"/>
  <c r="B2849" i="3"/>
  <c r="A2849" i="3"/>
  <c r="C2848" i="3"/>
  <c r="B2848" i="3"/>
  <c r="A2848" i="3"/>
  <c r="C2847" i="3"/>
  <c r="B2847" i="3"/>
  <c r="A2847" i="3"/>
  <c r="C2846" i="3"/>
  <c r="B2846" i="3"/>
  <c r="A2846" i="3"/>
  <c r="C2845" i="3"/>
  <c r="B2845" i="3"/>
  <c r="A2845" i="3"/>
  <c r="C2844" i="3"/>
  <c r="B2844" i="3"/>
  <c r="A2844" i="3"/>
  <c r="C2843" i="3"/>
  <c r="B2843" i="3"/>
  <c r="A2843" i="3"/>
  <c r="C2842" i="3"/>
  <c r="B2842" i="3"/>
  <c r="A2842" i="3"/>
  <c r="C2841" i="3"/>
  <c r="B2841" i="3"/>
  <c r="A2841" i="3"/>
  <c r="C2840" i="3"/>
  <c r="B2840" i="3"/>
  <c r="A2840" i="3"/>
  <c r="C2839" i="3"/>
  <c r="B2839" i="3"/>
  <c r="A2839" i="3"/>
  <c r="C2838" i="3"/>
  <c r="B2838" i="3"/>
  <c r="A2838" i="3"/>
  <c r="C2837" i="3"/>
  <c r="B2837" i="3"/>
  <c r="A2837" i="3"/>
  <c r="C2836" i="3"/>
  <c r="B2836" i="3"/>
  <c r="A2836" i="3"/>
  <c r="C2835" i="3"/>
  <c r="B2835" i="3"/>
  <c r="A2835" i="3"/>
  <c r="C2834" i="3"/>
  <c r="B2834" i="3"/>
  <c r="A2834" i="3"/>
  <c r="C2833" i="3"/>
  <c r="B2833" i="3"/>
  <c r="A2833" i="3"/>
  <c r="C2832" i="3"/>
  <c r="B2832" i="3"/>
  <c r="A2832" i="3"/>
  <c r="C2831" i="3"/>
  <c r="B2831" i="3"/>
  <c r="A2831" i="3"/>
  <c r="C2830" i="3"/>
  <c r="B2830" i="3"/>
  <c r="A2830" i="3"/>
  <c r="C2829" i="3"/>
  <c r="B2829" i="3"/>
  <c r="A2829" i="3"/>
  <c r="C2828" i="3"/>
  <c r="B2828" i="3"/>
  <c r="A2828" i="3"/>
  <c r="C2827" i="3"/>
  <c r="B2827" i="3"/>
  <c r="A2827" i="3"/>
  <c r="C2826" i="3"/>
  <c r="B2826" i="3"/>
  <c r="A2826" i="3"/>
  <c r="C2825" i="3"/>
  <c r="B2825" i="3"/>
  <c r="A2825" i="3"/>
  <c r="C2824" i="3"/>
  <c r="B2824" i="3"/>
  <c r="A2824" i="3"/>
  <c r="C2823" i="3"/>
  <c r="B2823" i="3"/>
  <c r="A2823" i="3"/>
  <c r="C2822" i="3"/>
  <c r="B2822" i="3"/>
  <c r="A2822" i="3"/>
  <c r="C2821" i="3"/>
  <c r="B2821" i="3"/>
  <c r="A2821" i="3"/>
  <c r="C2820" i="3"/>
  <c r="B2820" i="3"/>
  <c r="A2820" i="3"/>
  <c r="C2819" i="3"/>
  <c r="B2819" i="3"/>
  <c r="A2819" i="3"/>
  <c r="C2818" i="3"/>
  <c r="B2818" i="3"/>
  <c r="A2818" i="3"/>
  <c r="C2817" i="3"/>
  <c r="B2817" i="3"/>
  <c r="A2817" i="3"/>
  <c r="C2816" i="3"/>
  <c r="B2816" i="3"/>
  <c r="A2816" i="3"/>
  <c r="C2815" i="3"/>
  <c r="B2815" i="3"/>
  <c r="A2815" i="3"/>
  <c r="C2814" i="3"/>
  <c r="B2814" i="3"/>
  <c r="A2814" i="3"/>
  <c r="C2813" i="3"/>
  <c r="B2813" i="3"/>
  <c r="A2813" i="3"/>
  <c r="C2812" i="3"/>
  <c r="B2812" i="3"/>
  <c r="A2812" i="3"/>
  <c r="C2811" i="3"/>
  <c r="B2811" i="3"/>
  <c r="A2811" i="3"/>
  <c r="C2810" i="3"/>
  <c r="B2810" i="3"/>
  <c r="A2810" i="3"/>
  <c r="C2809" i="3"/>
  <c r="B2809" i="3"/>
  <c r="A2809" i="3"/>
  <c r="C2808" i="3"/>
  <c r="B2808" i="3"/>
  <c r="A2808" i="3"/>
  <c r="C2807" i="3"/>
  <c r="B2807" i="3"/>
  <c r="A2807" i="3"/>
  <c r="C2806" i="3"/>
  <c r="B2806" i="3"/>
  <c r="A2806" i="3"/>
  <c r="C2805" i="3"/>
  <c r="B2805" i="3"/>
  <c r="A2805" i="3"/>
  <c r="C2804" i="3"/>
  <c r="B2804" i="3"/>
  <c r="A2804" i="3"/>
  <c r="C2803" i="3"/>
  <c r="B2803" i="3"/>
  <c r="A2803" i="3"/>
  <c r="C2802" i="3"/>
  <c r="B2802" i="3"/>
  <c r="A2802" i="3"/>
  <c r="C2801" i="3"/>
  <c r="B2801" i="3"/>
  <c r="A2801" i="3"/>
  <c r="C2800" i="3"/>
  <c r="B2800" i="3"/>
  <c r="A2800" i="3"/>
  <c r="C2799" i="3"/>
  <c r="B2799" i="3"/>
  <c r="A2799" i="3"/>
  <c r="C2798" i="3"/>
  <c r="B2798" i="3"/>
  <c r="A2798" i="3"/>
  <c r="C2797" i="3"/>
  <c r="B2797" i="3"/>
  <c r="A2797" i="3"/>
  <c r="C2796" i="3"/>
  <c r="B2796" i="3"/>
  <c r="A2796" i="3"/>
  <c r="C2795" i="3"/>
  <c r="B2795" i="3"/>
  <c r="A2795" i="3"/>
  <c r="C2794" i="3"/>
  <c r="B2794" i="3"/>
  <c r="A2794" i="3"/>
  <c r="C2793" i="3"/>
  <c r="B2793" i="3"/>
  <c r="A2793" i="3"/>
  <c r="C2792" i="3"/>
  <c r="B2792" i="3"/>
  <c r="A2792" i="3"/>
  <c r="C2791" i="3"/>
  <c r="B2791" i="3"/>
  <c r="A2791" i="3"/>
  <c r="C2790" i="3"/>
  <c r="B2790" i="3"/>
  <c r="A2790" i="3"/>
  <c r="C2789" i="3"/>
  <c r="B2789" i="3"/>
  <c r="A2789" i="3"/>
  <c r="C2788" i="3"/>
  <c r="B2788" i="3"/>
  <c r="A2788" i="3"/>
  <c r="C2787" i="3"/>
  <c r="B2787" i="3"/>
  <c r="A2787" i="3"/>
  <c r="C2786" i="3"/>
  <c r="B2786" i="3"/>
  <c r="A2786" i="3"/>
  <c r="C2785" i="3"/>
  <c r="B2785" i="3"/>
  <c r="A2785" i="3"/>
  <c r="C2784" i="3"/>
  <c r="B2784" i="3"/>
  <c r="A2784" i="3"/>
  <c r="C2783" i="3"/>
  <c r="B2783" i="3"/>
  <c r="A2783" i="3"/>
  <c r="C2782" i="3"/>
  <c r="B2782" i="3"/>
  <c r="A2782" i="3"/>
  <c r="C2781" i="3"/>
  <c r="B2781" i="3"/>
  <c r="A2781" i="3"/>
  <c r="C2780" i="3"/>
  <c r="B2780" i="3"/>
  <c r="A2780" i="3"/>
  <c r="C2779" i="3"/>
  <c r="B2779" i="3"/>
  <c r="A2779" i="3"/>
  <c r="C2778" i="3"/>
  <c r="B2778" i="3"/>
  <c r="A2778" i="3"/>
  <c r="C2777" i="3"/>
  <c r="B2777" i="3"/>
  <c r="A2777" i="3"/>
  <c r="C2776" i="3"/>
  <c r="B2776" i="3"/>
  <c r="A2776" i="3"/>
  <c r="C2775" i="3"/>
  <c r="B2775" i="3"/>
  <c r="A2775" i="3"/>
  <c r="C2774" i="3"/>
  <c r="B2774" i="3"/>
  <c r="A2774" i="3"/>
  <c r="C2773" i="3"/>
  <c r="B2773" i="3"/>
  <c r="A2773" i="3"/>
  <c r="C2772" i="3"/>
  <c r="B2772" i="3"/>
  <c r="A2772" i="3"/>
  <c r="C2771" i="3"/>
  <c r="B2771" i="3"/>
  <c r="A2771" i="3"/>
  <c r="C2770" i="3"/>
  <c r="B2770" i="3"/>
  <c r="A2770" i="3"/>
  <c r="C2769" i="3"/>
  <c r="B2769" i="3"/>
  <c r="A2769" i="3"/>
  <c r="C2768" i="3"/>
  <c r="B2768" i="3"/>
  <c r="A2768" i="3"/>
  <c r="C2767" i="3"/>
  <c r="B2767" i="3"/>
  <c r="A2767" i="3"/>
  <c r="C2766" i="3"/>
  <c r="B2766" i="3"/>
  <c r="A2766" i="3"/>
  <c r="C2765" i="3"/>
  <c r="B2765" i="3"/>
  <c r="A2765" i="3"/>
  <c r="C2764" i="3"/>
  <c r="B2764" i="3"/>
  <c r="A2764" i="3"/>
  <c r="C2763" i="3"/>
  <c r="B2763" i="3"/>
  <c r="A2763" i="3"/>
  <c r="C2762" i="3"/>
  <c r="B2762" i="3"/>
  <c r="A2762" i="3"/>
  <c r="C2761" i="3"/>
  <c r="B2761" i="3"/>
  <c r="A2761" i="3"/>
  <c r="C2760" i="3"/>
  <c r="B2760" i="3"/>
  <c r="A2760" i="3"/>
  <c r="C2759" i="3"/>
  <c r="B2759" i="3"/>
  <c r="A2759" i="3"/>
  <c r="C2758" i="3"/>
  <c r="B2758" i="3"/>
  <c r="A2758" i="3"/>
  <c r="C2757" i="3"/>
  <c r="B2757" i="3"/>
  <c r="A2757" i="3"/>
  <c r="C2756" i="3"/>
  <c r="B2756" i="3"/>
  <c r="A2756" i="3"/>
  <c r="C2755" i="3"/>
  <c r="B2755" i="3"/>
  <c r="A2755" i="3"/>
  <c r="C2754" i="3"/>
  <c r="B2754" i="3"/>
  <c r="A2754" i="3"/>
  <c r="C2753" i="3"/>
  <c r="B2753" i="3"/>
  <c r="A2753" i="3"/>
  <c r="C2752" i="3"/>
  <c r="B2752" i="3"/>
  <c r="A2752" i="3"/>
  <c r="C2751" i="3"/>
  <c r="B2751" i="3"/>
  <c r="A2751" i="3"/>
  <c r="C2750" i="3"/>
  <c r="B2750" i="3"/>
  <c r="A2750" i="3"/>
  <c r="C2749" i="3"/>
  <c r="B2749" i="3"/>
  <c r="A2749" i="3"/>
  <c r="C2748" i="3"/>
  <c r="B2748" i="3"/>
  <c r="A2748" i="3"/>
  <c r="C2747" i="3"/>
  <c r="B2747" i="3"/>
  <c r="A2747" i="3"/>
  <c r="C2746" i="3"/>
  <c r="B2746" i="3"/>
  <c r="A2746" i="3"/>
  <c r="C2745" i="3"/>
  <c r="B2745" i="3"/>
  <c r="A2745" i="3"/>
  <c r="C2744" i="3"/>
  <c r="B2744" i="3"/>
  <c r="A2744" i="3"/>
  <c r="C2743" i="3"/>
  <c r="B2743" i="3"/>
  <c r="A2743" i="3"/>
  <c r="C2742" i="3"/>
  <c r="B2742" i="3"/>
  <c r="A2742" i="3"/>
  <c r="C2741" i="3"/>
  <c r="B2741" i="3"/>
  <c r="A2741" i="3"/>
  <c r="C2740" i="3"/>
  <c r="B2740" i="3"/>
  <c r="A2740" i="3"/>
  <c r="C2739" i="3"/>
  <c r="B2739" i="3"/>
  <c r="A2739" i="3"/>
  <c r="C2738" i="3"/>
  <c r="B2738" i="3"/>
  <c r="A2738" i="3"/>
  <c r="C2737" i="3"/>
  <c r="B2737" i="3"/>
  <c r="A2737" i="3"/>
  <c r="C2736" i="3"/>
  <c r="B2736" i="3"/>
  <c r="A2736" i="3"/>
  <c r="C2735" i="3"/>
  <c r="B2735" i="3"/>
  <c r="A2735" i="3"/>
  <c r="C2734" i="3"/>
  <c r="B2734" i="3"/>
  <c r="A2734" i="3"/>
  <c r="C2733" i="3"/>
  <c r="B2733" i="3"/>
  <c r="A2733" i="3"/>
  <c r="C2732" i="3"/>
  <c r="B2732" i="3"/>
  <c r="A2732" i="3"/>
  <c r="C2731" i="3"/>
  <c r="B2731" i="3"/>
  <c r="A2731" i="3"/>
  <c r="C2730" i="3"/>
  <c r="B2730" i="3"/>
  <c r="A2730" i="3"/>
  <c r="C2729" i="3"/>
  <c r="B2729" i="3"/>
  <c r="A2729" i="3"/>
  <c r="C2728" i="3"/>
  <c r="B2728" i="3"/>
  <c r="A2728" i="3"/>
  <c r="C2727" i="3"/>
  <c r="B2727" i="3"/>
  <c r="A2727" i="3"/>
  <c r="C2726" i="3"/>
  <c r="B2726" i="3"/>
  <c r="A2726" i="3"/>
  <c r="C2725" i="3"/>
  <c r="B2725" i="3"/>
  <c r="A2725" i="3"/>
  <c r="C2724" i="3"/>
  <c r="B2724" i="3"/>
  <c r="A2724" i="3"/>
  <c r="C2723" i="3"/>
  <c r="B2723" i="3"/>
  <c r="A2723" i="3"/>
  <c r="C2722" i="3"/>
  <c r="B2722" i="3"/>
  <c r="A2722" i="3"/>
  <c r="C2721" i="3"/>
  <c r="B2721" i="3"/>
  <c r="A2721" i="3"/>
  <c r="C2720" i="3"/>
  <c r="B2720" i="3"/>
  <c r="A2720" i="3"/>
  <c r="C2719" i="3"/>
  <c r="B2719" i="3"/>
  <c r="A2719" i="3"/>
  <c r="C2718" i="3"/>
  <c r="B2718" i="3"/>
  <c r="A2718" i="3"/>
  <c r="C2717" i="3"/>
  <c r="B2717" i="3"/>
  <c r="A2717" i="3"/>
  <c r="C2716" i="3"/>
  <c r="B2716" i="3"/>
  <c r="A2716" i="3"/>
  <c r="C2715" i="3"/>
  <c r="B2715" i="3"/>
  <c r="A2715" i="3"/>
  <c r="C2714" i="3"/>
  <c r="B2714" i="3"/>
  <c r="A2714" i="3"/>
  <c r="C2713" i="3"/>
  <c r="B2713" i="3"/>
  <c r="A2713" i="3"/>
  <c r="C2712" i="3"/>
  <c r="B2712" i="3"/>
  <c r="A2712" i="3"/>
  <c r="C2711" i="3"/>
  <c r="B2711" i="3"/>
  <c r="A2711" i="3"/>
  <c r="C2710" i="3"/>
  <c r="B2710" i="3"/>
  <c r="A2710" i="3"/>
  <c r="C2709" i="3"/>
  <c r="B2709" i="3"/>
  <c r="A2709" i="3"/>
  <c r="C2708" i="3"/>
  <c r="B2708" i="3"/>
  <c r="A2708" i="3"/>
  <c r="C2707" i="3"/>
  <c r="B2707" i="3"/>
  <c r="A2707" i="3"/>
  <c r="C2706" i="3"/>
  <c r="B2706" i="3"/>
  <c r="A2706" i="3"/>
  <c r="C2705" i="3"/>
  <c r="B2705" i="3"/>
  <c r="A2705" i="3"/>
  <c r="C2704" i="3"/>
  <c r="B2704" i="3"/>
  <c r="A2704" i="3"/>
  <c r="C2703" i="3"/>
  <c r="B2703" i="3"/>
  <c r="A2703" i="3"/>
  <c r="C2702" i="3"/>
  <c r="B2702" i="3"/>
  <c r="A2702" i="3"/>
  <c r="C2701" i="3"/>
  <c r="B2701" i="3"/>
  <c r="A2701" i="3"/>
  <c r="C2700" i="3"/>
  <c r="B2700" i="3"/>
  <c r="A2700" i="3"/>
  <c r="C2699" i="3"/>
  <c r="B2699" i="3"/>
  <c r="A2699" i="3"/>
  <c r="C2698" i="3"/>
  <c r="B2698" i="3"/>
  <c r="A2698" i="3"/>
  <c r="C2697" i="3"/>
  <c r="B2697" i="3"/>
  <c r="A2697" i="3"/>
  <c r="C2696" i="3"/>
  <c r="B2696" i="3"/>
  <c r="A2696" i="3"/>
  <c r="C2695" i="3"/>
  <c r="B2695" i="3"/>
  <c r="A2695" i="3"/>
  <c r="C2694" i="3"/>
  <c r="B2694" i="3"/>
  <c r="A2694" i="3"/>
  <c r="C2693" i="3"/>
  <c r="B2693" i="3"/>
  <c r="A2693" i="3"/>
  <c r="C2692" i="3"/>
  <c r="B2692" i="3"/>
  <c r="A2692" i="3"/>
  <c r="C2691" i="3"/>
  <c r="B2691" i="3"/>
  <c r="A2691" i="3"/>
  <c r="C2690" i="3"/>
  <c r="B2690" i="3"/>
  <c r="A2690" i="3"/>
  <c r="C2689" i="3"/>
  <c r="B2689" i="3"/>
  <c r="A2689" i="3"/>
  <c r="C2688" i="3"/>
  <c r="B2688" i="3"/>
  <c r="A2688" i="3"/>
  <c r="C2687" i="3"/>
  <c r="B2687" i="3"/>
  <c r="A2687" i="3"/>
  <c r="C2686" i="3"/>
  <c r="B2686" i="3"/>
  <c r="A2686" i="3"/>
  <c r="C2685" i="3"/>
  <c r="B2685" i="3"/>
  <c r="A2685" i="3"/>
  <c r="C2684" i="3"/>
  <c r="B2684" i="3"/>
  <c r="A2684" i="3"/>
  <c r="C2683" i="3"/>
  <c r="B2683" i="3"/>
  <c r="A2683" i="3"/>
  <c r="C2682" i="3"/>
  <c r="B2682" i="3"/>
  <c r="A2682" i="3"/>
  <c r="C2681" i="3"/>
  <c r="B2681" i="3"/>
  <c r="A2681" i="3"/>
  <c r="C2680" i="3"/>
  <c r="B2680" i="3"/>
  <c r="A2680" i="3"/>
  <c r="C2679" i="3"/>
  <c r="B2679" i="3"/>
  <c r="A2679" i="3"/>
  <c r="C2678" i="3"/>
  <c r="B2678" i="3"/>
  <c r="A2678" i="3"/>
  <c r="C2677" i="3"/>
  <c r="B2677" i="3"/>
  <c r="A2677" i="3"/>
  <c r="C2676" i="3"/>
  <c r="B2676" i="3"/>
  <c r="A2676" i="3"/>
  <c r="C2675" i="3"/>
  <c r="B2675" i="3"/>
  <c r="A2675" i="3"/>
  <c r="C2674" i="3"/>
  <c r="B2674" i="3"/>
  <c r="A2674" i="3"/>
  <c r="C2673" i="3"/>
  <c r="B2673" i="3"/>
  <c r="A2673" i="3"/>
  <c r="C2672" i="3"/>
  <c r="B2672" i="3"/>
  <c r="A2672" i="3"/>
  <c r="C2671" i="3"/>
  <c r="B2671" i="3"/>
  <c r="A2671" i="3"/>
  <c r="C2670" i="3"/>
  <c r="B2670" i="3"/>
  <c r="A2670" i="3"/>
  <c r="C2669" i="3"/>
  <c r="B2669" i="3"/>
  <c r="A2669" i="3"/>
  <c r="C2668" i="3"/>
  <c r="B2668" i="3"/>
  <c r="A2668" i="3"/>
  <c r="C2667" i="3"/>
  <c r="B2667" i="3"/>
  <c r="A2667" i="3"/>
  <c r="C2666" i="3"/>
  <c r="B2666" i="3"/>
  <c r="A2666" i="3"/>
  <c r="C2665" i="3"/>
  <c r="B2665" i="3"/>
  <c r="A2665" i="3"/>
  <c r="C2664" i="3"/>
  <c r="B2664" i="3"/>
  <c r="A2664" i="3"/>
  <c r="C2663" i="3"/>
  <c r="B2663" i="3"/>
  <c r="A2663" i="3"/>
  <c r="C2662" i="3"/>
  <c r="B2662" i="3"/>
  <c r="A2662" i="3"/>
  <c r="C2661" i="3"/>
  <c r="B2661" i="3"/>
  <c r="A2661" i="3"/>
  <c r="C2660" i="3"/>
  <c r="B2660" i="3"/>
  <c r="A2660" i="3"/>
  <c r="C2659" i="3"/>
  <c r="B2659" i="3"/>
  <c r="A2659" i="3"/>
  <c r="C2658" i="3"/>
  <c r="B2658" i="3"/>
  <c r="A2658" i="3"/>
  <c r="C2657" i="3"/>
  <c r="B2657" i="3"/>
  <c r="A2657" i="3"/>
  <c r="C2656" i="3"/>
  <c r="B2656" i="3"/>
  <c r="A2656" i="3"/>
  <c r="C2655" i="3"/>
  <c r="B2655" i="3"/>
  <c r="A2655" i="3"/>
  <c r="C2654" i="3"/>
  <c r="B2654" i="3"/>
  <c r="A2654" i="3"/>
  <c r="C2653" i="3"/>
  <c r="B2653" i="3"/>
  <c r="A2653" i="3"/>
  <c r="C2652" i="3"/>
  <c r="B2652" i="3"/>
  <c r="A2652" i="3"/>
  <c r="C2651" i="3"/>
  <c r="B2651" i="3"/>
  <c r="A2651" i="3"/>
  <c r="C2650" i="3"/>
  <c r="B2650" i="3"/>
  <c r="A2650" i="3"/>
  <c r="C2649" i="3"/>
  <c r="B2649" i="3"/>
  <c r="A2649" i="3"/>
  <c r="C2648" i="3"/>
  <c r="B2648" i="3"/>
  <c r="A2648" i="3"/>
  <c r="C2647" i="3"/>
  <c r="B2647" i="3"/>
  <c r="A2647" i="3"/>
  <c r="C2646" i="3"/>
  <c r="B2646" i="3"/>
  <c r="A2646" i="3"/>
  <c r="C2645" i="3"/>
  <c r="B2645" i="3"/>
  <c r="A2645" i="3"/>
  <c r="C2644" i="3"/>
  <c r="B2644" i="3"/>
  <c r="A2644" i="3"/>
  <c r="C2643" i="3"/>
  <c r="B2643" i="3"/>
  <c r="A2643" i="3"/>
  <c r="C2642" i="3"/>
  <c r="B2642" i="3"/>
  <c r="A2642" i="3"/>
  <c r="C2641" i="3"/>
  <c r="B2641" i="3"/>
  <c r="A2641" i="3"/>
  <c r="C2640" i="3"/>
  <c r="B2640" i="3"/>
  <c r="A2640" i="3"/>
  <c r="C2639" i="3"/>
  <c r="B2639" i="3"/>
  <c r="A2639" i="3"/>
  <c r="C2638" i="3"/>
  <c r="B2638" i="3"/>
  <c r="A2638" i="3"/>
  <c r="C2637" i="3"/>
  <c r="B2637" i="3"/>
  <c r="A2637" i="3"/>
  <c r="C2636" i="3"/>
  <c r="B2636" i="3"/>
  <c r="A2636" i="3"/>
  <c r="C2635" i="3"/>
  <c r="B2635" i="3"/>
  <c r="A2635" i="3"/>
  <c r="C2634" i="3"/>
  <c r="B2634" i="3"/>
  <c r="A2634" i="3"/>
  <c r="C2633" i="3"/>
  <c r="B2633" i="3"/>
  <c r="A2633" i="3"/>
  <c r="C2632" i="3"/>
  <c r="B2632" i="3"/>
  <c r="A2632" i="3"/>
  <c r="C2631" i="3"/>
  <c r="B2631" i="3"/>
  <c r="A2631" i="3"/>
  <c r="C2630" i="3"/>
  <c r="B2630" i="3"/>
  <c r="A2630" i="3"/>
  <c r="C2629" i="3"/>
  <c r="B2629" i="3"/>
  <c r="A2629" i="3"/>
  <c r="C2628" i="3"/>
  <c r="B2628" i="3"/>
  <c r="A2628" i="3"/>
  <c r="C2627" i="3"/>
  <c r="B2627" i="3"/>
  <c r="A2627" i="3"/>
  <c r="C2626" i="3"/>
  <c r="B2626" i="3"/>
  <c r="A2626" i="3"/>
  <c r="C2625" i="3"/>
  <c r="B2625" i="3"/>
  <c r="A2625" i="3"/>
  <c r="C2624" i="3"/>
  <c r="B2624" i="3"/>
  <c r="A2624" i="3"/>
  <c r="C2623" i="3"/>
  <c r="B2623" i="3"/>
  <c r="A2623" i="3"/>
  <c r="C2622" i="3"/>
  <c r="B2622" i="3"/>
  <c r="A2622" i="3"/>
  <c r="C2621" i="3"/>
  <c r="B2621" i="3"/>
  <c r="A2621" i="3"/>
  <c r="C2620" i="3"/>
  <c r="B2620" i="3"/>
  <c r="A2620" i="3"/>
  <c r="C2619" i="3"/>
  <c r="B2619" i="3"/>
  <c r="A2619" i="3"/>
  <c r="C2618" i="3"/>
  <c r="B2618" i="3"/>
  <c r="A2618" i="3"/>
  <c r="C2617" i="3"/>
  <c r="B2617" i="3"/>
  <c r="A2617" i="3"/>
  <c r="C2616" i="3"/>
  <c r="B2616" i="3"/>
  <c r="A2616" i="3"/>
  <c r="C2615" i="3"/>
  <c r="B2615" i="3"/>
  <c r="A2615" i="3"/>
  <c r="C2614" i="3"/>
  <c r="B2614" i="3"/>
  <c r="A2614" i="3"/>
  <c r="C2613" i="3"/>
  <c r="B2613" i="3"/>
  <c r="A2613" i="3"/>
  <c r="C2612" i="3"/>
  <c r="B2612" i="3"/>
  <c r="A2612" i="3"/>
  <c r="C2611" i="3"/>
  <c r="B2611" i="3"/>
  <c r="A2611" i="3"/>
  <c r="C2610" i="3"/>
  <c r="B2610" i="3"/>
  <c r="A2610" i="3"/>
  <c r="C2609" i="3"/>
  <c r="B2609" i="3"/>
  <c r="A2609" i="3"/>
  <c r="C2608" i="3"/>
  <c r="B2608" i="3"/>
  <c r="A2608" i="3"/>
  <c r="C2607" i="3"/>
  <c r="B2607" i="3"/>
  <c r="A2607" i="3"/>
  <c r="C2606" i="3"/>
  <c r="B2606" i="3"/>
  <c r="A2606" i="3"/>
  <c r="C2605" i="3"/>
  <c r="B2605" i="3"/>
  <c r="A2605" i="3"/>
  <c r="C2604" i="3"/>
  <c r="B2604" i="3"/>
  <c r="A2604" i="3"/>
  <c r="C2603" i="3"/>
  <c r="B2603" i="3"/>
  <c r="A2603" i="3"/>
  <c r="C2602" i="3"/>
  <c r="B2602" i="3"/>
  <c r="A2602" i="3"/>
  <c r="C2601" i="3"/>
  <c r="B2601" i="3"/>
  <c r="A2601" i="3"/>
  <c r="C2600" i="3"/>
  <c r="B2600" i="3"/>
  <c r="A2600" i="3"/>
  <c r="C2599" i="3"/>
  <c r="B2599" i="3"/>
  <c r="A2599" i="3"/>
  <c r="C2598" i="3"/>
  <c r="B2598" i="3"/>
  <c r="A2598" i="3"/>
  <c r="C2597" i="3"/>
  <c r="B2597" i="3"/>
  <c r="A2597" i="3"/>
  <c r="C2596" i="3"/>
  <c r="B2596" i="3"/>
  <c r="A2596" i="3"/>
  <c r="C2595" i="3"/>
  <c r="B2595" i="3"/>
  <c r="A2595" i="3"/>
  <c r="C2594" i="3"/>
  <c r="B2594" i="3"/>
  <c r="A2594" i="3"/>
  <c r="C2593" i="3"/>
  <c r="B2593" i="3"/>
  <c r="A2593" i="3"/>
  <c r="C2592" i="3"/>
  <c r="B2592" i="3"/>
  <c r="A2592" i="3"/>
  <c r="C2591" i="3"/>
  <c r="B2591" i="3"/>
  <c r="A2591" i="3"/>
  <c r="C2590" i="3"/>
  <c r="B2590" i="3"/>
  <c r="A2590" i="3"/>
  <c r="C2589" i="3"/>
  <c r="B2589" i="3"/>
  <c r="A2589" i="3"/>
  <c r="C2588" i="3"/>
  <c r="B2588" i="3"/>
  <c r="A2588" i="3"/>
  <c r="C2587" i="3"/>
  <c r="B2587" i="3"/>
  <c r="A2587" i="3"/>
  <c r="C2586" i="3"/>
  <c r="B2586" i="3"/>
  <c r="A2586" i="3"/>
  <c r="C2585" i="3"/>
  <c r="B2585" i="3"/>
  <c r="A2585" i="3"/>
  <c r="C2584" i="3"/>
  <c r="B2584" i="3"/>
  <c r="A2584" i="3"/>
  <c r="C2583" i="3"/>
  <c r="B2583" i="3"/>
  <c r="A2583" i="3"/>
  <c r="C2582" i="3"/>
  <c r="B2582" i="3"/>
  <c r="A2582" i="3"/>
  <c r="C2581" i="3"/>
  <c r="B2581" i="3"/>
  <c r="A2581" i="3"/>
  <c r="C2580" i="3"/>
  <c r="B2580" i="3"/>
  <c r="A2580" i="3"/>
  <c r="C2579" i="3"/>
  <c r="B2579" i="3"/>
  <c r="A2579" i="3"/>
  <c r="C2578" i="3"/>
  <c r="B2578" i="3"/>
  <c r="A2578" i="3"/>
  <c r="C2577" i="3"/>
  <c r="B2577" i="3"/>
  <c r="A2577" i="3"/>
  <c r="C2576" i="3"/>
  <c r="B2576" i="3"/>
  <c r="A2576" i="3"/>
  <c r="C2575" i="3"/>
  <c r="B2575" i="3"/>
  <c r="A2575" i="3"/>
  <c r="C2574" i="3"/>
  <c r="B2574" i="3"/>
  <c r="A2574" i="3"/>
  <c r="C2573" i="3"/>
  <c r="B2573" i="3"/>
  <c r="A2573" i="3"/>
  <c r="C2572" i="3"/>
  <c r="B2572" i="3"/>
  <c r="A2572" i="3"/>
  <c r="C2571" i="3"/>
  <c r="B2571" i="3"/>
  <c r="A2571" i="3"/>
  <c r="C2570" i="3"/>
  <c r="B2570" i="3"/>
  <c r="A2570" i="3"/>
  <c r="C2569" i="3"/>
  <c r="B2569" i="3"/>
  <c r="A2569" i="3"/>
  <c r="C2568" i="3"/>
  <c r="B2568" i="3"/>
  <c r="A2568" i="3"/>
  <c r="C2567" i="3"/>
  <c r="B2567" i="3"/>
  <c r="A2567" i="3"/>
  <c r="C2566" i="3"/>
  <c r="B2566" i="3"/>
  <c r="A2566" i="3"/>
  <c r="C2565" i="3"/>
  <c r="B2565" i="3"/>
  <c r="A2565" i="3"/>
  <c r="C2564" i="3"/>
  <c r="B2564" i="3"/>
  <c r="A2564" i="3"/>
  <c r="C2563" i="3"/>
  <c r="B2563" i="3"/>
  <c r="A2563" i="3"/>
  <c r="C2562" i="3"/>
  <c r="B2562" i="3"/>
  <c r="A2562" i="3"/>
  <c r="C2561" i="3"/>
  <c r="B2561" i="3"/>
  <c r="A2561" i="3"/>
  <c r="C2560" i="3"/>
  <c r="B2560" i="3"/>
  <c r="A2560" i="3"/>
  <c r="C2559" i="3"/>
  <c r="B2559" i="3"/>
  <c r="A2559" i="3"/>
  <c r="C2558" i="3"/>
  <c r="B2558" i="3"/>
  <c r="A2558" i="3"/>
  <c r="C2557" i="3"/>
  <c r="B2557" i="3"/>
  <c r="A2557" i="3"/>
  <c r="C2556" i="3"/>
  <c r="B2556" i="3"/>
  <c r="A2556" i="3"/>
  <c r="C2555" i="3"/>
  <c r="B2555" i="3"/>
  <c r="A2555" i="3"/>
  <c r="C2554" i="3"/>
  <c r="B2554" i="3"/>
  <c r="A2554" i="3"/>
  <c r="C2553" i="3"/>
  <c r="B2553" i="3"/>
  <c r="A2553" i="3"/>
  <c r="C2552" i="3"/>
  <c r="B2552" i="3"/>
  <c r="A2552" i="3"/>
  <c r="C2551" i="3"/>
  <c r="B2551" i="3"/>
  <c r="A2551" i="3"/>
  <c r="C2550" i="3"/>
  <c r="B2550" i="3"/>
  <c r="A2550" i="3"/>
  <c r="C2549" i="3"/>
  <c r="B2549" i="3"/>
  <c r="A2549" i="3"/>
  <c r="C2548" i="3"/>
  <c r="B2548" i="3"/>
  <c r="A2548" i="3"/>
  <c r="C2547" i="3"/>
  <c r="B2547" i="3"/>
  <c r="A2547" i="3"/>
  <c r="C2546" i="3"/>
  <c r="B2546" i="3"/>
  <c r="A2546" i="3"/>
  <c r="C2545" i="3"/>
  <c r="B2545" i="3"/>
  <c r="A2545" i="3"/>
  <c r="C2544" i="3"/>
  <c r="B2544" i="3"/>
  <c r="A2544" i="3"/>
  <c r="C2543" i="3"/>
  <c r="B2543" i="3"/>
  <c r="A2543" i="3"/>
  <c r="C2542" i="3"/>
  <c r="B2542" i="3"/>
  <c r="A2542" i="3"/>
  <c r="C2541" i="3"/>
  <c r="B2541" i="3"/>
  <c r="A2541" i="3"/>
  <c r="C2540" i="3"/>
  <c r="B2540" i="3"/>
  <c r="A2540" i="3"/>
  <c r="C2539" i="3"/>
  <c r="B2539" i="3"/>
  <c r="A2539" i="3"/>
  <c r="C2538" i="3"/>
  <c r="B2538" i="3"/>
  <c r="A2538" i="3"/>
  <c r="C2537" i="3"/>
  <c r="B2537" i="3"/>
  <c r="A2537" i="3"/>
  <c r="C2536" i="3"/>
  <c r="B2536" i="3"/>
  <c r="A2536" i="3"/>
  <c r="C2535" i="3"/>
  <c r="B2535" i="3"/>
  <c r="A2535" i="3"/>
  <c r="C2534" i="3"/>
  <c r="B2534" i="3"/>
  <c r="A2534" i="3"/>
  <c r="C2533" i="3"/>
  <c r="B2533" i="3"/>
  <c r="A2533" i="3"/>
  <c r="C2532" i="3"/>
  <c r="B2532" i="3"/>
  <c r="A2532" i="3"/>
  <c r="C2531" i="3"/>
  <c r="B2531" i="3"/>
  <c r="A2531" i="3"/>
  <c r="C2530" i="3"/>
  <c r="B2530" i="3"/>
  <c r="A2530" i="3"/>
  <c r="C2529" i="3"/>
  <c r="B2529" i="3"/>
  <c r="A2529" i="3"/>
  <c r="C2528" i="3"/>
  <c r="B2528" i="3"/>
  <c r="A2528" i="3"/>
  <c r="C2527" i="3"/>
  <c r="B2527" i="3"/>
  <c r="A2527" i="3"/>
  <c r="C2526" i="3"/>
  <c r="B2526" i="3"/>
  <c r="A2526" i="3"/>
  <c r="C2525" i="3"/>
  <c r="B2525" i="3"/>
  <c r="A2525" i="3"/>
  <c r="C2524" i="3"/>
  <c r="B2524" i="3"/>
  <c r="A2524" i="3"/>
  <c r="C2523" i="3"/>
  <c r="B2523" i="3"/>
  <c r="A2523" i="3"/>
  <c r="C2522" i="3"/>
  <c r="B2522" i="3"/>
  <c r="A2522" i="3"/>
  <c r="C2521" i="3"/>
  <c r="B2521" i="3"/>
  <c r="A2521" i="3"/>
  <c r="C2520" i="3"/>
  <c r="B2520" i="3"/>
  <c r="A2520" i="3"/>
  <c r="C2519" i="3"/>
  <c r="B2519" i="3"/>
  <c r="A2519" i="3"/>
  <c r="C2518" i="3"/>
  <c r="B2518" i="3"/>
  <c r="A2518" i="3"/>
  <c r="C2517" i="3"/>
  <c r="B2517" i="3"/>
  <c r="A2517" i="3"/>
  <c r="C2516" i="3"/>
  <c r="B2516" i="3"/>
  <c r="A2516" i="3"/>
  <c r="C2515" i="3"/>
  <c r="B2515" i="3"/>
  <c r="A2515" i="3"/>
  <c r="C2514" i="3"/>
  <c r="B2514" i="3"/>
  <c r="A2514" i="3"/>
  <c r="C2513" i="3"/>
  <c r="B2513" i="3"/>
  <c r="A2513" i="3"/>
  <c r="C2512" i="3"/>
  <c r="B2512" i="3"/>
  <c r="A2512" i="3"/>
  <c r="C2511" i="3"/>
  <c r="B2511" i="3"/>
  <c r="A2511" i="3"/>
  <c r="C2510" i="3"/>
  <c r="B2510" i="3"/>
  <c r="A2510" i="3"/>
  <c r="C2509" i="3"/>
  <c r="B2509" i="3"/>
  <c r="A2509" i="3"/>
  <c r="C2508" i="3"/>
  <c r="B2508" i="3"/>
  <c r="A2508" i="3"/>
  <c r="C2507" i="3"/>
  <c r="B2507" i="3"/>
  <c r="A2507" i="3"/>
  <c r="C2506" i="3"/>
  <c r="B2506" i="3"/>
  <c r="A2506" i="3"/>
  <c r="C2505" i="3"/>
  <c r="B2505" i="3"/>
  <c r="A2505" i="3"/>
  <c r="C2504" i="3"/>
  <c r="B2504" i="3"/>
  <c r="A2504" i="3"/>
  <c r="C2503" i="3"/>
  <c r="B2503" i="3"/>
  <c r="A2503" i="3"/>
  <c r="C2502" i="3"/>
  <c r="B2502" i="3"/>
  <c r="A2502" i="3"/>
  <c r="C2501" i="3"/>
  <c r="B2501" i="3"/>
  <c r="A2501" i="3"/>
  <c r="C2500" i="3"/>
  <c r="B2500" i="3"/>
  <c r="A2500" i="3"/>
  <c r="C2499" i="3"/>
  <c r="B2499" i="3"/>
  <c r="A2499" i="3"/>
  <c r="C2498" i="3"/>
  <c r="B2498" i="3"/>
  <c r="A2498" i="3"/>
  <c r="C2497" i="3"/>
  <c r="B2497" i="3"/>
  <c r="A2497" i="3"/>
  <c r="C2496" i="3"/>
  <c r="B2496" i="3"/>
  <c r="A2496" i="3"/>
  <c r="C2495" i="3"/>
  <c r="B2495" i="3"/>
  <c r="A2495" i="3"/>
  <c r="C2494" i="3"/>
  <c r="B2494" i="3"/>
  <c r="A2494" i="3"/>
  <c r="C2493" i="3"/>
  <c r="B2493" i="3"/>
  <c r="A2493" i="3"/>
  <c r="C2492" i="3"/>
  <c r="B2492" i="3"/>
  <c r="A2492" i="3"/>
  <c r="C2491" i="3"/>
  <c r="B2491" i="3"/>
  <c r="A2491" i="3"/>
  <c r="C2490" i="3"/>
  <c r="B2490" i="3"/>
  <c r="A2490" i="3"/>
  <c r="C2489" i="3"/>
  <c r="B2489" i="3"/>
  <c r="A2489" i="3"/>
  <c r="C2488" i="3"/>
  <c r="B2488" i="3"/>
  <c r="A2488" i="3"/>
  <c r="C2487" i="3"/>
  <c r="B2487" i="3"/>
  <c r="A2487" i="3"/>
  <c r="C2486" i="3"/>
  <c r="B2486" i="3"/>
  <c r="A2486" i="3"/>
  <c r="C2485" i="3"/>
  <c r="B2485" i="3"/>
  <c r="A2485" i="3"/>
  <c r="C2484" i="3"/>
  <c r="B2484" i="3"/>
  <c r="A2484" i="3"/>
  <c r="C2483" i="3"/>
  <c r="B2483" i="3"/>
  <c r="A2483" i="3"/>
  <c r="C2482" i="3"/>
  <c r="B2482" i="3"/>
  <c r="A2482" i="3"/>
  <c r="C2481" i="3"/>
  <c r="B2481" i="3"/>
  <c r="A2481" i="3"/>
  <c r="C2480" i="3"/>
  <c r="B2480" i="3"/>
  <c r="A2480" i="3"/>
  <c r="C2479" i="3"/>
  <c r="B2479" i="3"/>
  <c r="A2479" i="3"/>
  <c r="C2478" i="3"/>
  <c r="B2478" i="3"/>
  <c r="A2478" i="3"/>
  <c r="C2477" i="3"/>
  <c r="B2477" i="3"/>
  <c r="A2477" i="3"/>
  <c r="C2476" i="3"/>
  <c r="B2476" i="3"/>
  <c r="A2476" i="3"/>
  <c r="C2475" i="3"/>
  <c r="B2475" i="3"/>
  <c r="A2475" i="3"/>
  <c r="C2474" i="3"/>
  <c r="B2474" i="3"/>
  <c r="A2474" i="3"/>
  <c r="C2473" i="3"/>
  <c r="B2473" i="3"/>
  <c r="A2473" i="3"/>
  <c r="C2472" i="3"/>
  <c r="B2472" i="3"/>
  <c r="A2472" i="3"/>
  <c r="C2471" i="3"/>
  <c r="B2471" i="3"/>
  <c r="A2471" i="3"/>
  <c r="C2470" i="3"/>
  <c r="B2470" i="3"/>
  <c r="A2470" i="3"/>
  <c r="C2469" i="3"/>
  <c r="B2469" i="3"/>
  <c r="A2469" i="3"/>
  <c r="C2468" i="3"/>
  <c r="B2468" i="3"/>
  <c r="A2468" i="3"/>
  <c r="C2467" i="3"/>
  <c r="B2467" i="3"/>
  <c r="A2467" i="3"/>
  <c r="C2466" i="3"/>
  <c r="B2466" i="3"/>
  <c r="A2466" i="3"/>
  <c r="C2465" i="3"/>
  <c r="B2465" i="3"/>
  <c r="A2465" i="3"/>
  <c r="C2464" i="3"/>
  <c r="B2464" i="3"/>
  <c r="A2464" i="3"/>
  <c r="C2463" i="3"/>
  <c r="B2463" i="3"/>
  <c r="A2463" i="3"/>
  <c r="C2462" i="3"/>
  <c r="B2462" i="3"/>
  <c r="A2462" i="3"/>
  <c r="C2461" i="3"/>
  <c r="B2461" i="3"/>
  <c r="A2461" i="3"/>
  <c r="C2460" i="3"/>
  <c r="B2460" i="3"/>
  <c r="A2460" i="3"/>
  <c r="C2459" i="3"/>
  <c r="B2459" i="3"/>
  <c r="A2459" i="3"/>
  <c r="C2458" i="3"/>
  <c r="B2458" i="3"/>
  <c r="A2458" i="3"/>
  <c r="C2457" i="3"/>
  <c r="B2457" i="3"/>
  <c r="A2457" i="3"/>
  <c r="C2456" i="3"/>
  <c r="B2456" i="3"/>
  <c r="A2456" i="3"/>
  <c r="C2455" i="3"/>
  <c r="B2455" i="3"/>
  <c r="A2455" i="3"/>
  <c r="C2454" i="3"/>
  <c r="B2454" i="3"/>
  <c r="A2454" i="3"/>
  <c r="C2453" i="3"/>
  <c r="B2453" i="3"/>
  <c r="A2453" i="3"/>
  <c r="C2452" i="3"/>
  <c r="B2452" i="3"/>
  <c r="A2452" i="3"/>
  <c r="C2451" i="3"/>
  <c r="B2451" i="3"/>
  <c r="A2451" i="3"/>
  <c r="C2450" i="3"/>
  <c r="B2450" i="3"/>
  <c r="A2450" i="3"/>
  <c r="C2449" i="3"/>
  <c r="B2449" i="3"/>
  <c r="A2449" i="3"/>
  <c r="C2448" i="3"/>
  <c r="B2448" i="3"/>
  <c r="A2448" i="3"/>
  <c r="C2447" i="3"/>
  <c r="B2447" i="3"/>
  <c r="A2447" i="3"/>
  <c r="C2446" i="3"/>
  <c r="B2446" i="3"/>
  <c r="A2446" i="3"/>
  <c r="C2445" i="3"/>
  <c r="B2445" i="3"/>
  <c r="A2445" i="3"/>
  <c r="C2444" i="3"/>
  <c r="B2444" i="3"/>
  <c r="A2444" i="3"/>
  <c r="C2443" i="3"/>
  <c r="B2443" i="3"/>
  <c r="A2443" i="3"/>
  <c r="C2442" i="3"/>
  <c r="B2442" i="3"/>
  <c r="A2442" i="3"/>
  <c r="C2441" i="3"/>
  <c r="B2441" i="3"/>
  <c r="A2441" i="3"/>
  <c r="C2440" i="3"/>
  <c r="B2440" i="3"/>
  <c r="A2440" i="3"/>
  <c r="C2439" i="3"/>
  <c r="B2439" i="3"/>
  <c r="A2439" i="3"/>
  <c r="C2438" i="3"/>
  <c r="B2438" i="3"/>
  <c r="A2438" i="3"/>
  <c r="C2437" i="3"/>
  <c r="B2437" i="3"/>
  <c r="A2437" i="3"/>
  <c r="C2436" i="3"/>
  <c r="B2436" i="3"/>
  <c r="A2436" i="3"/>
  <c r="C2435" i="3"/>
  <c r="B2435" i="3"/>
  <c r="A2435" i="3"/>
  <c r="C2434" i="3"/>
  <c r="B2434" i="3"/>
  <c r="A2434" i="3"/>
  <c r="C2433" i="3"/>
  <c r="B2433" i="3"/>
  <c r="A2433" i="3"/>
  <c r="C2432" i="3"/>
  <c r="B2432" i="3"/>
  <c r="A2432" i="3"/>
  <c r="C2431" i="3"/>
  <c r="B2431" i="3"/>
  <c r="A2431" i="3"/>
  <c r="C2430" i="3"/>
  <c r="B2430" i="3"/>
  <c r="A2430" i="3"/>
  <c r="C2429" i="3"/>
  <c r="B2429" i="3"/>
  <c r="A2429" i="3"/>
  <c r="C2428" i="3"/>
  <c r="B2428" i="3"/>
  <c r="A2428" i="3"/>
  <c r="C2427" i="3"/>
  <c r="B2427" i="3"/>
  <c r="A2427" i="3"/>
  <c r="C2426" i="3"/>
  <c r="B2426" i="3"/>
  <c r="A2426" i="3"/>
  <c r="C2425" i="3"/>
  <c r="B2425" i="3"/>
  <c r="A2425" i="3"/>
  <c r="C2424" i="3"/>
  <c r="B2424" i="3"/>
  <c r="A2424" i="3"/>
  <c r="C2423" i="3"/>
  <c r="B2423" i="3"/>
  <c r="A2423" i="3"/>
  <c r="C2422" i="3"/>
  <c r="B2422" i="3"/>
  <c r="A2422" i="3"/>
  <c r="C2421" i="3"/>
  <c r="B2421" i="3"/>
  <c r="A2421" i="3"/>
  <c r="C2420" i="3"/>
  <c r="B2420" i="3"/>
  <c r="A2420" i="3"/>
  <c r="C2419" i="3"/>
  <c r="B2419" i="3"/>
  <c r="A2419" i="3"/>
  <c r="C2418" i="3"/>
  <c r="B2418" i="3"/>
  <c r="A2418" i="3"/>
  <c r="C2417" i="3"/>
  <c r="B2417" i="3"/>
  <c r="A2417" i="3"/>
  <c r="C2416" i="3"/>
  <c r="B2416" i="3"/>
  <c r="A2416" i="3"/>
  <c r="C2415" i="3"/>
  <c r="B2415" i="3"/>
  <c r="A2415" i="3"/>
  <c r="C2414" i="3"/>
  <c r="B2414" i="3"/>
  <c r="A2414" i="3"/>
  <c r="C2413" i="3"/>
  <c r="B2413" i="3"/>
  <c r="A2413" i="3"/>
  <c r="C2412" i="3"/>
  <c r="B2412" i="3"/>
  <c r="A2412" i="3"/>
  <c r="C2411" i="3"/>
  <c r="B2411" i="3"/>
  <c r="A2411" i="3"/>
  <c r="C2410" i="3"/>
  <c r="B2410" i="3"/>
  <c r="A2410" i="3"/>
  <c r="C2409" i="3"/>
  <c r="B2409" i="3"/>
  <c r="A2409" i="3"/>
  <c r="C2408" i="3"/>
  <c r="B2408" i="3"/>
  <c r="A2408" i="3"/>
  <c r="C2407" i="3"/>
  <c r="B2407" i="3"/>
  <c r="A2407" i="3"/>
  <c r="C2406" i="3"/>
  <c r="B2406" i="3"/>
  <c r="A2406" i="3"/>
  <c r="C2405" i="3"/>
  <c r="B2405" i="3"/>
  <c r="A2405" i="3"/>
  <c r="C2404" i="3"/>
  <c r="B2404" i="3"/>
  <c r="A2404" i="3"/>
  <c r="C2403" i="3"/>
  <c r="B2403" i="3"/>
  <c r="A2403" i="3"/>
  <c r="C2402" i="3"/>
  <c r="B2402" i="3"/>
  <c r="A2402" i="3"/>
  <c r="C2401" i="3"/>
  <c r="B2401" i="3"/>
  <c r="A2401" i="3"/>
  <c r="C2400" i="3"/>
  <c r="B2400" i="3"/>
  <c r="A2400" i="3"/>
  <c r="C2399" i="3"/>
  <c r="B2399" i="3"/>
  <c r="A2399" i="3"/>
  <c r="C2398" i="3"/>
  <c r="B2398" i="3"/>
  <c r="A2398" i="3"/>
  <c r="C2397" i="3"/>
  <c r="B2397" i="3"/>
  <c r="A2397" i="3"/>
  <c r="C2396" i="3"/>
  <c r="B2396" i="3"/>
  <c r="A2396" i="3"/>
  <c r="C2395" i="3"/>
  <c r="B2395" i="3"/>
  <c r="A2395" i="3"/>
  <c r="C2394" i="3"/>
  <c r="B2394" i="3"/>
  <c r="A2394" i="3"/>
  <c r="C2393" i="3"/>
  <c r="B2393" i="3"/>
  <c r="A2393" i="3"/>
  <c r="C2392" i="3"/>
  <c r="B2392" i="3"/>
  <c r="A2392" i="3"/>
  <c r="C2391" i="3"/>
  <c r="B2391" i="3"/>
  <c r="A2391" i="3"/>
  <c r="C2390" i="3"/>
  <c r="B2390" i="3"/>
  <c r="A2390" i="3"/>
  <c r="C2389" i="3"/>
  <c r="B2389" i="3"/>
  <c r="A2389" i="3"/>
  <c r="C2388" i="3"/>
  <c r="B2388" i="3"/>
  <c r="A2388" i="3"/>
  <c r="C2387" i="3"/>
  <c r="B2387" i="3"/>
  <c r="A2387" i="3"/>
  <c r="C2386" i="3"/>
  <c r="B2386" i="3"/>
  <c r="A2386" i="3"/>
  <c r="C2385" i="3"/>
  <c r="B2385" i="3"/>
  <c r="A2385" i="3"/>
  <c r="C2384" i="3"/>
  <c r="B2384" i="3"/>
  <c r="A2384" i="3"/>
  <c r="C2383" i="3"/>
  <c r="B2383" i="3"/>
  <c r="A2383" i="3"/>
  <c r="C2382" i="3"/>
  <c r="B2382" i="3"/>
  <c r="A2382" i="3"/>
  <c r="C2381" i="3"/>
  <c r="B2381" i="3"/>
  <c r="A2381" i="3"/>
  <c r="C2380" i="3"/>
  <c r="B2380" i="3"/>
  <c r="A2380" i="3"/>
  <c r="C2379" i="3"/>
  <c r="B2379" i="3"/>
  <c r="A2379" i="3"/>
  <c r="C2378" i="3"/>
  <c r="B2378" i="3"/>
  <c r="A2378" i="3"/>
  <c r="C2377" i="3"/>
  <c r="B2377" i="3"/>
  <c r="A2377" i="3"/>
  <c r="C2376" i="3"/>
  <c r="B2376" i="3"/>
  <c r="A2376" i="3"/>
  <c r="C2375" i="3"/>
  <c r="B2375" i="3"/>
  <c r="A2375" i="3"/>
  <c r="C2374" i="3"/>
  <c r="B2374" i="3"/>
  <c r="A2374" i="3"/>
  <c r="C2373" i="3"/>
  <c r="B2373" i="3"/>
  <c r="A2373" i="3"/>
  <c r="C2372" i="3"/>
  <c r="B2372" i="3"/>
  <c r="A2372" i="3"/>
  <c r="C2371" i="3"/>
  <c r="B2371" i="3"/>
  <c r="A2371" i="3"/>
  <c r="C2370" i="3"/>
  <c r="B2370" i="3"/>
  <c r="A2370" i="3"/>
  <c r="C2369" i="3"/>
  <c r="B2369" i="3"/>
  <c r="A2369" i="3"/>
  <c r="C2368" i="3"/>
  <c r="B2368" i="3"/>
  <c r="A2368" i="3"/>
  <c r="C2367" i="3"/>
  <c r="B2367" i="3"/>
  <c r="A2367" i="3"/>
  <c r="C2366" i="3"/>
  <c r="B2366" i="3"/>
  <c r="A2366" i="3"/>
  <c r="C2365" i="3"/>
  <c r="B2365" i="3"/>
  <c r="A2365" i="3"/>
  <c r="C2364" i="3"/>
  <c r="B2364" i="3"/>
  <c r="A2364" i="3"/>
  <c r="C2363" i="3"/>
  <c r="B2363" i="3"/>
  <c r="A2363" i="3"/>
  <c r="C2362" i="3"/>
  <c r="B2362" i="3"/>
  <c r="A2362" i="3"/>
  <c r="C2361" i="3"/>
  <c r="B2361" i="3"/>
  <c r="A2361" i="3"/>
  <c r="C2360" i="3"/>
  <c r="B2360" i="3"/>
  <c r="A2360" i="3"/>
  <c r="C2359" i="3"/>
  <c r="B2359" i="3"/>
  <c r="A2359" i="3"/>
  <c r="C2358" i="3"/>
  <c r="B2358" i="3"/>
  <c r="A2358" i="3"/>
  <c r="C2357" i="3"/>
  <c r="B2357" i="3"/>
  <c r="A2357" i="3"/>
  <c r="C2356" i="3"/>
  <c r="B2356" i="3"/>
  <c r="A2356" i="3"/>
  <c r="C2355" i="3"/>
  <c r="B2355" i="3"/>
  <c r="A2355" i="3"/>
  <c r="C2354" i="3"/>
  <c r="B2354" i="3"/>
  <c r="A2354" i="3"/>
  <c r="C2353" i="3"/>
  <c r="B2353" i="3"/>
  <c r="A2353" i="3"/>
  <c r="C2352" i="3"/>
  <c r="B2352" i="3"/>
  <c r="A2352" i="3"/>
  <c r="C2351" i="3"/>
  <c r="B2351" i="3"/>
  <c r="A2351" i="3"/>
  <c r="C2350" i="3"/>
  <c r="B2350" i="3"/>
  <c r="A2350" i="3"/>
  <c r="C2349" i="3"/>
  <c r="B2349" i="3"/>
  <c r="A2349" i="3"/>
  <c r="C2348" i="3"/>
  <c r="B2348" i="3"/>
  <c r="A2348" i="3"/>
  <c r="C2347" i="3"/>
  <c r="B2347" i="3"/>
  <c r="A2347" i="3"/>
  <c r="C2346" i="3"/>
  <c r="B2346" i="3"/>
  <c r="A2346" i="3"/>
  <c r="C2345" i="3"/>
  <c r="B2345" i="3"/>
  <c r="A2345" i="3"/>
  <c r="C2344" i="3"/>
  <c r="B2344" i="3"/>
  <c r="A2344" i="3"/>
  <c r="C2343" i="3"/>
  <c r="B2343" i="3"/>
  <c r="A2343" i="3"/>
  <c r="C2342" i="3"/>
  <c r="B2342" i="3"/>
  <c r="A2342" i="3"/>
  <c r="C2341" i="3"/>
  <c r="B2341" i="3"/>
  <c r="A2341" i="3"/>
  <c r="C2340" i="3"/>
  <c r="B2340" i="3"/>
  <c r="A2340" i="3"/>
  <c r="C2339" i="3"/>
  <c r="B2339" i="3"/>
  <c r="A2339" i="3"/>
  <c r="C2338" i="3"/>
  <c r="B2338" i="3"/>
  <c r="A2338" i="3"/>
  <c r="C2337" i="3"/>
  <c r="B2337" i="3"/>
  <c r="A2337" i="3"/>
  <c r="C2336" i="3"/>
  <c r="B2336" i="3"/>
  <c r="A2336" i="3"/>
  <c r="C2335" i="3"/>
  <c r="B2335" i="3"/>
  <c r="A2335" i="3"/>
  <c r="C2334" i="3"/>
  <c r="B2334" i="3"/>
  <c r="A2334" i="3"/>
  <c r="C2333" i="3"/>
  <c r="B2333" i="3"/>
  <c r="A2333" i="3"/>
  <c r="C2332" i="3"/>
  <c r="B2332" i="3"/>
  <c r="A2332" i="3"/>
  <c r="C2331" i="3"/>
  <c r="B2331" i="3"/>
  <c r="A2331" i="3"/>
  <c r="C2330" i="3"/>
  <c r="B2330" i="3"/>
  <c r="A2330" i="3"/>
  <c r="C2329" i="3"/>
  <c r="B2329" i="3"/>
  <c r="A2329" i="3"/>
  <c r="C2328" i="3"/>
  <c r="B2328" i="3"/>
  <c r="A2328" i="3"/>
  <c r="C2327" i="3"/>
  <c r="B2327" i="3"/>
  <c r="A2327" i="3"/>
  <c r="C2326" i="3"/>
  <c r="B2326" i="3"/>
  <c r="A2326" i="3"/>
  <c r="C2325" i="3"/>
  <c r="B2325" i="3"/>
  <c r="A2325" i="3"/>
  <c r="C2324" i="3"/>
  <c r="B2324" i="3"/>
  <c r="A2324" i="3"/>
  <c r="C2323" i="3"/>
  <c r="B2323" i="3"/>
  <c r="A2323" i="3"/>
  <c r="C2322" i="3"/>
  <c r="B2322" i="3"/>
  <c r="A2322" i="3"/>
  <c r="C2321" i="3"/>
  <c r="B2321" i="3"/>
  <c r="A2321" i="3"/>
  <c r="C2320" i="3"/>
  <c r="B2320" i="3"/>
  <c r="A2320" i="3"/>
  <c r="C2319" i="3"/>
  <c r="B2319" i="3"/>
  <c r="A2319" i="3"/>
  <c r="C2318" i="3"/>
  <c r="B2318" i="3"/>
  <c r="A2318" i="3"/>
  <c r="C2317" i="3"/>
  <c r="B2317" i="3"/>
  <c r="A2317" i="3"/>
  <c r="C2316" i="3"/>
  <c r="B2316" i="3"/>
  <c r="A2316" i="3"/>
  <c r="C2315" i="3"/>
  <c r="B2315" i="3"/>
  <c r="A2315" i="3"/>
  <c r="C2314" i="3"/>
  <c r="B2314" i="3"/>
  <c r="A2314" i="3"/>
  <c r="C2313" i="3"/>
  <c r="B2313" i="3"/>
  <c r="A2313" i="3"/>
  <c r="C2312" i="3"/>
  <c r="B2312" i="3"/>
  <c r="A2312" i="3"/>
  <c r="C2311" i="3"/>
  <c r="B2311" i="3"/>
  <c r="A2311" i="3"/>
  <c r="C2310" i="3"/>
  <c r="B2310" i="3"/>
  <c r="A2310" i="3"/>
  <c r="C2309" i="3"/>
  <c r="B2309" i="3"/>
  <c r="A2309" i="3"/>
  <c r="C2308" i="3"/>
  <c r="B2308" i="3"/>
  <c r="A2308" i="3"/>
  <c r="C2307" i="3"/>
  <c r="B2307" i="3"/>
  <c r="A2307" i="3"/>
  <c r="C2306" i="3"/>
  <c r="B2306" i="3"/>
  <c r="A2306" i="3"/>
  <c r="C2305" i="3"/>
  <c r="B2305" i="3"/>
  <c r="A2305" i="3"/>
  <c r="C2304" i="3"/>
  <c r="B2304" i="3"/>
  <c r="A2304" i="3"/>
  <c r="C2303" i="3"/>
  <c r="B2303" i="3"/>
  <c r="A2303" i="3"/>
  <c r="C2302" i="3"/>
  <c r="B2302" i="3"/>
  <c r="A2302" i="3"/>
  <c r="C2301" i="3"/>
  <c r="B2301" i="3"/>
  <c r="A2301" i="3"/>
  <c r="C2300" i="3"/>
  <c r="B2300" i="3"/>
  <c r="A2300" i="3"/>
  <c r="C2299" i="3"/>
  <c r="B2299" i="3"/>
  <c r="A2299" i="3"/>
  <c r="C2298" i="3"/>
  <c r="B2298" i="3"/>
  <c r="A2298" i="3"/>
  <c r="C2297" i="3"/>
  <c r="B2297" i="3"/>
  <c r="A2297" i="3"/>
  <c r="C2296" i="3"/>
  <c r="B2296" i="3"/>
  <c r="A2296" i="3"/>
  <c r="C2295" i="3"/>
  <c r="B2295" i="3"/>
  <c r="A2295" i="3"/>
  <c r="C2294" i="3"/>
  <c r="B2294" i="3"/>
  <c r="A2294" i="3"/>
  <c r="C2293" i="3"/>
  <c r="B2293" i="3"/>
  <c r="A2293" i="3"/>
  <c r="C2292" i="3"/>
  <c r="B2292" i="3"/>
  <c r="A2292" i="3"/>
  <c r="C2291" i="3"/>
  <c r="B2291" i="3"/>
  <c r="A2291" i="3"/>
  <c r="C2290" i="3"/>
  <c r="B2290" i="3"/>
  <c r="A2290" i="3"/>
  <c r="C2289" i="3"/>
  <c r="B2289" i="3"/>
  <c r="A2289" i="3"/>
  <c r="C2288" i="3"/>
  <c r="B2288" i="3"/>
  <c r="A2288" i="3"/>
  <c r="C2287" i="3"/>
  <c r="B2287" i="3"/>
  <c r="A2287" i="3"/>
  <c r="C2286" i="3"/>
  <c r="B2286" i="3"/>
  <c r="A2286" i="3"/>
  <c r="C2285" i="3"/>
  <c r="B2285" i="3"/>
  <c r="A2285" i="3"/>
  <c r="C2284" i="3"/>
  <c r="B2284" i="3"/>
  <c r="A2284" i="3"/>
  <c r="C2283" i="3"/>
  <c r="B2283" i="3"/>
  <c r="A2283" i="3"/>
  <c r="C2282" i="3"/>
  <c r="B2282" i="3"/>
  <c r="A2282" i="3"/>
  <c r="C2281" i="3"/>
  <c r="B2281" i="3"/>
  <c r="A2281" i="3"/>
  <c r="C2280" i="3"/>
  <c r="B2280" i="3"/>
  <c r="A2280" i="3"/>
  <c r="C2279" i="3"/>
  <c r="B2279" i="3"/>
  <c r="A2279" i="3"/>
  <c r="C2278" i="3"/>
  <c r="B2278" i="3"/>
  <c r="A2278" i="3"/>
  <c r="C2277" i="3"/>
  <c r="B2277" i="3"/>
  <c r="A2277" i="3"/>
  <c r="C2276" i="3"/>
  <c r="B2276" i="3"/>
  <c r="A2276" i="3"/>
  <c r="C2275" i="3"/>
  <c r="B2275" i="3"/>
  <c r="A2275" i="3"/>
  <c r="C2274" i="3"/>
  <c r="B2274" i="3"/>
  <c r="A2274" i="3"/>
  <c r="C2273" i="3"/>
  <c r="B2273" i="3"/>
  <c r="A2273" i="3"/>
  <c r="C2272" i="3"/>
  <c r="B2272" i="3"/>
  <c r="A2272" i="3"/>
  <c r="C2271" i="3"/>
  <c r="B2271" i="3"/>
  <c r="A2271" i="3"/>
  <c r="C2270" i="3"/>
  <c r="B2270" i="3"/>
  <c r="A2270" i="3"/>
  <c r="C2269" i="3"/>
  <c r="B2269" i="3"/>
  <c r="A2269" i="3"/>
  <c r="C2268" i="3"/>
  <c r="B2268" i="3"/>
  <c r="A2268" i="3"/>
  <c r="C2267" i="3"/>
  <c r="B2267" i="3"/>
  <c r="A2267" i="3"/>
  <c r="C2266" i="3"/>
  <c r="B2266" i="3"/>
  <c r="A2266" i="3"/>
  <c r="C2265" i="3"/>
  <c r="B2265" i="3"/>
  <c r="A2265" i="3"/>
  <c r="C2264" i="3"/>
  <c r="B2264" i="3"/>
  <c r="A2264" i="3"/>
  <c r="C2263" i="3"/>
  <c r="B2263" i="3"/>
  <c r="A2263" i="3"/>
  <c r="C2262" i="3"/>
  <c r="B2262" i="3"/>
  <c r="A2262" i="3"/>
  <c r="C2261" i="3"/>
  <c r="B2261" i="3"/>
  <c r="A2261" i="3"/>
  <c r="C2260" i="3"/>
  <c r="B2260" i="3"/>
  <c r="A2260" i="3"/>
  <c r="C2259" i="3"/>
  <c r="B2259" i="3"/>
  <c r="A2259" i="3"/>
  <c r="C2258" i="3"/>
  <c r="B2258" i="3"/>
  <c r="A2258" i="3"/>
  <c r="C2257" i="3"/>
  <c r="B2257" i="3"/>
  <c r="A2257" i="3"/>
  <c r="C2256" i="3"/>
  <c r="B2256" i="3"/>
  <c r="A2256" i="3"/>
  <c r="C2255" i="3"/>
  <c r="B2255" i="3"/>
  <c r="A2255" i="3"/>
  <c r="C2254" i="3"/>
  <c r="B2254" i="3"/>
  <c r="A2254" i="3"/>
  <c r="C2253" i="3"/>
  <c r="B2253" i="3"/>
  <c r="A2253" i="3"/>
  <c r="C2252" i="3"/>
  <c r="B2252" i="3"/>
  <c r="A2252" i="3"/>
  <c r="C2251" i="3"/>
  <c r="B2251" i="3"/>
  <c r="A2251" i="3"/>
  <c r="C2250" i="3"/>
  <c r="B2250" i="3"/>
  <c r="A2250" i="3"/>
  <c r="C2249" i="3"/>
  <c r="B2249" i="3"/>
  <c r="A2249" i="3"/>
  <c r="C2248" i="3"/>
  <c r="B2248" i="3"/>
  <c r="A2248" i="3"/>
  <c r="C2247" i="3"/>
  <c r="B2247" i="3"/>
  <c r="A2247" i="3"/>
  <c r="C2246" i="3"/>
  <c r="B2246" i="3"/>
  <c r="A2246" i="3"/>
  <c r="C2245" i="3"/>
  <c r="B2245" i="3"/>
  <c r="A2245" i="3"/>
  <c r="C2244" i="3"/>
  <c r="B2244" i="3"/>
  <c r="A2244" i="3"/>
  <c r="C2243" i="3"/>
  <c r="B2243" i="3"/>
  <c r="A2243" i="3"/>
  <c r="C2242" i="3"/>
  <c r="B2242" i="3"/>
  <c r="A2242" i="3"/>
  <c r="C2241" i="3"/>
  <c r="B2241" i="3"/>
  <c r="A2241" i="3"/>
  <c r="C2240" i="3"/>
  <c r="B2240" i="3"/>
  <c r="A2240" i="3"/>
  <c r="C2239" i="3"/>
  <c r="B2239" i="3"/>
  <c r="A2239" i="3"/>
  <c r="C2238" i="3"/>
  <c r="B2238" i="3"/>
  <c r="A2238" i="3"/>
  <c r="C2237" i="3"/>
  <c r="B2237" i="3"/>
  <c r="A2237" i="3"/>
  <c r="C2236" i="3"/>
  <c r="B2236" i="3"/>
  <c r="A2236" i="3"/>
  <c r="C2235" i="3"/>
  <c r="B2235" i="3"/>
  <c r="A2235" i="3"/>
  <c r="C2234" i="3"/>
  <c r="B2234" i="3"/>
  <c r="A2234" i="3"/>
  <c r="C2233" i="3"/>
  <c r="B2233" i="3"/>
  <c r="A2233" i="3"/>
  <c r="C2232" i="3"/>
  <c r="B2232" i="3"/>
  <c r="A2232" i="3"/>
  <c r="C2231" i="3"/>
  <c r="B2231" i="3"/>
  <c r="A2231" i="3"/>
  <c r="C2230" i="3"/>
  <c r="B2230" i="3"/>
  <c r="A2230" i="3"/>
  <c r="C2229" i="3"/>
  <c r="B2229" i="3"/>
  <c r="A2229" i="3"/>
  <c r="C2228" i="3"/>
  <c r="B2228" i="3"/>
  <c r="A2228" i="3"/>
  <c r="C2227" i="3"/>
  <c r="B2227" i="3"/>
  <c r="A2227" i="3"/>
  <c r="C2226" i="3"/>
  <c r="B2226" i="3"/>
  <c r="A2226" i="3"/>
  <c r="C2225" i="3"/>
  <c r="B2225" i="3"/>
  <c r="A2225" i="3"/>
  <c r="C2224" i="3"/>
  <c r="B2224" i="3"/>
  <c r="A2224" i="3"/>
  <c r="C2223" i="3"/>
  <c r="B2223" i="3"/>
  <c r="A2223" i="3"/>
  <c r="C2222" i="3"/>
  <c r="B2222" i="3"/>
  <c r="A2222" i="3"/>
  <c r="C2221" i="3"/>
  <c r="B2221" i="3"/>
  <c r="A2221" i="3"/>
  <c r="C2220" i="3"/>
  <c r="B2220" i="3"/>
  <c r="A2220" i="3"/>
  <c r="C2219" i="3"/>
  <c r="B2219" i="3"/>
  <c r="A2219" i="3"/>
  <c r="C2218" i="3"/>
  <c r="B2218" i="3"/>
  <c r="A2218" i="3"/>
  <c r="C2217" i="3"/>
  <c r="B2217" i="3"/>
  <c r="A2217" i="3"/>
  <c r="C2216" i="3"/>
  <c r="B2216" i="3"/>
  <c r="A2216" i="3"/>
  <c r="C2215" i="3"/>
  <c r="B2215" i="3"/>
  <c r="A2215" i="3"/>
  <c r="C2214" i="3"/>
  <c r="B2214" i="3"/>
  <c r="A2214" i="3"/>
  <c r="C2213" i="3"/>
  <c r="B2213" i="3"/>
  <c r="A2213" i="3"/>
  <c r="C2212" i="3"/>
  <c r="B2212" i="3"/>
  <c r="A2212" i="3"/>
  <c r="C2211" i="3"/>
  <c r="B2211" i="3"/>
  <c r="A2211" i="3"/>
  <c r="C2210" i="3"/>
  <c r="B2210" i="3"/>
  <c r="A2210" i="3"/>
  <c r="C2209" i="3"/>
  <c r="B2209" i="3"/>
  <c r="A2209" i="3"/>
  <c r="C2208" i="3"/>
  <c r="B2208" i="3"/>
  <c r="A2208" i="3"/>
  <c r="C2207" i="3"/>
  <c r="B2207" i="3"/>
  <c r="A2207" i="3"/>
  <c r="C2206" i="3"/>
  <c r="B2206" i="3"/>
  <c r="A2206" i="3"/>
  <c r="C2205" i="3"/>
  <c r="B2205" i="3"/>
  <c r="A2205" i="3"/>
  <c r="C2204" i="3"/>
  <c r="B2204" i="3"/>
  <c r="A2204" i="3"/>
  <c r="C2203" i="3"/>
  <c r="B2203" i="3"/>
  <c r="A2203" i="3"/>
  <c r="C2202" i="3"/>
  <c r="B2202" i="3"/>
  <c r="A2202" i="3"/>
  <c r="C2201" i="3"/>
  <c r="B2201" i="3"/>
  <c r="A2201" i="3"/>
  <c r="C2200" i="3"/>
  <c r="B2200" i="3"/>
  <c r="A2200" i="3"/>
  <c r="C2199" i="3"/>
  <c r="B2199" i="3"/>
  <c r="A2199" i="3"/>
  <c r="C2198" i="3"/>
  <c r="B2198" i="3"/>
  <c r="A2198" i="3"/>
  <c r="C2197" i="3"/>
  <c r="B2197" i="3"/>
  <c r="A2197" i="3"/>
  <c r="C2196" i="3"/>
  <c r="B2196" i="3"/>
  <c r="A2196" i="3"/>
  <c r="C2195" i="3"/>
  <c r="B2195" i="3"/>
  <c r="A2195" i="3"/>
  <c r="C2194" i="3"/>
  <c r="B2194" i="3"/>
  <c r="A2194" i="3"/>
  <c r="C2193" i="3"/>
  <c r="B2193" i="3"/>
  <c r="A2193" i="3"/>
  <c r="C2192" i="3"/>
  <c r="B2192" i="3"/>
  <c r="A2192" i="3"/>
  <c r="C2191" i="3"/>
  <c r="B2191" i="3"/>
  <c r="A2191" i="3"/>
  <c r="C2190" i="3"/>
  <c r="B2190" i="3"/>
  <c r="A2190" i="3"/>
  <c r="C2189" i="3"/>
  <c r="B2189" i="3"/>
  <c r="A2189" i="3"/>
  <c r="C2188" i="3"/>
  <c r="B2188" i="3"/>
  <c r="A2188" i="3"/>
  <c r="C2187" i="3"/>
  <c r="B2187" i="3"/>
  <c r="A2187" i="3"/>
  <c r="C2186" i="3"/>
  <c r="B2186" i="3"/>
  <c r="A2186" i="3"/>
  <c r="C2185" i="3"/>
  <c r="B2185" i="3"/>
  <c r="A2185" i="3"/>
  <c r="C2184" i="3"/>
  <c r="B2184" i="3"/>
  <c r="A2184" i="3"/>
  <c r="C2183" i="3"/>
  <c r="B2183" i="3"/>
  <c r="A2183" i="3"/>
  <c r="C2182" i="3"/>
  <c r="B2182" i="3"/>
  <c r="A2182" i="3"/>
  <c r="C2181" i="3"/>
  <c r="B2181" i="3"/>
  <c r="A2181" i="3"/>
  <c r="C2180" i="3"/>
  <c r="B2180" i="3"/>
  <c r="A2180" i="3"/>
  <c r="C2179" i="3"/>
  <c r="B2179" i="3"/>
  <c r="A2179" i="3"/>
  <c r="C2178" i="3"/>
  <c r="B2178" i="3"/>
  <c r="A2178" i="3"/>
  <c r="C2177" i="3"/>
  <c r="B2177" i="3"/>
  <c r="A2177" i="3"/>
  <c r="C2176" i="3"/>
  <c r="B2176" i="3"/>
  <c r="A2176" i="3"/>
  <c r="C2175" i="3"/>
  <c r="B2175" i="3"/>
  <c r="A2175" i="3"/>
  <c r="C2174" i="3"/>
  <c r="B2174" i="3"/>
  <c r="A2174" i="3"/>
  <c r="C2173" i="3"/>
  <c r="B2173" i="3"/>
  <c r="A2173" i="3"/>
  <c r="C2172" i="3"/>
  <c r="B2172" i="3"/>
  <c r="A2172" i="3"/>
  <c r="C2171" i="3"/>
  <c r="B2171" i="3"/>
  <c r="A2171" i="3"/>
  <c r="C2170" i="3"/>
  <c r="B2170" i="3"/>
  <c r="A2170" i="3"/>
  <c r="C2169" i="3"/>
  <c r="B2169" i="3"/>
  <c r="A2169" i="3"/>
  <c r="C2168" i="3"/>
  <c r="B2168" i="3"/>
  <c r="A2168" i="3"/>
  <c r="C2167" i="3"/>
  <c r="B2167" i="3"/>
  <c r="A2167" i="3"/>
  <c r="C2166" i="3"/>
  <c r="B2166" i="3"/>
  <c r="A2166" i="3"/>
  <c r="C2165" i="3"/>
  <c r="B2165" i="3"/>
  <c r="A2165" i="3"/>
  <c r="C2164" i="3"/>
  <c r="B2164" i="3"/>
  <c r="A2164" i="3"/>
  <c r="C2163" i="3"/>
  <c r="B2163" i="3"/>
  <c r="A2163" i="3"/>
  <c r="C2162" i="3"/>
  <c r="B2162" i="3"/>
  <c r="A2162" i="3"/>
  <c r="C2161" i="3"/>
  <c r="B2161" i="3"/>
  <c r="A2161" i="3"/>
  <c r="C2160" i="3"/>
  <c r="B2160" i="3"/>
  <c r="A2160" i="3"/>
  <c r="C2159" i="3"/>
  <c r="B2159" i="3"/>
  <c r="A2159" i="3"/>
  <c r="C2158" i="3"/>
  <c r="B2158" i="3"/>
  <c r="A2158" i="3"/>
  <c r="C2157" i="3"/>
  <c r="B2157" i="3"/>
  <c r="A2157" i="3"/>
  <c r="C2156" i="3"/>
  <c r="B2156" i="3"/>
  <c r="A2156" i="3"/>
  <c r="C2155" i="3"/>
  <c r="B2155" i="3"/>
  <c r="A2155" i="3"/>
  <c r="C2154" i="3"/>
  <c r="B2154" i="3"/>
  <c r="A2154" i="3"/>
  <c r="C2153" i="3"/>
  <c r="B2153" i="3"/>
  <c r="A2153" i="3"/>
  <c r="C2152" i="3"/>
  <c r="B2152" i="3"/>
  <c r="A2152" i="3"/>
  <c r="C2151" i="3"/>
  <c r="B2151" i="3"/>
  <c r="A2151" i="3"/>
  <c r="C2150" i="3"/>
  <c r="B2150" i="3"/>
  <c r="A2150" i="3"/>
  <c r="C2149" i="3"/>
  <c r="B2149" i="3"/>
  <c r="A2149" i="3"/>
  <c r="C2148" i="3"/>
  <c r="B2148" i="3"/>
  <c r="A2148" i="3"/>
  <c r="C2147" i="3"/>
  <c r="B2147" i="3"/>
  <c r="A2147" i="3"/>
  <c r="C2146" i="3"/>
  <c r="B2146" i="3"/>
  <c r="A2146" i="3"/>
  <c r="C2145" i="3"/>
  <c r="B2145" i="3"/>
  <c r="A2145" i="3"/>
  <c r="C2144" i="3"/>
  <c r="B2144" i="3"/>
  <c r="A2144" i="3"/>
  <c r="C2143" i="3"/>
  <c r="B2143" i="3"/>
  <c r="A2143" i="3"/>
  <c r="C2142" i="3"/>
  <c r="B2142" i="3"/>
  <c r="A2142" i="3"/>
  <c r="C2141" i="3"/>
  <c r="B2141" i="3"/>
  <c r="A2141" i="3"/>
  <c r="C2140" i="3"/>
  <c r="B2140" i="3"/>
  <c r="A2140" i="3"/>
  <c r="C2139" i="3"/>
  <c r="B2139" i="3"/>
  <c r="A2139" i="3"/>
  <c r="C2138" i="3"/>
  <c r="B2138" i="3"/>
  <c r="A2138" i="3"/>
  <c r="C2137" i="3"/>
  <c r="B2137" i="3"/>
  <c r="A2137" i="3"/>
  <c r="C2136" i="3"/>
  <c r="B2136" i="3"/>
  <c r="A2136" i="3"/>
  <c r="C2135" i="3"/>
  <c r="B2135" i="3"/>
  <c r="A2135" i="3"/>
  <c r="C2134" i="3"/>
  <c r="B2134" i="3"/>
  <c r="A2134" i="3"/>
  <c r="C2133" i="3"/>
  <c r="B2133" i="3"/>
  <c r="A2133" i="3"/>
  <c r="C2132" i="3"/>
  <c r="B2132" i="3"/>
  <c r="A2132" i="3"/>
  <c r="C2131" i="3"/>
  <c r="B2131" i="3"/>
  <c r="A2131" i="3"/>
  <c r="C2130" i="3"/>
  <c r="B2130" i="3"/>
  <c r="A2130" i="3"/>
  <c r="C2129" i="3"/>
  <c r="B2129" i="3"/>
  <c r="A2129" i="3"/>
  <c r="C2128" i="3"/>
  <c r="B2128" i="3"/>
  <c r="A2128" i="3"/>
  <c r="C2127" i="3"/>
  <c r="B2127" i="3"/>
  <c r="A2127" i="3"/>
  <c r="C2126" i="3"/>
  <c r="B2126" i="3"/>
  <c r="A2126" i="3"/>
  <c r="C2125" i="3"/>
  <c r="B2125" i="3"/>
  <c r="A2125" i="3"/>
  <c r="C2124" i="3"/>
  <c r="B2124" i="3"/>
  <c r="A2124" i="3"/>
  <c r="C2123" i="3"/>
  <c r="B2123" i="3"/>
  <c r="A2123" i="3"/>
  <c r="C2122" i="3"/>
  <c r="B2122" i="3"/>
  <c r="A2122" i="3"/>
  <c r="C2121" i="3"/>
  <c r="B2121" i="3"/>
  <c r="A2121" i="3"/>
  <c r="C2120" i="3"/>
  <c r="B2120" i="3"/>
  <c r="A2120" i="3"/>
  <c r="C2119" i="3"/>
  <c r="B2119" i="3"/>
  <c r="A2119" i="3"/>
  <c r="C2118" i="3"/>
  <c r="B2118" i="3"/>
  <c r="A2118" i="3"/>
  <c r="C2117" i="3"/>
  <c r="B2117" i="3"/>
  <c r="A2117" i="3"/>
  <c r="C2116" i="3"/>
  <c r="B2116" i="3"/>
  <c r="A2116" i="3"/>
  <c r="C2115" i="3"/>
  <c r="B2115" i="3"/>
  <c r="A2115" i="3"/>
  <c r="C2114" i="3"/>
  <c r="B2114" i="3"/>
  <c r="A2114" i="3"/>
  <c r="C2113" i="3"/>
  <c r="B2113" i="3"/>
  <c r="A2113" i="3"/>
  <c r="C2112" i="3"/>
  <c r="B2112" i="3"/>
  <c r="A2112" i="3"/>
  <c r="C2111" i="3"/>
  <c r="B2111" i="3"/>
  <c r="A2111" i="3"/>
  <c r="C2110" i="3"/>
  <c r="B2110" i="3"/>
  <c r="A2110" i="3"/>
  <c r="C2109" i="3"/>
  <c r="B2109" i="3"/>
  <c r="A2109" i="3"/>
  <c r="C2108" i="3"/>
  <c r="B2108" i="3"/>
  <c r="A2108" i="3"/>
  <c r="C2107" i="3"/>
  <c r="B2107" i="3"/>
  <c r="A2107" i="3"/>
  <c r="C2106" i="3"/>
  <c r="B2106" i="3"/>
  <c r="A2106" i="3"/>
  <c r="C2105" i="3"/>
  <c r="B2105" i="3"/>
  <c r="A2105" i="3"/>
  <c r="C2104" i="3"/>
  <c r="B2104" i="3"/>
  <c r="A2104" i="3"/>
  <c r="C2103" i="3"/>
  <c r="B2103" i="3"/>
  <c r="A2103" i="3"/>
  <c r="C2102" i="3"/>
  <c r="B2102" i="3"/>
  <c r="A2102" i="3"/>
  <c r="C2101" i="3"/>
  <c r="B2101" i="3"/>
  <c r="A2101" i="3"/>
  <c r="C2100" i="3"/>
  <c r="B2100" i="3"/>
  <c r="A2100" i="3"/>
  <c r="C2099" i="3"/>
  <c r="B2099" i="3"/>
  <c r="A2099" i="3"/>
  <c r="C2098" i="3"/>
  <c r="B2098" i="3"/>
  <c r="A2098" i="3"/>
  <c r="C2097" i="3"/>
  <c r="B2097" i="3"/>
  <c r="A2097" i="3"/>
  <c r="C2096" i="3"/>
  <c r="B2096" i="3"/>
  <c r="A2096" i="3"/>
  <c r="C2095" i="3"/>
  <c r="B2095" i="3"/>
  <c r="A2095" i="3"/>
  <c r="C2094" i="3"/>
  <c r="B2094" i="3"/>
  <c r="A2094" i="3"/>
  <c r="C2093" i="3"/>
  <c r="B2093" i="3"/>
  <c r="A2093" i="3"/>
  <c r="C2092" i="3"/>
  <c r="B2092" i="3"/>
  <c r="A2092" i="3"/>
  <c r="C2091" i="3"/>
  <c r="B2091" i="3"/>
  <c r="A2091" i="3"/>
  <c r="C2090" i="3"/>
  <c r="B2090" i="3"/>
  <c r="A2090" i="3"/>
  <c r="C2089" i="3"/>
  <c r="B2089" i="3"/>
  <c r="A2089" i="3"/>
  <c r="C2088" i="3"/>
  <c r="B2088" i="3"/>
  <c r="A2088" i="3"/>
  <c r="C2087" i="3"/>
  <c r="B2087" i="3"/>
  <c r="A2087" i="3"/>
  <c r="C2086" i="3"/>
  <c r="B2086" i="3"/>
  <c r="A2086" i="3"/>
  <c r="C2085" i="3"/>
  <c r="B2085" i="3"/>
  <c r="A2085" i="3"/>
  <c r="C2084" i="3"/>
  <c r="B2084" i="3"/>
  <c r="A2084" i="3"/>
  <c r="C2083" i="3"/>
  <c r="B2083" i="3"/>
  <c r="A2083" i="3"/>
  <c r="C2082" i="3"/>
  <c r="B2082" i="3"/>
  <c r="A2082" i="3"/>
  <c r="C2081" i="3"/>
  <c r="B2081" i="3"/>
  <c r="A2081" i="3"/>
  <c r="C2080" i="3"/>
  <c r="B2080" i="3"/>
  <c r="A2080" i="3"/>
  <c r="C2079" i="3"/>
  <c r="B2079" i="3"/>
  <c r="A2079" i="3"/>
  <c r="C2078" i="3"/>
  <c r="B2078" i="3"/>
  <c r="A2078" i="3"/>
  <c r="C2077" i="3"/>
  <c r="B2077" i="3"/>
  <c r="A2077" i="3"/>
  <c r="C2076" i="3"/>
  <c r="B2076" i="3"/>
  <c r="A2076" i="3"/>
  <c r="C2075" i="3"/>
  <c r="B2075" i="3"/>
  <c r="A2075" i="3"/>
  <c r="C2074" i="3"/>
  <c r="B2074" i="3"/>
  <c r="A2074" i="3"/>
  <c r="C2073" i="3"/>
  <c r="B2073" i="3"/>
  <c r="A2073" i="3"/>
  <c r="C2072" i="3"/>
  <c r="B2072" i="3"/>
  <c r="A2072" i="3"/>
  <c r="C2071" i="3"/>
  <c r="B2071" i="3"/>
  <c r="A2071" i="3"/>
  <c r="C2070" i="3"/>
  <c r="B2070" i="3"/>
  <c r="A2070" i="3"/>
  <c r="C2069" i="3"/>
  <c r="B2069" i="3"/>
  <c r="A2069" i="3"/>
  <c r="C2068" i="3"/>
  <c r="B2068" i="3"/>
  <c r="A2068" i="3"/>
  <c r="C2067" i="3"/>
  <c r="B2067" i="3"/>
  <c r="A2067" i="3"/>
  <c r="C2066" i="3"/>
  <c r="B2066" i="3"/>
  <c r="A2066" i="3"/>
  <c r="C2065" i="3"/>
  <c r="B2065" i="3"/>
  <c r="A2065" i="3"/>
  <c r="C2064" i="3"/>
  <c r="B2064" i="3"/>
  <c r="A2064" i="3"/>
  <c r="C2063" i="3"/>
  <c r="B2063" i="3"/>
  <c r="A2063" i="3"/>
  <c r="C2062" i="3"/>
  <c r="B2062" i="3"/>
  <c r="A2062" i="3"/>
  <c r="C2061" i="3"/>
  <c r="B2061" i="3"/>
  <c r="A2061" i="3"/>
  <c r="C2060" i="3"/>
  <c r="B2060" i="3"/>
  <c r="A2060" i="3"/>
  <c r="C2059" i="3"/>
  <c r="B2059" i="3"/>
  <c r="A2059" i="3"/>
  <c r="C2058" i="3"/>
  <c r="B2058" i="3"/>
  <c r="A2058" i="3"/>
  <c r="C2057" i="3"/>
  <c r="B2057" i="3"/>
  <c r="A2057" i="3"/>
  <c r="C2056" i="3"/>
  <c r="B2056" i="3"/>
  <c r="A2056" i="3"/>
  <c r="C2055" i="3"/>
  <c r="B2055" i="3"/>
  <c r="A2055" i="3"/>
  <c r="C2054" i="3"/>
  <c r="B2054" i="3"/>
  <c r="A2054" i="3"/>
  <c r="C2053" i="3"/>
  <c r="B2053" i="3"/>
  <c r="A2053" i="3"/>
  <c r="C2052" i="3"/>
  <c r="B2052" i="3"/>
  <c r="A2052" i="3"/>
  <c r="C2051" i="3"/>
  <c r="B2051" i="3"/>
  <c r="A2051" i="3"/>
  <c r="C2050" i="3"/>
  <c r="B2050" i="3"/>
  <c r="A2050" i="3"/>
  <c r="C2049" i="3"/>
  <c r="B2049" i="3"/>
  <c r="A2049" i="3"/>
  <c r="C2048" i="3"/>
  <c r="B2048" i="3"/>
  <c r="A2048" i="3"/>
  <c r="C2047" i="3"/>
  <c r="B2047" i="3"/>
  <c r="A2047" i="3"/>
  <c r="C2046" i="3"/>
  <c r="B2046" i="3"/>
  <c r="A2046" i="3"/>
  <c r="C2045" i="3"/>
  <c r="B2045" i="3"/>
  <c r="A2045" i="3"/>
  <c r="C2044" i="3"/>
  <c r="B2044" i="3"/>
  <c r="A2044" i="3"/>
  <c r="C2043" i="3"/>
  <c r="B2043" i="3"/>
  <c r="A2043" i="3"/>
  <c r="C2042" i="3"/>
  <c r="B2042" i="3"/>
  <c r="A2042" i="3"/>
  <c r="C2041" i="3"/>
  <c r="B2041" i="3"/>
  <c r="A2041" i="3"/>
  <c r="C2040" i="3"/>
  <c r="B2040" i="3"/>
  <c r="A2040" i="3"/>
  <c r="C2039" i="3"/>
  <c r="B2039" i="3"/>
  <c r="A2039" i="3"/>
  <c r="C2038" i="3"/>
  <c r="B2038" i="3"/>
  <c r="A2038" i="3"/>
  <c r="C2037" i="3"/>
  <c r="B2037" i="3"/>
  <c r="A2037" i="3"/>
  <c r="C2036" i="3"/>
  <c r="B2036" i="3"/>
  <c r="A2036" i="3"/>
  <c r="C2035" i="3"/>
  <c r="B2035" i="3"/>
  <c r="A2035" i="3"/>
  <c r="C2034" i="3"/>
  <c r="B2034" i="3"/>
  <c r="A2034" i="3"/>
  <c r="C2033" i="3"/>
  <c r="B2033" i="3"/>
  <c r="A2033" i="3"/>
  <c r="C2032" i="3"/>
  <c r="B2032" i="3"/>
  <c r="A2032" i="3"/>
  <c r="C2031" i="3"/>
  <c r="B2031" i="3"/>
  <c r="A2031" i="3"/>
  <c r="C2030" i="3"/>
  <c r="B2030" i="3"/>
  <c r="A2030" i="3"/>
  <c r="C2029" i="3"/>
  <c r="B2029" i="3"/>
  <c r="A2029" i="3"/>
  <c r="C2028" i="3"/>
  <c r="B2028" i="3"/>
  <c r="A2028" i="3"/>
  <c r="C2027" i="3"/>
  <c r="B2027" i="3"/>
  <c r="A2027" i="3"/>
  <c r="C2026" i="3"/>
  <c r="B2026" i="3"/>
  <c r="A2026" i="3"/>
  <c r="C2025" i="3"/>
  <c r="B2025" i="3"/>
  <c r="A2025" i="3"/>
  <c r="C2024" i="3"/>
  <c r="B2024" i="3"/>
  <c r="A2024" i="3"/>
  <c r="C2023" i="3"/>
  <c r="B2023" i="3"/>
  <c r="A2023" i="3"/>
  <c r="C2022" i="3"/>
  <c r="B2022" i="3"/>
  <c r="A2022" i="3"/>
  <c r="C2021" i="3"/>
  <c r="B2021" i="3"/>
  <c r="A2021" i="3"/>
  <c r="C2020" i="3"/>
  <c r="B2020" i="3"/>
  <c r="A2020" i="3"/>
  <c r="C2019" i="3"/>
  <c r="B2019" i="3"/>
  <c r="A2019" i="3"/>
  <c r="C2018" i="3"/>
  <c r="B2018" i="3"/>
  <c r="A2018" i="3"/>
  <c r="C2017" i="3"/>
  <c r="B2017" i="3"/>
  <c r="A2017" i="3"/>
  <c r="C2016" i="3"/>
  <c r="B2016" i="3"/>
  <c r="A2016" i="3"/>
  <c r="C2015" i="3"/>
  <c r="B2015" i="3"/>
  <c r="A2015" i="3"/>
  <c r="C2014" i="3"/>
  <c r="B2014" i="3"/>
  <c r="A2014" i="3"/>
  <c r="C2013" i="3"/>
  <c r="B2013" i="3"/>
  <c r="A2013" i="3"/>
  <c r="C2012" i="3"/>
  <c r="B2012" i="3"/>
  <c r="A2012" i="3"/>
  <c r="C2011" i="3"/>
  <c r="B2011" i="3"/>
  <c r="A2011" i="3"/>
  <c r="C2010" i="3"/>
  <c r="B2010" i="3"/>
  <c r="A2010" i="3"/>
  <c r="C2009" i="3"/>
  <c r="B2009" i="3"/>
  <c r="A2009" i="3"/>
  <c r="C2008" i="3"/>
  <c r="B2008" i="3"/>
  <c r="A2008" i="3"/>
  <c r="C2007" i="3"/>
  <c r="B2007" i="3"/>
  <c r="A2007" i="3"/>
  <c r="C2006" i="3"/>
  <c r="B2006" i="3"/>
  <c r="A2006" i="3"/>
  <c r="C2005" i="3"/>
  <c r="B2005" i="3"/>
  <c r="A2005" i="3"/>
  <c r="C2004" i="3"/>
  <c r="B2004" i="3"/>
  <c r="A2004" i="3"/>
  <c r="C2003" i="3"/>
  <c r="B2003" i="3"/>
  <c r="A2003" i="3"/>
  <c r="C2002" i="3"/>
  <c r="B2002" i="3"/>
  <c r="A2002" i="3"/>
  <c r="C2001" i="3"/>
  <c r="B2001" i="3"/>
  <c r="A2001" i="3"/>
  <c r="C2000" i="3"/>
  <c r="B2000" i="3"/>
  <c r="A2000" i="3"/>
  <c r="C1999" i="3"/>
  <c r="B1999" i="3"/>
  <c r="A1999" i="3"/>
  <c r="C1998" i="3"/>
  <c r="B1998" i="3"/>
  <c r="A1998" i="3"/>
  <c r="C1997" i="3"/>
  <c r="B1997" i="3"/>
  <c r="A1997" i="3"/>
  <c r="C1996" i="3"/>
  <c r="B1996" i="3"/>
  <c r="A1996" i="3"/>
  <c r="C1995" i="3"/>
  <c r="B1995" i="3"/>
  <c r="A1995" i="3"/>
  <c r="C1994" i="3"/>
  <c r="B1994" i="3"/>
  <c r="A1994" i="3"/>
  <c r="C1993" i="3"/>
  <c r="B1993" i="3"/>
  <c r="A1993" i="3"/>
  <c r="C1992" i="3"/>
  <c r="B1992" i="3"/>
  <c r="A1992" i="3"/>
  <c r="C1991" i="3"/>
  <c r="B1991" i="3"/>
  <c r="A1991" i="3"/>
  <c r="C1990" i="3"/>
  <c r="B1990" i="3"/>
  <c r="A1990" i="3"/>
  <c r="C1989" i="3"/>
  <c r="B1989" i="3"/>
  <c r="A1989" i="3"/>
  <c r="C1988" i="3"/>
  <c r="B1988" i="3"/>
  <c r="A1988" i="3"/>
  <c r="C1987" i="3"/>
  <c r="B1987" i="3"/>
  <c r="A1987" i="3"/>
  <c r="C1986" i="3"/>
  <c r="B1986" i="3"/>
  <c r="A1986" i="3"/>
  <c r="C1985" i="3"/>
  <c r="B1985" i="3"/>
  <c r="A1985" i="3"/>
  <c r="C1984" i="3"/>
  <c r="B1984" i="3"/>
  <c r="A1984" i="3"/>
  <c r="C1983" i="3"/>
  <c r="B1983" i="3"/>
  <c r="A1983" i="3"/>
  <c r="C1982" i="3"/>
  <c r="B1982" i="3"/>
  <c r="A1982" i="3"/>
  <c r="C1981" i="3"/>
  <c r="B1981" i="3"/>
  <c r="A1981" i="3"/>
  <c r="C1980" i="3"/>
  <c r="B1980" i="3"/>
  <c r="A1980" i="3"/>
  <c r="C1979" i="3"/>
  <c r="B1979" i="3"/>
  <c r="A1979" i="3"/>
  <c r="C1978" i="3"/>
  <c r="B1978" i="3"/>
  <c r="A1978" i="3"/>
  <c r="C1977" i="3"/>
  <c r="B1977" i="3"/>
  <c r="A1977" i="3"/>
  <c r="C1976" i="3"/>
  <c r="B1976" i="3"/>
  <c r="A1976" i="3"/>
  <c r="C1975" i="3"/>
  <c r="B1975" i="3"/>
  <c r="A1975" i="3"/>
  <c r="C1974" i="3"/>
  <c r="B1974" i="3"/>
  <c r="A1974" i="3"/>
  <c r="C1973" i="3"/>
  <c r="B1973" i="3"/>
  <c r="A1973" i="3"/>
  <c r="C1972" i="3"/>
  <c r="B1972" i="3"/>
  <c r="A1972" i="3"/>
  <c r="C1971" i="3"/>
  <c r="B1971" i="3"/>
  <c r="A1971" i="3"/>
  <c r="C1970" i="3"/>
  <c r="B1970" i="3"/>
  <c r="A1970" i="3"/>
  <c r="C1969" i="3"/>
  <c r="B1969" i="3"/>
  <c r="A1969" i="3"/>
  <c r="C1968" i="3"/>
  <c r="B1968" i="3"/>
  <c r="A1968" i="3"/>
  <c r="C1967" i="3"/>
  <c r="B1967" i="3"/>
  <c r="A1967" i="3"/>
  <c r="C1966" i="3"/>
  <c r="B1966" i="3"/>
  <c r="A1966" i="3"/>
  <c r="C1965" i="3"/>
  <c r="B1965" i="3"/>
  <c r="A1965" i="3"/>
  <c r="C1964" i="3"/>
  <c r="B1964" i="3"/>
  <c r="A1964" i="3"/>
  <c r="C1963" i="3"/>
  <c r="B1963" i="3"/>
  <c r="A1963" i="3"/>
  <c r="C1962" i="3"/>
  <c r="B1962" i="3"/>
  <c r="A1962" i="3"/>
  <c r="C1961" i="3"/>
  <c r="B1961" i="3"/>
  <c r="A1961" i="3"/>
  <c r="C1960" i="3"/>
  <c r="B1960" i="3"/>
  <c r="A1960" i="3"/>
  <c r="C1959" i="3"/>
  <c r="B1959" i="3"/>
  <c r="A1959" i="3"/>
  <c r="C1958" i="3"/>
  <c r="B1958" i="3"/>
  <c r="A1958" i="3"/>
  <c r="C1957" i="3"/>
  <c r="B1957" i="3"/>
  <c r="A1957" i="3"/>
  <c r="C1956" i="3"/>
  <c r="B1956" i="3"/>
  <c r="A1956" i="3"/>
  <c r="C1955" i="3"/>
  <c r="B1955" i="3"/>
  <c r="A1955" i="3"/>
  <c r="C1954" i="3"/>
  <c r="B1954" i="3"/>
  <c r="A1954" i="3"/>
  <c r="C1953" i="3"/>
  <c r="B1953" i="3"/>
  <c r="A1953" i="3"/>
  <c r="C1952" i="3"/>
  <c r="B1952" i="3"/>
  <c r="A1952" i="3"/>
  <c r="C1951" i="3"/>
  <c r="B1951" i="3"/>
  <c r="A1951" i="3"/>
  <c r="C1950" i="3"/>
  <c r="B1950" i="3"/>
  <c r="A1950" i="3"/>
  <c r="C1949" i="3"/>
  <c r="B1949" i="3"/>
  <c r="A1949" i="3"/>
  <c r="C1948" i="3"/>
  <c r="B1948" i="3"/>
  <c r="A1948" i="3"/>
  <c r="C1947" i="3"/>
  <c r="B1947" i="3"/>
  <c r="A1947" i="3"/>
  <c r="C1946" i="3"/>
  <c r="B1946" i="3"/>
  <c r="A1946" i="3"/>
  <c r="C1945" i="3"/>
  <c r="B1945" i="3"/>
  <c r="A1945" i="3"/>
  <c r="C1944" i="3"/>
  <c r="B1944" i="3"/>
  <c r="A1944" i="3"/>
  <c r="C1943" i="3"/>
  <c r="B1943" i="3"/>
  <c r="A1943" i="3"/>
  <c r="C1942" i="3"/>
  <c r="B1942" i="3"/>
  <c r="A1942" i="3"/>
  <c r="C1941" i="3"/>
  <c r="B1941" i="3"/>
  <c r="A1941" i="3"/>
  <c r="C1940" i="3"/>
  <c r="B1940" i="3"/>
  <c r="A1940" i="3"/>
  <c r="C1939" i="3"/>
  <c r="B1939" i="3"/>
  <c r="A1939" i="3"/>
  <c r="C1938" i="3"/>
  <c r="B1938" i="3"/>
  <c r="A1938" i="3"/>
  <c r="C1937" i="3"/>
  <c r="B1937" i="3"/>
  <c r="A1937" i="3"/>
  <c r="C1936" i="3"/>
  <c r="B1936" i="3"/>
  <c r="A1936" i="3"/>
  <c r="C1935" i="3"/>
  <c r="B1935" i="3"/>
  <c r="A1935" i="3"/>
  <c r="C1934" i="3"/>
  <c r="B1934" i="3"/>
  <c r="A1934" i="3"/>
  <c r="C1933" i="3"/>
  <c r="B1933" i="3"/>
  <c r="A1933" i="3"/>
  <c r="C1932" i="3"/>
  <c r="B1932" i="3"/>
  <c r="A1932" i="3"/>
  <c r="C1931" i="3"/>
  <c r="B1931" i="3"/>
  <c r="A1931" i="3"/>
  <c r="C1930" i="3"/>
  <c r="B1930" i="3"/>
  <c r="A1930" i="3"/>
  <c r="C1929" i="3"/>
  <c r="B1929" i="3"/>
  <c r="A1929" i="3"/>
  <c r="C1928" i="3"/>
  <c r="B1928" i="3"/>
  <c r="A1928" i="3"/>
  <c r="C1927" i="3"/>
  <c r="B1927" i="3"/>
  <c r="A1927" i="3"/>
  <c r="C1926" i="3"/>
  <c r="B1926" i="3"/>
  <c r="A1926" i="3"/>
  <c r="C1925" i="3"/>
  <c r="B1925" i="3"/>
  <c r="A1925" i="3"/>
  <c r="C1924" i="3"/>
  <c r="B1924" i="3"/>
  <c r="A1924" i="3"/>
  <c r="C1923" i="3"/>
  <c r="B1923" i="3"/>
  <c r="A1923" i="3"/>
  <c r="C1922" i="3"/>
  <c r="B1922" i="3"/>
  <c r="A1922" i="3"/>
  <c r="C1921" i="3"/>
  <c r="B1921" i="3"/>
  <c r="A1921" i="3"/>
  <c r="C1920" i="3"/>
  <c r="B1920" i="3"/>
  <c r="A1920" i="3"/>
  <c r="C1919" i="3"/>
  <c r="B1919" i="3"/>
  <c r="A1919" i="3"/>
  <c r="C1918" i="3"/>
  <c r="B1918" i="3"/>
  <c r="A1918" i="3"/>
  <c r="C1917" i="3"/>
  <c r="B1917" i="3"/>
  <c r="A1917" i="3"/>
  <c r="C1916" i="3"/>
  <c r="B1916" i="3"/>
  <c r="A1916" i="3"/>
  <c r="C1915" i="3"/>
  <c r="B1915" i="3"/>
  <c r="A1915" i="3"/>
  <c r="C1914" i="3"/>
  <c r="B1914" i="3"/>
  <c r="A1914" i="3"/>
  <c r="C1913" i="3"/>
  <c r="B1913" i="3"/>
  <c r="A1913" i="3"/>
  <c r="C1912" i="3"/>
  <c r="B1912" i="3"/>
  <c r="A1912" i="3"/>
  <c r="C1911" i="3"/>
  <c r="B1911" i="3"/>
  <c r="A1911" i="3"/>
  <c r="C1910" i="3"/>
  <c r="B1910" i="3"/>
  <c r="A1910" i="3"/>
  <c r="C1909" i="3"/>
  <c r="B1909" i="3"/>
  <c r="A1909" i="3"/>
  <c r="C1908" i="3"/>
  <c r="B1908" i="3"/>
  <c r="A1908" i="3"/>
  <c r="C1907" i="3"/>
  <c r="B1907" i="3"/>
  <c r="A1907" i="3"/>
  <c r="C1906" i="3"/>
  <c r="B1906" i="3"/>
  <c r="A1906" i="3"/>
  <c r="C1905" i="3"/>
  <c r="B1905" i="3"/>
  <c r="A1905" i="3"/>
  <c r="C1904" i="3"/>
  <c r="B1904" i="3"/>
  <c r="A1904" i="3"/>
  <c r="C1903" i="3"/>
  <c r="B1903" i="3"/>
  <c r="A1903" i="3"/>
  <c r="C1902" i="3"/>
  <c r="B1902" i="3"/>
  <c r="A1902" i="3"/>
  <c r="C1901" i="3"/>
  <c r="B1901" i="3"/>
  <c r="A1901" i="3"/>
  <c r="C1900" i="3"/>
  <c r="B1900" i="3"/>
  <c r="A1900" i="3"/>
  <c r="C1899" i="3"/>
  <c r="B1899" i="3"/>
  <c r="A1899" i="3"/>
  <c r="C1898" i="3"/>
  <c r="B1898" i="3"/>
  <c r="A1898" i="3"/>
  <c r="C1897" i="3"/>
  <c r="B1897" i="3"/>
  <c r="A1897" i="3"/>
  <c r="C1896" i="3"/>
  <c r="B1896" i="3"/>
  <c r="A1896" i="3"/>
  <c r="C1895" i="3"/>
  <c r="B1895" i="3"/>
  <c r="A1895" i="3"/>
  <c r="C1894" i="3"/>
  <c r="B1894" i="3"/>
  <c r="A1894" i="3"/>
  <c r="C1893" i="3"/>
  <c r="B1893" i="3"/>
  <c r="A1893" i="3"/>
  <c r="C1892" i="3"/>
  <c r="B1892" i="3"/>
  <c r="A1892" i="3"/>
  <c r="C1891" i="3"/>
  <c r="B1891" i="3"/>
  <c r="A1891" i="3"/>
  <c r="C1890" i="3"/>
  <c r="B1890" i="3"/>
  <c r="A1890" i="3"/>
  <c r="C1889" i="3"/>
  <c r="B1889" i="3"/>
  <c r="A1889" i="3"/>
  <c r="C1888" i="3"/>
  <c r="B1888" i="3"/>
  <c r="A1888" i="3"/>
  <c r="C1887" i="3"/>
  <c r="B1887" i="3"/>
  <c r="A1887" i="3"/>
  <c r="C1886" i="3"/>
  <c r="B1886" i="3"/>
  <c r="A1886" i="3"/>
  <c r="C1885" i="3"/>
  <c r="B1885" i="3"/>
  <c r="A1885" i="3"/>
  <c r="C1884" i="3"/>
  <c r="B1884" i="3"/>
  <c r="A1884" i="3"/>
  <c r="C1883" i="3"/>
  <c r="B1883" i="3"/>
  <c r="A1883" i="3"/>
  <c r="C1882" i="3"/>
  <c r="B1882" i="3"/>
  <c r="A1882" i="3"/>
  <c r="C1881" i="3"/>
  <c r="B1881" i="3"/>
  <c r="A1881" i="3"/>
  <c r="C1880" i="3"/>
  <c r="B1880" i="3"/>
  <c r="A1880" i="3"/>
  <c r="C1879" i="3"/>
  <c r="B1879" i="3"/>
  <c r="A1879" i="3"/>
  <c r="C1878" i="3"/>
  <c r="B1878" i="3"/>
  <c r="A1878" i="3"/>
  <c r="C1877" i="3"/>
  <c r="B1877" i="3"/>
  <c r="A1877" i="3"/>
  <c r="C1876" i="3"/>
  <c r="B1876" i="3"/>
  <c r="A1876" i="3"/>
  <c r="C1875" i="3"/>
  <c r="B1875" i="3"/>
  <c r="A1875" i="3"/>
  <c r="C1874" i="3"/>
  <c r="B1874" i="3"/>
  <c r="A1874" i="3"/>
  <c r="C1873" i="3"/>
  <c r="B1873" i="3"/>
  <c r="A1873" i="3"/>
  <c r="C1872" i="3"/>
  <c r="B1872" i="3"/>
  <c r="A1872" i="3"/>
  <c r="C1871" i="3"/>
  <c r="B1871" i="3"/>
  <c r="A1871" i="3"/>
  <c r="C1870" i="3"/>
  <c r="B1870" i="3"/>
  <c r="A1870" i="3"/>
  <c r="C1869" i="3"/>
  <c r="B1869" i="3"/>
  <c r="A1869" i="3"/>
  <c r="C1868" i="3"/>
  <c r="B1868" i="3"/>
  <c r="A1868" i="3"/>
  <c r="C1867" i="3"/>
  <c r="B1867" i="3"/>
  <c r="A1867" i="3"/>
  <c r="C1866" i="3"/>
  <c r="B1866" i="3"/>
  <c r="A1866" i="3"/>
  <c r="C1865" i="3"/>
  <c r="B1865" i="3"/>
  <c r="A1865" i="3"/>
  <c r="C1864" i="3"/>
  <c r="B1864" i="3"/>
  <c r="A1864" i="3"/>
  <c r="C1863" i="3"/>
  <c r="B1863" i="3"/>
  <c r="A1863" i="3"/>
  <c r="C1862" i="3"/>
  <c r="B1862" i="3"/>
  <c r="A1862" i="3"/>
  <c r="C1861" i="3"/>
  <c r="B1861" i="3"/>
  <c r="A1861" i="3"/>
  <c r="C1860" i="3"/>
  <c r="B1860" i="3"/>
  <c r="A1860" i="3"/>
  <c r="C1859" i="3"/>
  <c r="B1859" i="3"/>
  <c r="A1859" i="3"/>
  <c r="C1858" i="3"/>
  <c r="B1858" i="3"/>
  <c r="A1858" i="3"/>
  <c r="C1857" i="3"/>
  <c r="B1857" i="3"/>
  <c r="A1857" i="3"/>
  <c r="C1856" i="3"/>
  <c r="B1856" i="3"/>
  <c r="A1856" i="3"/>
  <c r="C1855" i="3"/>
  <c r="B1855" i="3"/>
  <c r="A1855" i="3"/>
  <c r="C1854" i="3"/>
  <c r="B1854" i="3"/>
  <c r="A1854" i="3"/>
  <c r="C1853" i="3"/>
  <c r="B1853" i="3"/>
  <c r="A1853" i="3"/>
  <c r="C1852" i="3"/>
  <c r="B1852" i="3"/>
  <c r="A1852" i="3"/>
  <c r="C1851" i="3"/>
  <c r="B1851" i="3"/>
  <c r="A1851" i="3"/>
  <c r="C1850" i="3"/>
  <c r="B1850" i="3"/>
  <c r="A1850" i="3"/>
  <c r="C1849" i="3"/>
  <c r="B1849" i="3"/>
  <c r="A1849" i="3"/>
  <c r="C1848" i="3"/>
  <c r="B1848" i="3"/>
  <c r="A1848" i="3"/>
  <c r="C1847" i="3"/>
  <c r="B1847" i="3"/>
  <c r="A1847" i="3"/>
  <c r="C1846" i="3"/>
  <c r="B1846" i="3"/>
  <c r="A1846" i="3"/>
  <c r="C1845" i="3"/>
  <c r="B1845" i="3"/>
  <c r="A1845" i="3"/>
  <c r="C1844" i="3"/>
  <c r="B1844" i="3"/>
  <c r="A1844" i="3"/>
  <c r="C1843" i="3"/>
  <c r="B1843" i="3"/>
  <c r="A1843" i="3"/>
  <c r="C1842" i="3"/>
  <c r="B1842" i="3"/>
  <c r="A1842" i="3"/>
  <c r="C1841" i="3"/>
  <c r="B1841" i="3"/>
  <c r="A1841" i="3"/>
  <c r="C1840" i="3"/>
  <c r="B1840" i="3"/>
  <c r="A1840" i="3"/>
  <c r="C1839" i="3"/>
  <c r="B1839" i="3"/>
  <c r="A1839" i="3"/>
  <c r="C1838" i="3"/>
  <c r="B1838" i="3"/>
  <c r="A1838" i="3"/>
  <c r="C1837" i="3"/>
  <c r="B1837" i="3"/>
  <c r="A1837" i="3"/>
  <c r="C1836" i="3"/>
  <c r="B1836" i="3"/>
  <c r="A1836" i="3"/>
  <c r="C1835" i="3"/>
  <c r="B1835" i="3"/>
  <c r="A1835" i="3"/>
  <c r="C1834" i="3"/>
  <c r="B1834" i="3"/>
  <c r="A1834" i="3"/>
  <c r="C1833" i="3"/>
  <c r="B1833" i="3"/>
  <c r="A1833" i="3"/>
  <c r="C1832" i="3"/>
  <c r="B1832" i="3"/>
  <c r="A1832" i="3"/>
  <c r="C1831" i="3"/>
  <c r="B1831" i="3"/>
  <c r="A1831" i="3"/>
  <c r="C1830" i="3"/>
  <c r="B1830" i="3"/>
  <c r="A1830" i="3"/>
  <c r="C1829" i="3"/>
  <c r="B1829" i="3"/>
  <c r="A1829" i="3"/>
  <c r="C1828" i="3"/>
  <c r="B1828" i="3"/>
  <c r="A1828" i="3"/>
  <c r="C1827" i="3"/>
  <c r="B1827" i="3"/>
  <c r="A1827" i="3"/>
  <c r="C1826" i="3"/>
  <c r="B1826" i="3"/>
  <c r="A1826" i="3"/>
  <c r="C1825" i="3"/>
  <c r="B1825" i="3"/>
  <c r="A1825" i="3"/>
  <c r="C1824" i="3"/>
  <c r="B1824" i="3"/>
  <c r="A1824" i="3"/>
  <c r="C1823" i="3"/>
  <c r="B1823" i="3"/>
  <c r="A1823" i="3"/>
  <c r="C1822" i="3"/>
  <c r="B1822" i="3"/>
  <c r="A1822" i="3"/>
  <c r="C1821" i="3"/>
  <c r="B1821" i="3"/>
  <c r="A1821" i="3"/>
  <c r="C1820" i="3"/>
  <c r="B1820" i="3"/>
  <c r="A1820" i="3"/>
  <c r="C1819" i="3"/>
  <c r="B1819" i="3"/>
  <c r="A1819" i="3"/>
  <c r="C1818" i="3"/>
  <c r="B1818" i="3"/>
  <c r="A1818" i="3"/>
  <c r="C1817" i="3"/>
  <c r="B1817" i="3"/>
  <c r="A1817" i="3"/>
  <c r="C1816" i="3"/>
  <c r="B1816" i="3"/>
  <c r="A1816" i="3"/>
  <c r="C1815" i="3"/>
  <c r="B1815" i="3"/>
  <c r="A1815" i="3"/>
  <c r="C1814" i="3"/>
  <c r="B1814" i="3"/>
  <c r="A1814" i="3"/>
  <c r="C1813" i="3"/>
  <c r="B1813" i="3"/>
  <c r="A1813" i="3"/>
  <c r="C1812" i="3"/>
  <c r="B1812" i="3"/>
  <c r="A1812" i="3"/>
  <c r="C1811" i="3"/>
  <c r="B1811" i="3"/>
  <c r="A1811" i="3"/>
  <c r="C1810" i="3"/>
  <c r="B1810" i="3"/>
  <c r="A1810" i="3"/>
  <c r="C1809" i="3"/>
  <c r="B1809" i="3"/>
  <c r="A1809" i="3"/>
  <c r="C1808" i="3"/>
  <c r="B1808" i="3"/>
  <c r="A1808" i="3"/>
  <c r="C1807" i="3"/>
  <c r="B1807" i="3"/>
  <c r="A1807" i="3"/>
  <c r="C1806" i="3"/>
  <c r="B1806" i="3"/>
  <c r="A1806" i="3"/>
  <c r="C1805" i="3"/>
  <c r="B1805" i="3"/>
  <c r="A1805" i="3"/>
  <c r="C1804" i="3"/>
  <c r="B1804" i="3"/>
  <c r="A1804" i="3"/>
  <c r="C1803" i="3"/>
  <c r="B1803" i="3"/>
  <c r="A1803" i="3"/>
  <c r="C1802" i="3"/>
  <c r="B1802" i="3"/>
  <c r="A1802" i="3"/>
  <c r="C1801" i="3"/>
  <c r="B1801" i="3"/>
  <c r="A1801" i="3"/>
  <c r="C1800" i="3"/>
  <c r="B1800" i="3"/>
  <c r="A1800" i="3"/>
  <c r="C1799" i="3"/>
  <c r="B1799" i="3"/>
  <c r="A1799" i="3"/>
  <c r="C1798" i="3"/>
  <c r="B1798" i="3"/>
  <c r="A1798" i="3"/>
  <c r="C1797" i="3"/>
  <c r="B1797" i="3"/>
  <c r="A1797" i="3"/>
  <c r="C1796" i="3"/>
  <c r="B1796" i="3"/>
  <c r="A1796" i="3"/>
  <c r="C1795" i="3"/>
  <c r="B1795" i="3"/>
  <c r="A1795" i="3"/>
  <c r="C1794" i="3"/>
  <c r="B1794" i="3"/>
  <c r="A1794" i="3"/>
  <c r="C1793" i="3"/>
  <c r="B1793" i="3"/>
  <c r="A1793" i="3"/>
  <c r="C1792" i="3"/>
  <c r="B1792" i="3"/>
  <c r="A1792" i="3"/>
  <c r="C1791" i="3"/>
  <c r="B1791" i="3"/>
  <c r="A1791" i="3"/>
  <c r="C1790" i="3"/>
  <c r="B1790" i="3"/>
  <c r="A1790" i="3"/>
  <c r="C1789" i="3"/>
  <c r="B1789" i="3"/>
  <c r="A1789" i="3"/>
  <c r="C1788" i="3"/>
  <c r="B1788" i="3"/>
  <c r="A1788" i="3"/>
  <c r="C1787" i="3"/>
  <c r="B1787" i="3"/>
  <c r="A1787" i="3"/>
  <c r="C1786" i="3"/>
  <c r="B1786" i="3"/>
  <c r="A1786" i="3"/>
  <c r="C1785" i="3"/>
  <c r="B1785" i="3"/>
  <c r="A1785" i="3"/>
  <c r="C1784" i="3"/>
  <c r="B1784" i="3"/>
  <c r="A1784" i="3"/>
  <c r="C1783" i="3"/>
  <c r="B1783" i="3"/>
  <c r="A1783" i="3"/>
  <c r="C1782" i="3"/>
  <c r="B1782" i="3"/>
  <c r="A1782" i="3"/>
  <c r="C1781" i="3"/>
  <c r="B1781" i="3"/>
  <c r="A1781" i="3"/>
  <c r="C1780" i="3"/>
  <c r="B1780" i="3"/>
  <c r="A1780" i="3"/>
  <c r="C1779" i="3"/>
  <c r="B1779" i="3"/>
  <c r="A1779" i="3"/>
  <c r="C1778" i="3"/>
  <c r="B1778" i="3"/>
  <c r="A1778" i="3"/>
  <c r="C1777" i="3"/>
  <c r="B1777" i="3"/>
  <c r="A1777" i="3"/>
  <c r="C1776" i="3"/>
  <c r="B1776" i="3"/>
  <c r="A1776" i="3"/>
  <c r="C1775" i="3"/>
  <c r="B1775" i="3"/>
  <c r="A1775" i="3"/>
  <c r="C1774" i="3"/>
  <c r="B1774" i="3"/>
  <c r="A1774" i="3"/>
  <c r="C1773" i="3"/>
  <c r="B1773" i="3"/>
  <c r="A1773" i="3"/>
  <c r="C1772" i="3"/>
  <c r="B1772" i="3"/>
  <c r="A1772" i="3"/>
  <c r="C1771" i="3"/>
  <c r="B1771" i="3"/>
  <c r="A1771" i="3"/>
  <c r="C1770" i="3"/>
  <c r="B1770" i="3"/>
  <c r="A1770" i="3"/>
  <c r="C1769" i="3"/>
  <c r="B1769" i="3"/>
  <c r="A1769" i="3"/>
  <c r="C1768" i="3"/>
  <c r="B1768" i="3"/>
  <c r="A1768" i="3"/>
  <c r="C1767" i="3"/>
  <c r="B1767" i="3"/>
  <c r="A1767" i="3"/>
  <c r="C1766" i="3"/>
  <c r="B1766" i="3"/>
  <c r="A1766" i="3"/>
  <c r="C1765" i="3"/>
  <c r="B1765" i="3"/>
  <c r="A1765" i="3"/>
  <c r="C1764" i="3"/>
  <c r="B1764" i="3"/>
  <c r="A1764" i="3"/>
  <c r="C1763" i="3"/>
  <c r="B1763" i="3"/>
  <c r="A1763" i="3"/>
  <c r="C1762" i="3"/>
  <c r="B1762" i="3"/>
  <c r="A1762" i="3"/>
  <c r="C1761" i="3"/>
  <c r="B1761" i="3"/>
  <c r="A1761" i="3"/>
  <c r="C1760" i="3"/>
  <c r="B1760" i="3"/>
  <c r="A1760" i="3"/>
  <c r="C1759" i="3"/>
  <c r="B1759" i="3"/>
  <c r="A1759" i="3"/>
  <c r="C1758" i="3"/>
  <c r="B1758" i="3"/>
  <c r="A1758" i="3"/>
  <c r="C1757" i="3"/>
  <c r="B1757" i="3"/>
  <c r="A1757" i="3"/>
  <c r="C1756" i="3"/>
  <c r="B1756" i="3"/>
  <c r="A1756" i="3"/>
  <c r="C1755" i="3"/>
  <c r="B1755" i="3"/>
  <c r="A1755" i="3"/>
  <c r="C1754" i="3"/>
  <c r="B1754" i="3"/>
  <c r="A1754" i="3"/>
  <c r="C1753" i="3"/>
  <c r="B1753" i="3"/>
  <c r="A1753" i="3"/>
  <c r="C1752" i="3"/>
  <c r="B1752" i="3"/>
  <c r="A1752" i="3"/>
  <c r="C1751" i="3"/>
  <c r="B1751" i="3"/>
  <c r="A1751" i="3"/>
  <c r="C1750" i="3"/>
  <c r="B1750" i="3"/>
  <c r="A1750" i="3"/>
  <c r="C1749" i="3"/>
  <c r="B1749" i="3"/>
  <c r="A1749" i="3"/>
  <c r="C1748" i="3"/>
  <c r="B1748" i="3"/>
  <c r="A1748" i="3"/>
  <c r="C1747" i="3"/>
  <c r="B1747" i="3"/>
  <c r="A1747" i="3"/>
  <c r="C1746" i="3"/>
  <c r="B1746" i="3"/>
  <c r="A1746" i="3"/>
  <c r="C1745" i="3"/>
  <c r="B1745" i="3"/>
  <c r="A1745" i="3"/>
  <c r="C1744" i="3"/>
  <c r="B1744" i="3"/>
  <c r="A1744" i="3"/>
  <c r="C1743" i="3"/>
  <c r="B1743" i="3"/>
  <c r="A1743" i="3"/>
  <c r="C1742" i="3"/>
  <c r="B1742" i="3"/>
  <c r="A1742" i="3"/>
  <c r="C1741" i="3"/>
  <c r="B1741" i="3"/>
  <c r="A1741" i="3"/>
  <c r="C1740" i="3"/>
  <c r="B1740" i="3"/>
  <c r="A1740" i="3"/>
  <c r="C1739" i="3"/>
  <c r="B1739" i="3"/>
  <c r="A1739" i="3"/>
  <c r="C1738" i="3"/>
  <c r="B1738" i="3"/>
  <c r="A1738" i="3"/>
  <c r="C1737" i="3"/>
  <c r="B1737" i="3"/>
  <c r="A1737" i="3"/>
  <c r="C1736" i="3"/>
  <c r="B1736" i="3"/>
  <c r="A1736" i="3"/>
  <c r="C1735" i="3"/>
  <c r="B1735" i="3"/>
  <c r="A1735" i="3"/>
  <c r="C1734" i="3"/>
  <c r="B1734" i="3"/>
  <c r="A1734" i="3"/>
  <c r="C1733" i="3"/>
  <c r="B1733" i="3"/>
  <c r="A1733" i="3"/>
  <c r="C1732" i="3"/>
  <c r="B1732" i="3"/>
  <c r="A1732" i="3"/>
  <c r="C1731" i="3"/>
  <c r="B1731" i="3"/>
  <c r="A1731" i="3"/>
  <c r="C1730" i="3"/>
  <c r="B1730" i="3"/>
  <c r="A1730" i="3"/>
  <c r="C1729" i="3"/>
  <c r="B1729" i="3"/>
  <c r="A1729" i="3"/>
  <c r="C1728" i="3"/>
  <c r="B1728" i="3"/>
  <c r="A1728" i="3"/>
  <c r="C1727" i="3"/>
  <c r="B1727" i="3"/>
  <c r="A1727" i="3"/>
  <c r="C1726" i="3"/>
  <c r="B1726" i="3"/>
  <c r="A1726" i="3"/>
  <c r="C1725" i="3"/>
  <c r="B1725" i="3"/>
  <c r="A1725" i="3"/>
  <c r="C1724" i="3"/>
  <c r="B1724" i="3"/>
  <c r="A1724" i="3"/>
  <c r="C1723" i="3"/>
  <c r="B1723" i="3"/>
  <c r="A1723" i="3"/>
  <c r="C1722" i="3"/>
  <c r="B1722" i="3"/>
  <c r="A1722" i="3"/>
  <c r="C1721" i="3"/>
  <c r="B1721" i="3"/>
  <c r="A1721" i="3"/>
  <c r="C1720" i="3"/>
  <c r="B1720" i="3"/>
  <c r="A1720" i="3"/>
  <c r="C1719" i="3"/>
  <c r="B1719" i="3"/>
  <c r="A1719" i="3"/>
  <c r="C1718" i="3"/>
  <c r="B1718" i="3"/>
  <c r="A1718" i="3"/>
  <c r="C1717" i="3"/>
  <c r="B1717" i="3"/>
  <c r="A1717" i="3"/>
  <c r="C1716" i="3"/>
  <c r="B1716" i="3"/>
  <c r="A1716" i="3"/>
  <c r="C1715" i="3"/>
  <c r="B1715" i="3"/>
  <c r="A1715" i="3"/>
  <c r="C1714" i="3"/>
  <c r="B1714" i="3"/>
  <c r="A1714" i="3"/>
  <c r="C1713" i="3"/>
  <c r="B1713" i="3"/>
  <c r="A1713" i="3"/>
  <c r="C1712" i="3"/>
  <c r="B1712" i="3"/>
  <c r="A1712" i="3"/>
  <c r="C1711" i="3"/>
  <c r="B1711" i="3"/>
  <c r="A1711" i="3"/>
  <c r="C1710" i="3"/>
  <c r="B1710" i="3"/>
  <c r="A1710" i="3"/>
  <c r="C1709" i="3"/>
  <c r="B1709" i="3"/>
  <c r="A1709" i="3"/>
  <c r="C1708" i="3"/>
  <c r="B1708" i="3"/>
  <c r="A1708" i="3"/>
  <c r="C1707" i="3"/>
  <c r="B1707" i="3"/>
  <c r="A1707" i="3"/>
  <c r="C1706" i="3"/>
  <c r="B1706" i="3"/>
  <c r="A1706" i="3"/>
  <c r="C1705" i="3"/>
  <c r="B1705" i="3"/>
  <c r="A1705" i="3"/>
  <c r="C1704" i="3"/>
  <c r="B1704" i="3"/>
  <c r="A1704" i="3"/>
  <c r="C1703" i="3"/>
  <c r="B1703" i="3"/>
  <c r="A1703" i="3"/>
  <c r="C1702" i="3"/>
  <c r="B1702" i="3"/>
  <c r="A1702" i="3"/>
  <c r="C1701" i="3"/>
  <c r="B1701" i="3"/>
  <c r="A1701" i="3"/>
  <c r="C1700" i="3"/>
  <c r="B1700" i="3"/>
  <c r="A1700" i="3"/>
  <c r="C1699" i="3"/>
  <c r="B1699" i="3"/>
  <c r="A1699" i="3"/>
  <c r="C1698" i="3"/>
  <c r="B1698" i="3"/>
  <c r="A1698" i="3"/>
  <c r="C1697" i="3"/>
  <c r="B1697" i="3"/>
  <c r="A1697" i="3"/>
  <c r="C1696" i="3"/>
  <c r="B1696" i="3"/>
  <c r="A1696" i="3"/>
  <c r="C1695" i="3"/>
  <c r="B1695" i="3"/>
  <c r="A1695" i="3"/>
  <c r="C1694" i="3"/>
  <c r="B1694" i="3"/>
  <c r="A1694" i="3"/>
  <c r="C1693" i="3"/>
  <c r="B1693" i="3"/>
  <c r="A1693" i="3"/>
  <c r="C1692" i="3"/>
  <c r="B1692" i="3"/>
  <c r="A1692" i="3"/>
  <c r="C1691" i="3"/>
  <c r="B1691" i="3"/>
  <c r="A1691" i="3"/>
  <c r="C1690" i="3"/>
  <c r="B1690" i="3"/>
  <c r="A1690" i="3"/>
  <c r="C1689" i="3"/>
  <c r="B1689" i="3"/>
  <c r="A1689" i="3"/>
  <c r="C1688" i="3"/>
  <c r="B1688" i="3"/>
  <c r="A1688" i="3"/>
  <c r="C1687" i="3"/>
  <c r="B1687" i="3"/>
  <c r="A1687" i="3"/>
  <c r="C1686" i="3"/>
  <c r="B1686" i="3"/>
  <c r="A1686" i="3"/>
  <c r="C1685" i="3"/>
  <c r="B1685" i="3"/>
  <c r="A1685" i="3"/>
  <c r="C1684" i="3"/>
  <c r="B1684" i="3"/>
  <c r="A1684" i="3"/>
  <c r="C1683" i="3"/>
  <c r="B1683" i="3"/>
  <c r="A1683" i="3"/>
  <c r="C1682" i="3"/>
  <c r="B1682" i="3"/>
  <c r="A1682" i="3"/>
  <c r="C1681" i="3"/>
  <c r="B1681" i="3"/>
  <c r="A1681" i="3"/>
  <c r="C1680" i="3"/>
  <c r="B1680" i="3"/>
  <c r="A1680" i="3"/>
  <c r="C1679" i="3"/>
  <c r="B1679" i="3"/>
  <c r="A1679" i="3"/>
  <c r="C1678" i="3"/>
  <c r="B1678" i="3"/>
  <c r="A1678" i="3"/>
  <c r="C1677" i="3"/>
  <c r="B1677" i="3"/>
  <c r="A1677" i="3"/>
  <c r="C1676" i="3"/>
  <c r="B1676" i="3"/>
  <c r="A1676" i="3"/>
  <c r="C1675" i="3"/>
  <c r="B1675" i="3"/>
  <c r="A1675" i="3"/>
  <c r="C1674" i="3"/>
  <c r="B1674" i="3"/>
  <c r="A1674" i="3"/>
  <c r="C1673" i="3"/>
  <c r="B1673" i="3"/>
  <c r="A1673" i="3"/>
  <c r="C1672" i="3"/>
  <c r="B1672" i="3"/>
  <c r="A1672" i="3"/>
  <c r="C1671" i="3"/>
  <c r="B1671" i="3"/>
  <c r="A1671" i="3"/>
  <c r="C1670" i="3"/>
  <c r="B1670" i="3"/>
  <c r="A1670" i="3"/>
  <c r="C1669" i="3"/>
  <c r="B1669" i="3"/>
  <c r="A1669" i="3"/>
  <c r="C1668" i="3"/>
  <c r="B1668" i="3"/>
  <c r="A1668" i="3"/>
  <c r="C1667" i="3"/>
  <c r="B1667" i="3"/>
  <c r="A1667" i="3"/>
  <c r="C1666" i="3"/>
  <c r="B1666" i="3"/>
  <c r="A1666" i="3"/>
  <c r="C1665" i="3"/>
  <c r="B1665" i="3"/>
  <c r="A1665" i="3"/>
  <c r="C1664" i="3"/>
  <c r="B1664" i="3"/>
  <c r="A1664" i="3"/>
  <c r="C1663" i="3"/>
  <c r="B1663" i="3"/>
  <c r="A1663" i="3"/>
  <c r="C1662" i="3"/>
  <c r="B1662" i="3"/>
  <c r="A1662" i="3"/>
  <c r="C1661" i="3"/>
  <c r="B1661" i="3"/>
  <c r="A1661" i="3"/>
  <c r="C1660" i="3"/>
  <c r="B1660" i="3"/>
  <c r="A1660" i="3"/>
  <c r="C1659" i="3"/>
  <c r="B1659" i="3"/>
  <c r="A1659" i="3"/>
  <c r="C1658" i="3"/>
  <c r="B1658" i="3"/>
  <c r="A1658" i="3"/>
  <c r="C1657" i="3"/>
  <c r="B1657" i="3"/>
  <c r="A1657" i="3"/>
  <c r="C1656" i="3"/>
  <c r="B1656" i="3"/>
  <c r="A1656" i="3"/>
  <c r="C1655" i="3"/>
  <c r="B1655" i="3"/>
  <c r="A1655" i="3"/>
  <c r="C1654" i="3"/>
  <c r="B1654" i="3"/>
  <c r="A1654" i="3"/>
  <c r="C1653" i="3"/>
  <c r="B1653" i="3"/>
  <c r="A1653" i="3"/>
  <c r="C1652" i="3"/>
  <c r="B1652" i="3"/>
  <c r="A1652" i="3"/>
  <c r="C1651" i="3"/>
  <c r="B1651" i="3"/>
  <c r="A1651" i="3"/>
  <c r="C1650" i="3"/>
  <c r="B1650" i="3"/>
  <c r="A1650" i="3"/>
  <c r="C1649" i="3"/>
  <c r="B1649" i="3"/>
  <c r="A1649" i="3"/>
  <c r="C1648" i="3"/>
  <c r="B1648" i="3"/>
  <c r="A1648" i="3"/>
  <c r="C1647" i="3"/>
  <c r="B1647" i="3"/>
  <c r="A1647" i="3"/>
  <c r="C1646" i="3"/>
  <c r="B1646" i="3"/>
  <c r="A1646" i="3"/>
  <c r="C1645" i="3"/>
  <c r="B1645" i="3"/>
  <c r="A1645" i="3"/>
  <c r="C1644" i="3"/>
  <c r="B1644" i="3"/>
  <c r="A1644" i="3"/>
  <c r="C1643" i="3"/>
  <c r="B1643" i="3"/>
  <c r="A1643" i="3"/>
  <c r="C1642" i="3"/>
  <c r="B1642" i="3"/>
  <c r="A1642" i="3"/>
  <c r="C1641" i="3"/>
  <c r="B1641" i="3"/>
  <c r="A1641" i="3"/>
  <c r="C1640" i="3"/>
  <c r="B1640" i="3"/>
  <c r="A1640" i="3"/>
  <c r="C1639" i="3"/>
  <c r="B1639" i="3"/>
  <c r="A1639" i="3"/>
  <c r="C1638" i="3"/>
  <c r="B1638" i="3"/>
  <c r="A1638" i="3"/>
  <c r="C1637" i="3"/>
  <c r="B1637" i="3"/>
  <c r="A1637" i="3"/>
  <c r="C1636" i="3"/>
  <c r="B1636" i="3"/>
  <c r="A1636" i="3"/>
  <c r="C1635" i="3"/>
  <c r="B1635" i="3"/>
  <c r="A1635" i="3"/>
  <c r="C1634" i="3"/>
  <c r="B1634" i="3"/>
  <c r="A1634" i="3"/>
  <c r="C1633" i="3"/>
  <c r="B1633" i="3"/>
  <c r="A1633" i="3"/>
  <c r="C1632" i="3"/>
  <c r="B1632" i="3"/>
  <c r="A1632" i="3"/>
  <c r="C1631" i="3"/>
  <c r="B1631" i="3"/>
  <c r="A1631" i="3"/>
  <c r="C1630" i="3"/>
  <c r="B1630" i="3"/>
  <c r="A1630" i="3"/>
  <c r="C1629" i="3"/>
  <c r="B1629" i="3"/>
  <c r="A1629" i="3"/>
  <c r="C1628" i="3"/>
  <c r="B1628" i="3"/>
  <c r="A1628" i="3"/>
  <c r="C1627" i="3"/>
  <c r="B1627" i="3"/>
  <c r="A1627" i="3"/>
  <c r="C1626" i="3"/>
  <c r="B1626" i="3"/>
  <c r="A1626" i="3"/>
  <c r="C1625" i="3"/>
  <c r="B1625" i="3"/>
  <c r="A1625" i="3"/>
  <c r="C1624" i="3"/>
  <c r="B1624" i="3"/>
  <c r="A1624" i="3"/>
  <c r="C1623" i="3"/>
  <c r="B1623" i="3"/>
  <c r="A1623" i="3"/>
  <c r="C1622" i="3"/>
  <c r="B1622" i="3"/>
  <c r="A1622" i="3"/>
  <c r="C1621" i="3"/>
  <c r="B1621" i="3"/>
  <c r="A1621" i="3"/>
  <c r="C1620" i="3"/>
  <c r="B1620" i="3"/>
  <c r="A1620" i="3"/>
  <c r="C1619" i="3"/>
  <c r="B1619" i="3"/>
  <c r="A1619" i="3"/>
  <c r="C1618" i="3"/>
  <c r="B1618" i="3"/>
  <c r="A1618" i="3"/>
  <c r="C1617" i="3"/>
  <c r="B1617" i="3"/>
  <c r="A1617" i="3"/>
  <c r="C1616" i="3"/>
  <c r="B1616" i="3"/>
  <c r="A1616" i="3"/>
  <c r="C1615" i="3"/>
  <c r="B1615" i="3"/>
  <c r="A1615" i="3"/>
  <c r="C1614" i="3"/>
  <c r="B1614" i="3"/>
  <c r="A1614" i="3"/>
  <c r="C1613" i="3"/>
  <c r="B1613" i="3"/>
  <c r="A1613" i="3"/>
  <c r="C1612" i="3"/>
  <c r="B1612" i="3"/>
  <c r="A1612" i="3"/>
  <c r="C1611" i="3"/>
  <c r="B1611" i="3"/>
  <c r="A1611" i="3"/>
  <c r="C1610" i="3"/>
  <c r="B1610" i="3"/>
  <c r="A1610" i="3"/>
  <c r="C1609" i="3"/>
  <c r="B1609" i="3"/>
  <c r="A1609" i="3"/>
  <c r="C1608" i="3"/>
  <c r="B1608" i="3"/>
  <c r="A1608" i="3"/>
  <c r="C1607" i="3"/>
  <c r="B1607" i="3"/>
  <c r="A1607" i="3"/>
  <c r="C1606" i="3"/>
  <c r="B1606" i="3"/>
  <c r="A1606" i="3"/>
  <c r="C1605" i="3"/>
  <c r="B1605" i="3"/>
  <c r="A1605" i="3"/>
  <c r="C1604" i="3"/>
  <c r="B1604" i="3"/>
  <c r="A1604" i="3"/>
  <c r="C1603" i="3"/>
  <c r="B1603" i="3"/>
  <c r="A1603" i="3"/>
  <c r="C1602" i="3"/>
  <c r="B1602" i="3"/>
  <c r="A1602" i="3"/>
  <c r="C1601" i="3"/>
  <c r="B1601" i="3"/>
  <c r="A1601" i="3"/>
  <c r="C1600" i="3"/>
  <c r="B1600" i="3"/>
  <c r="A1600" i="3"/>
  <c r="C1599" i="3"/>
  <c r="B1599" i="3"/>
  <c r="A1599" i="3"/>
  <c r="C1598" i="3"/>
  <c r="B1598" i="3"/>
  <c r="A1598" i="3"/>
  <c r="C1597" i="3"/>
  <c r="B1597" i="3"/>
  <c r="A1597" i="3"/>
  <c r="C1596" i="3"/>
  <c r="B1596" i="3"/>
  <c r="A1596" i="3"/>
  <c r="C1595" i="3"/>
  <c r="B1595" i="3"/>
  <c r="A1595" i="3"/>
  <c r="C1594" i="3"/>
  <c r="B1594" i="3"/>
  <c r="A1594" i="3"/>
  <c r="C1593" i="3"/>
  <c r="B1593" i="3"/>
  <c r="A1593" i="3"/>
  <c r="C1592" i="3"/>
  <c r="B1592" i="3"/>
  <c r="A1592" i="3"/>
  <c r="C1591" i="3"/>
  <c r="B1591" i="3"/>
  <c r="A1591" i="3"/>
  <c r="C1590" i="3"/>
  <c r="B1590" i="3"/>
  <c r="A1590" i="3"/>
  <c r="C1589" i="3"/>
  <c r="B1589" i="3"/>
  <c r="A1589" i="3"/>
  <c r="C1588" i="3"/>
  <c r="B1588" i="3"/>
  <c r="A1588" i="3"/>
  <c r="C1587" i="3"/>
  <c r="B1587" i="3"/>
  <c r="A1587" i="3"/>
  <c r="C1586" i="3"/>
  <c r="B1586" i="3"/>
  <c r="A1586" i="3"/>
  <c r="C1585" i="3"/>
  <c r="B1585" i="3"/>
  <c r="A1585" i="3"/>
  <c r="C1584" i="3"/>
  <c r="B1584" i="3"/>
  <c r="A1584" i="3"/>
  <c r="C1583" i="3"/>
  <c r="B1583" i="3"/>
  <c r="A1583" i="3"/>
  <c r="C1582" i="3"/>
  <c r="B1582" i="3"/>
  <c r="A1582" i="3"/>
  <c r="C1581" i="3"/>
  <c r="B1581" i="3"/>
  <c r="A1581" i="3"/>
  <c r="C1580" i="3"/>
  <c r="B1580" i="3"/>
  <c r="A1580" i="3"/>
  <c r="C1579" i="3"/>
  <c r="B1579" i="3"/>
  <c r="A1579" i="3"/>
  <c r="C1578" i="3"/>
  <c r="B1578" i="3"/>
  <c r="A1578" i="3"/>
  <c r="C1577" i="3"/>
  <c r="B1577" i="3"/>
  <c r="A1577" i="3"/>
  <c r="C1576" i="3"/>
  <c r="B1576" i="3"/>
  <c r="A1576" i="3"/>
  <c r="C1575" i="3"/>
  <c r="B1575" i="3"/>
  <c r="A1575" i="3"/>
  <c r="C1574" i="3"/>
  <c r="B1574" i="3"/>
  <c r="A1574" i="3"/>
  <c r="C1573" i="3"/>
  <c r="B1573" i="3"/>
  <c r="A1573" i="3"/>
  <c r="C1572" i="3"/>
  <c r="B1572" i="3"/>
  <c r="A1572" i="3"/>
  <c r="C1571" i="3"/>
  <c r="B1571" i="3"/>
  <c r="A1571" i="3"/>
  <c r="C1570" i="3"/>
  <c r="B1570" i="3"/>
  <c r="A1570" i="3"/>
  <c r="C1569" i="3"/>
  <c r="B1569" i="3"/>
  <c r="A1569" i="3"/>
  <c r="C1568" i="3"/>
  <c r="B1568" i="3"/>
  <c r="A1568" i="3"/>
  <c r="C1567" i="3"/>
  <c r="B1567" i="3"/>
  <c r="A1567" i="3"/>
  <c r="C1566" i="3"/>
  <c r="B1566" i="3"/>
  <c r="A1566" i="3"/>
  <c r="C1565" i="3"/>
  <c r="B1565" i="3"/>
  <c r="A1565" i="3"/>
  <c r="C1564" i="3"/>
  <c r="B1564" i="3"/>
  <c r="A1564" i="3"/>
  <c r="C1563" i="3"/>
  <c r="B1563" i="3"/>
  <c r="A1563" i="3"/>
  <c r="C1562" i="3"/>
  <c r="B1562" i="3"/>
  <c r="A1562" i="3"/>
  <c r="C1561" i="3"/>
  <c r="B1561" i="3"/>
  <c r="A1561" i="3"/>
  <c r="C1560" i="3"/>
  <c r="B1560" i="3"/>
  <c r="A1560" i="3"/>
  <c r="C1559" i="3"/>
  <c r="B1559" i="3"/>
  <c r="A1559" i="3"/>
  <c r="C1558" i="3"/>
  <c r="B1558" i="3"/>
  <c r="A1558" i="3"/>
  <c r="C1557" i="3"/>
  <c r="B1557" i="3"/>
  <c r="A1557" i="3"/>
  <c r="C1556" i="3"/>
  <c r="B1556" i="3"/>
  <c r="A1556" i="3"/>
  <c r="C1555" i="3"/>
  <c r="B1555" i="3"/>
  <c r="A1555" i="3"/>
  <c r="C1554" i="3"/>
  <c r="B1554" i="3"/>
  <c r="A1554" i="3"/>
  <c r="C1553" i="3"/>
  <c r="B1553" i="3"/>
  <c r="A1553" i="3"/>
  <c r="C1552" i="3"/>
  <c r="B1552" i="3"/>
  <c r="A1552" i="3"/>
  <c r="C1551" i="3"/>
  <c r="B1551" i="3"/>
  <c r="A1551" i="3"/>
  <c r="C1550" i="3"/>
  <c r="B1550" i="3"/>
  <c r="A1550" i="3"/>
  <c r="C1549" i="3"/>
  <c r="B1549" i="3"/>
  <c r="A1549" i="3"/>
  <c r="C1548" i="3"/>
  <c r="B1548" i="3"/>
  <c r="A1548" i="3"/>
  <c r="C1547" i="3"/>
  <c r="B1547" i="3"/>
  <c r="A1547" i="3"/>
  <c r="C1546" i="3"/>
  <c r="B1546" i="3"/>
  <c r="A1546" i="3"/>
  <c r="C1545" i="3"/>
  <c r="B1545" i="3"/>
  <c r="A1545" i="3"/>
  <c r="C1544" i="3"/>
  <c r="B1544" i="3"/>
  <c r="A1544" i="3"/>
  <c r="C1543" i="3"/>
  <c r="B1543" i="3"/>
  <c r="A1543" i="3"/>
  <c r="C1542" i="3"/>
  <c r="B1542" i="3"/>
  <c r="A1542" i="3"/>
  <c r="C1541" i="3"/>
  <c r="B1541" i="3"/>
  <c r="A1541" i="3"/>
  <c r="C1540" i="3"/>
  <c r="B1540" i="3"/>
  <c r="A1540" i="3"/>
  <c r="C1539" i="3"/>
  <c r="B1539" i="3"/>
  <c r="A1539" i="3"/>
  <c r="C1538" i="3"/>
  <c r="B1538" i="3"/>
  <c r="A1538" i="3"/>
  <c r="C1537" i="3"/>
  <c r="B1537" i="3"/>
  <c r="A1537" i="3"/>
  <c r="C1536" i="3"/>
  <c r="B1536" i="3"/>
  <c r="A1536" i="3"/>
  <c r="C1535" i="3"/>
  <c r="B1535" i="3"/>
  <c r="A1535" i="3"/>
  <c r="C1534" i="3"/>
  <c r="B1534" i="3"/>
  <c r="A1534" i="3"/>
  <c r="C1533" i="3"/>
  <c r="B1533" i="3"/>
  <c r="A1533" i="3"/>
  <c r="C1532" i="3"/>
  <c r="B1532" i="3"/>
  <c r="A1532" i="3"/>
  <c r="C1531" i="3"/>
  <c r="B1531" i="3"/>
  <c r="A1531" i="3"/>
  <c r="C1530" i="3"/>
  <c r="B1530" i="3"/>
  <c r="A1530" i="3"/>
  <c r="C1529" i="3"/>
  <c r="B1529" i="3"/>
  <c r="A1529" i="3"/>
  <c r="C1528" i="3"/>
  <c r="B1528" i="3"/>
  <c r="A1528" i="3"/>
  <c r="C1527" i="3"/>
  <c r="B1527" i="3"/>
  <c r="A1527" i="3"/>
  <c r="C1526" i="3"/>
  <c r="B1526" i="3"/>
  <c r="A1526" i="3"/>
  <c r="C1525" i="3"/>
  <c r="B1525" i="3"/>
  <c r="A1525" i="3"/>
  <c r="C1524" i="3"/>
  <c r="B1524" i="3"/>
  <c r="A1524" i="3"/>
  <c r="C1523" i="3"/>
  <c r="B1523" i="3"/>
  <c r="A1523" i="3"/>
  <c r="C1522" i="3"/>
  <c r="B1522" i="3"/>
  <c r="A1522" i="3"/>
  <c r="C1521" i="3"/>
  <c r="B1521" i="3"/>
  <c r="A1521" i="3"/>
  <c r="C1520" i="3"/>
  <c r="B1520" i="3"/>
  <c r="A1520" i="3"/>
  <c r="C1519" i="3"/>
  <c r="B1519" i="3"/>
  <c r="A1519" i="3"/>
  <c r="C1518" i="3"/>
  <c r="B1518" i="3"/>
  <c r="A1518" i="3"/>
  <c r="C1517" i="3"/>
  <c r="B1517" i="3"/>
  <c r="A1517" i="3"/>
  <c r="C1516" i="3"/>
  <c r="B1516" i="3"/>
  <c r="A1516" i="3"/>
  <c r="C1515" i="3"/>
  <c r="B1515" i="3"/>
  <c r="A1515" i="3"/>
  <c r="C1514" i="3"/>
  <c r="B1514" i="3"/>
  <c r="A1514" i="3"/>
  <c r="C1513" i="3"/>
  <c r="B1513" i="3"/>
  <c r="A1513" i="3"/>
  <c r="C1512" i="3"/>
  <c r="B1512" i="3"/>
  <c r="A1512" i="3"/>
  <c r="C1511" i="3"/>
  <c r="B1511" i="3"/>
  <c r="A1511" i="3"/>
  <c r="C1510" i="3"/>
  <c r="B1510" i="3"/>
  <c r="A1510" i="3"/>
  <c r="C1509" i="3"/>
  <c r="B1509" i="3"/>
  <c r="A1509" i="3"/>
  <c r="C1508" i="3"/>
  <c r="B1508" i="3"/>
  <c r="A1508" i="3"/>
  <c r="C1507" i="3"/>
  <c r="B1507" i="3"/>
  <c r="A1507" i="3"/>
  <c r="C1506" i="3"/>
  <c r="B1506" i="3"/>
  <c r="A1506" i="3"/>
  <c r="C1505" i="3"/>
  <c r="B1505" i="3"/>
  <c r="A1505" i="3"/>
  <c r="C1504" i="3"/>
  <c r="B1504" i="3"/>
  <c r="A1504" i="3"/>
  <c r="C1503" i="3"/>
  <c r="B1503" i="3"/>
  <c r="A1503" i="3"/>
  <c r="C1502" i="3"/>
  <c r="B1502" i="3"/>
  <c r="A1502" i="3"/>
  <c r="C1501" i="3"/>
  <c r="B1501" i="3"/>
  <c r="A1501" i="3"/>
  <c r="C1500" i="3"/>
  <c r="B1500" i="3"/>
  <c r="A1500" i="3"/>
  <c r="C1499" i="3"/>
  <c r="B1499" i="3"/>
  <c r="A1499" i="3"/>
  <c r="C1498" i="3"/>
  <c r="B1498" i="3"/>
  <c r="A1498" i="3"/>
  <c r="C1497" i="3"/>
  <c r="B1497" i="3"/>
  <c r="A1497" i="3"/>
  <c r="C1496" i="3"/>
  <c r="B1496" i="3"/>
  <c r="A1496" i="3"/>
  <c r="C1495" i="3"/>
  <c r="B1495" i="3"/>
  <c r="A1495" i="3"/>
  <c r="C1494" i="3"/>
  <c r="B1494" i="3"/>
  <c r="A1494" i="3"/>
  <c r="C1493" i="3"/>
  <c r="B1493" i="3"/>
  <c r="A1493" i="3"/>
  <c r="C1492" i="3"/>
  <c r="B1492" i="3"/>
  <c r="A1492" i="3"/>
  <c r="C1491" i="3"/>
  <c r="B1491" i="3"/>
  <c r="A1491" i="3"/>
  <c r="C1490" i="3"/>
  <c r="B1490" i="3"/>
  <c r="A1490" i="3"/>
  <c r="C1489" i="3"/>
  <c r="B1489" i="3"/>
  <c r="A1489" i="3"/>
  <c r="C1488" i="3"/>
  <c r="B1488" i="3"/>
  <c r="A1488" i="3"/>
  <c r="C1487" i="3"/>
  <c r="B1487" i="3"/>
  <c r="A1487" i="3"/>
  <c r="C1486" i="3"/>
  <c r="B1486" i="3"/>
  <c r="A1486" i="3"/>
  <c r="C1485" i="3"/>
  <c r="B1485" i="3"/>
  <c r="A1485" i="3"/>
  <c r="C1484" i="3"/>
  <c r="B1484" i="3"/>
  <c r="A1484" i="3"/>
  <c r="C1483" i="3"/>
  <c r="B1483" i="3"/>
  <c r="A1483" i="3"/>
  <c r="C1482" i="3"/>
  <c r="B1482" i="3"/>
  <c r="A1482" i="3"/>
  <c r="C1481" i="3"/>
  <c r="B1481" i="3"/>
  <c r="A1481" i="3"/>
  <c r="C1480" i="3"/>
  <c r="B1480" i="3"/>
  <c r="A1480" i="3"/>
  <c r="C1479" i="3"/>
  <c r="B1479" i="3"/>
  <c r="A1479" i="3"/>
  <c r="C1478" i="3"/>
  <c r="B1478" i="3"/>
  <c r="A1478" i="3"/>
  <c r="C1477" i="3"/>
  <c r="B1477" i="3"/>
  <c r="A1477" i="3"/>
  <c r="C1476" i="3"/>
  <c r="B1476" i="3"/>
  <c r="A1476" i="3"/>
  <c r="C1475" i="3"/>
  <c r="B1475" i="3"/>
  <c r="A1475" i="3"/>
  <c r="C1474" i="3"/>
  <c r="B1474" i="3"/>
  <c r="A1474" i="3"/>
  <c r="C1473" i="3"/>
  <c r="B1473" i="3"/>
  <c r="A1473" i="3"/>
  <c r="C1472" i="3"/>
  <c r="B1472" i="3"/>
  <c r="A1472" i="3"/>
  <c r="C1471" i="3"/>
  <c r="B1471" i="3"/>
  <c r="A1471" i="3"/>
  <c r="C1470" i="3"/>
  <c r="B1470" i="3"/>
  <c r="A1470" i="3"/>
  <c r="C1469" i="3"/>
  <c r="B1469" i="3"/>
  <c r="A1469" i="3"/>
  <c r="C1468" i="3"/>
  <c r="B1468" i="3"/>
  <c r="A1468" i="3"/>
  <c r="C1467" i="3"/>
  <c r="B1467" i="3"/>
  <c r="A1467" i="3"/>
  <c r="C1466" i="3"/>
  <c r="B1466" i="3"/>
  <c r="A1466" i="3"/>
  <c r="C1465" i="3"/>
  <c r="B1465" i="3"/>
  <c r="A1465" i="3"/>
  <c r="C1464" i="3"/>
  <c r="B1464" i="3"/>
  <c r="A1464" i="3"/>
  <c r="C1463" i="3"/>
  <c r="B1463" i="3"/>
  <c r="A1463" i="3"/>
  <c r="C1462" i="3"/>
  <c r="B1462" i="3"/>
  <c r="A1462" i="3"/>
  <c r="C1461" i="3"/>
  <c r="B1461" i="3"/>
  <c r="A1461" i="3"/>
  <c r="C1460" i="3"/>
  <c r="B1460" i="3"/>
  <c r="A1460" i="3"/>
  <c r="C1459" i="3"/>
  <c r="B1459" i="3"/>
  <c r="A1459" i="3"/>
  <c r="C1458" i="3"/>
  <c r="B1458" i="3"/>
  <c r="A1458" i="3"/>
  <c r="C1457" i="3"/>
  <c r="B1457" i="3"/>
  <c r="A1457" i="3"/>
  <c r="C1456" i="3"/>
  <c r="B1456" i="3"/>
  <c r="A1456" i="3"/>
  <c r="C1455" i="3"/>
  <c r="B1455" i="3"/>
  <c r="A1455" i="3"/>
  <c r="C1454" i="3"/>
  <c r="B1454" i="3"/>
  <c r="A1454" i="3"/>
  <c r="C1453" i="3"/>
  <c r="B1453" i="3"/>
  <c r="A1453" i="3"/>
  <c r="C1452" i="3"/>
  <c r="B1452" i="3"/>
  <c r="A1452" i="3"/>
  <c r="C1451" i="3"/>
  <c r="B1451" i="3"/>
  <c r="A1451" i="3"/>
  <c r="C1450" i="3"/>
  <c r="B1450" i="3"/>
  <c r="A1450" i="3"/>
  <c r="C1449" i="3"/>
  <c r="B1449" i="3"/>
  <c r="A1449" i="3"/>
  <c r="C1448" i="3"/>
  <c r="B1448" i="3"/>
  <c r="A1448" i="3"/>
  <c r="C1447" i="3"/>
  <c r="B1447" i="3"/>
  <c r="A1447" i="3"/>
  <c r="C1446" i="3"/>
  <c r="B1446" i="3"/>
  <c r="A1446" i="3"/>
  <c r="C1445" i="3"/>
  <c r="B1445" i="3"/>
  <c r="A1445" i="3"/>
  <c r="C1444" i="3"/>
  <c r="B1444" i="3"/>
  <c r="A1444" i="3"/>
  <c r="C1443" i="3"/>
  <c r="B1443" i="3"/>
  <c r="A1443" i="3"/>
  <c r="C1442" i="3"/>
  <c r="B1442" i="3"/>
  <c r="A1442" i="3"/>
  <c r="C1441" i="3"/>
  <c r="B1441" i="3"/>
  <c r="A1441" i="3"/>
  <c r="C1440" i="3"/>
  <c r="B1440" i="3"/>
  <c r="A1440" i="3"/>
  <c r="C1439" i="3"/>
  <c r="B1439" i="3"/>
  <c r="A1439" i="3"/>
  <c r="C1438" i="3"/>
  <c r="B1438" i="3"/>
  <c r="A1438" i="3"/>
  <c r="C1437" i="3"/>
  <c r="B1437" i="3"/>
  <c r="A1437" i="3"/>
  <c r="C1436" i="3"/>
  <c r="B1436" i="3"/>
  <c r="A1436" i="3"/>
  <c r="C1435" i="3"/>
  <c r="B1435" i="3"/>
  <c r="A1435" i="3"/>
  <c r="C1434" i="3"/>
  <c r="B1434" i="3"/>
  <c r="A1434" i="3"/>
  <c r="C1433" i="3"/>
  <c r="B1433" i="3"/>
  <c r="A1433" i="3"/>
  <c r="C1432" i="3"/>
  <c r="B1432" i="3"/>
  <c r="A1432" i="3"/>
  <c r="C1431" i="3"/>
  <c r="B1431" i="3"/>
  <c r="A1431" i="3"/>
  <c r="C1430" i="3"/>
  <c r="B1430" i="3"/>
  <c r="A1430" i="3"/>
  <c r="C1429" i="3"/>
  <c r="B1429" i="3"/>
  <c r="A1429" i="3"/>
  <c r="C1428" i="3"/>
  <c r="B1428" i="3"/>
  <c r="A1428" i="3"/>
  <c r="C1427" i="3"/>
  <c r="B1427" i="3"/>
  <c r="A1427" i="3"/>
  <c r="C1426" i="3"/>
  <c r="B1426" i="3"/>
  <c r="A1426" i="3"/>
  <c r="C1425" i="3"/>
  <c r="B1425" i="3"/>
  <c r="A1425" i="3"/>
  <c r="C1424" i="3"/>
  <c r="B1424" i="3"/>
  <c r="A1424" i="3"/>
  <c r="C1423" i="3"/>
  <c r="B1423" i="3"/>
  <c r="A1423" i="3"/>
  <c r="C1422" i="3"/>
  <c r="B1422" i="3"/>
  <c r="A1422" i="3"/>
  <c r="C1421" i="3"/>
  <c r="B1421" i="3"/>
  <c r="A1421" i="3"/>
  <c r="C1420" i="3"/>
  <c r="B1420" i="3"/>
  <c r="A1420" i="3"/>
  <c r="C1419" i="3"/>
  <c r="B1419" i="3"/>
  <c r="A1419" i="3"/>
  <c r="C1418" i="3"/>
  <c r="B1418" i="3"/>
  <c r="A1418" i="3"/>
  <c r="C1417" i="3"/>
  <c r="B1417" i="3"/>
  <c r="A1417" i="3"/>
  <c r="C1416" i="3"/>
  <c r="B1416" i="3"/>
  <c r="A1416" i="3"/>
  <c r="C1415" i="3"/>
  <c r="B1415" i="3"/>
  <c r="A1415" i="3"/>
  <c r="C1414" i="3"/>
  <c r="B1414" i="3"/>
  <c r="A1414" i="3"/>
  <c r="C1413" i="3"/>
  <c r="B1413" i="3"/>
  <c r="A1413" i="3"/>
  <c r="C1412" i="3"/>
  <c r="B1412" i="3"/>
  <c r="A1412" i="3"/>
  <c r="C1411" i="3"/>
  <c r="B1411" i="3"/>
  <c r="A1411" i="3"/>
  <c r="C1410" i="3"/>
  <c r="B1410" i="3"/>
  <c r="A1410" i="3"/>
  <c r="C1409" i="3"/>
  <c r="B1409" i="3"/>
  <c r="A1409" i="3"/>
  <c r="C1408" i="3"/>
  <c r="B1408" i="3"/>
  <c r="A1408" i="3"/>
  <c r="C1407" i="3"/>
  <c r="B1407" i="3"/>
  <c r="A1407" i="3"/>
  <c r="C1406" i="3"/>
  <c r="B1406" i="3"/>
  <c r="A1406" i="3"/>
  <c r="C1405" i="3"/>
  <c r="B1405" i="3"/>
  <c r="A1405" i="3"/>
  <c r="C1404" i="3"/>
  <c r="B1404" i="3"/>
  <c r="A1404" i="3"/>
  <c r="C1403" i="3"/>
  <c r="B1403" i="3"/>
  <c r="A1403" i="3"/>
  <c r="C1402" i="3"/>
  <c r="B1402" i="3"/>
  <c r="A1402" i="3"/>
  <c r="C1401" i="3"/>
  <c r="B1401" i="3"/>
  <c r="A1401" i="3"/>
  <c r="C1400" i="3"/>
  <c r="B1400" i="3"/>
  <c r="A1400" i="3"/>
  <c r="C1399" i="3"/>
  <c r="B1399" i="3"/>
  <c r="A1399" i="3"/>
  <c r="C1398" i="3"/>
  <c r="B1398" i="3"/>
  <c r="A1398" i="3"/>
  <c r="C1397" i="3"/>
  <c r="B1397" i="3"/>
  <c r="A1397" i="3"/>
  <c r="C1396" i="3"/>
  <c r="B1396" i="3"/>
  <c r="A1396" i="3"/>
  <c r="C1395" i="3"/>
  <c r="B1395" i="3"/>
  <c r="A1395" i="3"/>
  <c r="C1394" i="3"/>
  <c r="B1394" i="3"/>
  <c r="A1394" i="3"/>
  <c r="C1393" i="3"/>
  <c r="B1393" i="3"/>
  <c r="A1393" i="3"/>
  <c r="C1392" i="3"/>
  <c r="B1392" i="3"/>
  <c r="A1392" i="3"/>
  <c r="C1391" i="3"/>
  <c r="B1391" i="3"/>
  <c r="A1391" i="3"/>
  <c r="C1390" i="3"/>
  <c r="B1390" i="3"/>
  <c r="A1390" i="3"/>
  <c r="C1389" i="3"/>
  <c r="B1389" i="3"/>
  <c r="A1389" i="3"/>
  <c r="C1388" i="3"/>
  <c r="B1388" i="3"/>
  <c r="A1388" i="3"/>
  <c r="C1387" i="3"/>
  <c r="B1387" i="3"/>
  <c r="A1387" i="3"/>
  <c r="C1386" i="3"/>
  <c r="B1386" i="3"/>
  <c r="A1386" i="3"/>
  <c r="C1385" i="3"/>
  <c r="B1385" i="3"/>
  <c r="A1385" i="3"/>
  <c r="C1384" i="3"/>
  <c r="B1384" i="3"/>
  <c r="A1384" i="3"/>
  <c r="C1383" i="3"/>
  <c r="B1383" i="3"/>
  <c r="A1383" i="3"/>
  <c r="C1382" i="3"/>
  <c r="B1382" i="3"/>
  <c r="A1382" i="3"/>
  <c r="C1381" i="3"/>
  <c r="B1381" i="3"/>
  <c r="A1381" i="3"/>
  <c r="C1380" i="3"/>
  <c r="B1380" i="3"/>
  <c r="A1380" i="3"/>
  <c r="C1379" i="3"/>
  <c r="B1379" i="3"/>
  <c r="A1379" i="3"/>
  <c r="C1378" i="3"/>
  <c r="B1378" i="3"/>
  <c r="A1378" i="3"/>
  <c r="C1377" i="3"/>
  <c r="B1377" i="3"/>
  <c r="A1377" i="3"/>
  <c r="C1376" i="3"/>
  <c r="B1376" i="3"/>
  <c r="A1376" i="3"/>
  <c r="C1375" i="3"/>
  <c r="B1375" i="3"/>
  <c r="A1375" i="3"/>
  <c r="C1374" i="3"/>
  <c r="B1374" i="3"/>
  <c r="A1374" i="3"/>
  <c r="C1373" i="3"/>
  <c r="B1373" i="3"/>
  <c r="A1373" i="3"/>
  <c r="C1372" i="3"/>
  <c r="B1372" i="3"/>
  <c r="A1372" i="3"/>
  <c r="C1371" i="3"/>
  <c r="B1371" i="3"/>
  <c r="A1371" i="3"/>
  <c r="C1370" i="3"/>
  <c r="B1370" i="3"/>
  <c r="A1370" i="3"/>
  <c r="C1369" i="3"/>
  <c r="B1369" i="3"/>
  <c r="A1369" i="3"/>
  <c r="C1368" i="3"/>
  <c r="B1368" i="3"/>
  <c r="A1368" i="3"/>
  <c r="C1367" i="3"/>
  <c r="B1367" i="3"/>
  <c r="A1367" i="3"/>
  <c r="C1366" i="3"/>
  <c r="B1366" i="3"/>
  <c r="A1366" i="3"/>
  <c r="C1365" i="3"/>
  <c r="B1365" i="3"/>
  <c r="A1365" i="3"/>
  <c r="C1364" i="3"/>
  <c r="B1364" i="3"/>
  <c r="A1364" i="3"/>
  <c r="C1363" i="3"/>
  <c r="B1363" i="3"/>
  <c r="A1363" i="3"/>
  <c r="C1362" i="3"/>
  <c r="B1362" i="3"/>
  <c r="A1362" i="3"/>
  <c r="C1361" i="3"/>
  <c r="B1361" i="3"/>
  <c r="A1361" i="3"/>
  <c r="C1360" i="3"/>
  <c r="B1360" i="3"/>
  <c r="A1360" i="3"/>
  <c r="C1359" i="3"/>
  <c r="B1359" i="3"/>
  <c r="A1359" i="3"/>
  <c r="C1358" i="3"/>
  <c r="B1358" i="3"/>
  <c r="A1358" i="3"/>
  <c r="C1357" i="3"/>
  <c r="B1357" i="3"/>
  <c r="A1357" i="3"/>
  <c r="C1356" i="3"/>
  <c r="B1356" i="3"/>
  <c r="A1356" i="3"/>
  <c r="C1355" i="3"/>
  <c r="B1355" i="3"/>
  <c r="A1355" i="3"/>
  <c r="C1354" i="3"/>
  <c r="B1354" i="3"/>
  <c r="A1354" i="3"/>
  <c r="C1353" i="3"/>
  <c r="B1353" i="3"/>
  <c r="A1353" i="3"/>
  <c r="C1352" i="3"/>
  <c r="B1352" i="3"/>
  <c r="A1352" i="3"/>
  <c r="C1351" i="3"/>
  <c r="B1351" i="3"/>
  <c r="A1351" i="3"/>
  <c r="C1350" i="3"/>
  <c r="B1350" i="3"/>
  <c r="A1350" i="3"/>
  <c r="C1349" i="3"/>
  <c r="B1349" i="3"/>
  <c r="A1349" i="3"/>
  <c r="C1348" i="3"/>
  <c r="B1348" i="3"/>
  <c r="A1348" i="3"/>
  <c r="C1347" i="3"/>
  <c r="B1347" i="3"/>
  <c r="A1347" i="3"/>
  <c r="C1346" i="3"/>
  <c r="B1346" i="3"/>
  <c r="A1346" i="3"/>
  <c r="C1345" i="3"/>
  <c r="B1345" i="3"/>
  <c r="A1345" i="3"/>
  <c r="C1344" i="3"/>
  <c r="B1344" i="3"/>
  <c r="A1344" i="3"/>
  <c r="C1343" i="3"/>
  <c r="B1343" i="3"/>
  <c r="A1343" i="3"/>
  <c r="C1342" i="3"/>
  <c r="B1342" i="3"/>
  <c r="A1342" i="3"/>
  <c r="C1341" i="3"/>
  <c r="B1341" i="3"/>
  <c r="A1341" i="3"/>
  <c r="C1340" i="3"/>
  <c r="B1340" i="3"/>
  <c r="A1340" i="3"/>
  <c r="C1339" i="3"/>
  <c r="B1339" i="3"/>
  <c r="A1339" i="3"/>
  <c r="C1338" i="3"/>
  <c r="B1338" i="3"/>
  <c r="A1338" i="3"/>
  <c r="C1337" i="3"/>
  <c r="B1337" i="3"/>
  <c r="A1337" i="3"/>
  <c r="C1336" i="3"/>
  <c r="B1336" i="3"/>
  <c r="A1336" i="3"/>
  <c r="C1335" i="3"/>
  <c r="B1335" i="3"/>
  <c r="A1335" i="3"/>
  <c r="C1334" i="3"/>
  <c r="B1334" i="3"/>
  <c r="A1334" i="3"/>
  <c r="C1333" i="3"/>
  <c r="B1333" i="3"/>
  <c r="A1333" i="3"/>
  <c r="C1332" i="3"/>
  <c r="B1332" i="3"/>
  <c r="A1332" i="3"/>
  <c r="C1331" i="3"/>
  <c r="B1331" i="3"/>
  <c r="A1331" i="3"/>
  <c r="C1330" i="3"/>
  <c r="B1330" i="3"/>
  <c r="A1330" i="3"/>
  <c r="C1329" i="3"/>
  <c r="B1329" i="3"/>
  <c r="A1329" i="3"/>
  <c r="C1328" i="3"/>
  <c r="B1328" i="3"/>
  <c r="A1328" i="3"/>
  <c r="C1327" i="3"/>
  <c r="B1327" i="3"/>
  <c r="A1327" i="3"/>
  <c r="C1326" i="3"/>
  <c r="B1326" i="3"/>
  <c r="A1326" i="3"/>
  <c r="C1325" i="3"/>
  <c r="B1325" i="3"/>
  <c r="A1325" i="3"/>
  <c r="C1324" i="3"/>
  <c r="B1324" i="3"/>
  <c r="A1324" i="3"/>
  <c r="C1323" i="3"/>
  <c r="B1323" i="3"/>
  <c r="A1323" i="3"/>
  <c r="C1322" i="3"/>
  <c r="B1322" i="3"/>
  <c r="A1322" i="3"/>
  <c r="C1321" i="3"/>
  <c r="B1321" i="3"/>
  <c r="A1321" i="3"/>
  <c r="C1320" i="3"/>
  <c r="B1320" i="3"/>
  <c r="A1320" i="3"/>
  <c r="C1319" i="3"/>
  <c r="B1319" i="3"/>
  <c r="A1319" i="3"/>
  <c r="C1318" i="3"/>
  <c r="B1318" i="3"/>
  <c r="A1318" i="3"/>
  <c r="C1317" i="3"/>
  <c r="B1317" i="3"/>
  <c r="A1317" i="3"/>
  <c r="C1316" i="3"/>
  <c r="B1316" i="3"/>
  <c r="A1316" i="3"/>
  <c r="C1315" i="3"/>
  <c r="B1315" i="3"/>
  <c r="A1315" i="3"/>
  <c r="C1314" i="3"/>
  <c r="B1314" i="3"/>
  <c r="A1314" i="3"/>
  <c r="C1313" i="3"/>
  <c r="B1313" i="3"/>
  <c r="A1313" i="3"/>
  <c r="C1312" i="3"/>
  <c r="B1312" i="3"/>
  <c r="A1312" i="3"/>
  <c r="C1311" i="3"/>
  <c r="B1311" i="3"/>
  <c r="A1311" i="3"/>
  <c r="C1310" i="3"/>
  <c r="B1310" i="3"/>
  <c r="A1310" i="3"/>
  <c r="C1309" i="3"/>
  <c r="B1309" i="3"/>
  <c r="A1309" i="3"/>
  <c r="C1308" i="3"/>
  <c r="B1308" i="3"/>
  <c r="A1308" i="3"/>
  <c r="C1307" i="3"/>
  <c r="B1307" i="3"/>
  <c r="A1307" i="3"/>
  <c r="C1306" i="3"/>
  <c r="B1306" i="3"/>
  <c r="A1306" i="3"/>
  <c r="C1305" i="3"/>
  <c r="B1305" i="3"/>
  <c r="A1305" i="3"/>
  <c r="C1304" i="3"/>
  <c r="B1304" i="3"/>
  <c r="A1304" i="3"/>
  <c r="C1303" i="3"/>
  <c r="B1303" i="3"/>
  <c r="A1303" i="3"/>
  <c r="C1302" i="3"/>
  <c r="B1302" i="3"/>
  <c r="A1302" i="3"/>
  <c r="C1301" i="3"/>
  <c r="B1301" i="3"/>
  <c r="A1301" i="3"/>
  <c r="C1300" i="3"/>
  <c r="B1300" i="3"/>
  <c r="A1300" i="3"/>
  <c r="C1299" i="3"/>
  <c r="B1299" i="3"/>
  <c r="A1299" i="3"/>
  <c r="C1298" i="3"/>
  <c r="B1298" i="3"/>
  <c r="A1298" i="3"/>
  <c r="C1297" i="3"/>
  <c r="B1297" i="3"/>
  <c r="A1297" i="3"/>
  <c r="C1296" i="3"/>
  <c r="B1296" i="3"/>
  <c r="A1296" i="3"/>
  <c r="C1295" i="3"/>
  <c r="B1295" i="3"/>
  <c r="A1295" i="3"/>
  <c r="C1294" i="3"/>
  <c r="B1294" i="3"/>
  <c r="A1294" i="3"/>
  <c r="C1293" i="3"/>
  <c r="B1293" i="3"/>
  <c r="A1293" i="3"/>
  <c r="C1292" i="3"/>
  <c r="B1292" i="3"/>
  <c r="A1292" i="3"/>
  <c r="C1291" i="3"/>
  <c r="B1291" i="3"/>
  <c r="A1291" i="3"/>
  <c r="C1290" i="3"/>
  <c r="B1290" i="3"/>
  <c r="A1290" i="3"/>
  <c r="C1289" i="3"/>
  <c r="B1289" i="3"/>
  <c r="A1289" i="3"/>
  <c r="C1288" i="3"/>
  <c r="B1288" i="3"/>
  <c r="A1288" i="3"/>
  <c r="C1287" i="3"/>
  <c r="B1287" i="3"/>
  <c r="A1287" i="3"/>
  <c r="C1286" i="3"/>
  <c r="B1286" i="3"/>
  <c r="A1286" i="3"/>
  <c r="C1285" i="3"/>
  <c r="B1285" i="3"/>
  <c r="A1285" i="3"/>
  <c r="C1284" i="3"/>
  <c r="B1284" i="3"/>
  <c r="A1284" i="3"/>
  <c r="C1283" i="3"/>
  <c r="B1283" i="3"/>
  <c r="A1283" i="3"/>
  <c r="C1282" i="3"/>
  <c r="B1282" i="3"/>
  <c r="A1282" i="3"/>
  <c r="C1281" i="3"/>
  <c r="B1281" i="3"/>
  <c r="A1281" i="3"/>
  <c r="C1280" i="3"/>
  <c r="B1280" i="3"/>
  <c r="A1280" i="3"/>
  <c r="C1279" i="3"/>
  <c r="B1279" i="3"/>
  <c r="A1279" i="3"/>
  <c r="C1278" i="3"/>
  <c r="B1278" i="3"/>
  <c r="A1278" i="3"/>
  <c r="C1277" i="3"/>
  <c r="B1277" i="3"/>
  <c r="A1277" i="3"/>
  <c r="C1276" i="3"/>
  <c r="B1276" i="3"/>
  <c r="A1276" i="3"/>
  <c r="C1275" i="3"/>
  <c r="B1275" i="3"/>
  <c r="A1275" i="3"/>
  <c r="C1274" i="3"/>
  <c r="B1274" i="3"/>
  <c r="A1274" i="3"/>
  <c r="C1273" i="3"/>
  <c r="B1273" i="3"/>
  <c r="A1273" i="3"/>
  <c r="C1272" i="3"/>
  <c r="B1272" i="3"/>
  <c r="A1272" i="3"/>
  <c r="C1271" i="3"/>
  <c r="B1271" i="3"/>
  <c r="A1271" i="3"/>
  <c r="C1270" i="3"/>
  <c r="B1270" i="3"/>
  <c r="A1270" i="3"/>
  <c r="C1269" i="3"/>
  <c r="B1269" i="3"/>
  <c r="A1269" i="3"/>
  <c r="C1268" i="3"/>
  <c r="B1268" i="3"/>
  <c r="A1268" i="3"/>
  <c r="C1267" i="3"/>
  <c r="B1267" i="3"/>
  <c r="A1267" i="3"/>
  <c r="C1266" i="3"/>
  <c r="B1266" i="3"/>
  <c r="A1266" i="3"/>
  <c r="C1265" i="3"/>
  <c r="B1265" i="3"/>
  <c r="A1265" i="3"/>
  <c r="C1264" i="3"/>
  <c r="B1264" i="3"/>
  <c r="A1264" i="3"/>
  <c r="C1263" i="3"/>
  <c r="B1263" i="3"/>
  <c r="A1263" i="3"/>
  <c r="C1262" i="3"/>
  <c r="B1262" i="3"/>
  <c r="A1262" i="3"/>
  <c r="C1261" i="3"/>
  <c r="B1261" i="3"/>
  <c r="A1261" i="3"/>
  <c r="C1260" i="3"/>
  <c r="B1260" i="3"/>
  <c r="A1260" i="3"/>
  <c r="C1259" i="3"/>
  <c r="B1259" i="3"/>
  <c r="A1259" i="3"/>
  <c r="C1258" i="3"/>
  <c r="B1258" i="3"/>
  <c r="A1258" i="3"/>
  <c r="C1257" i="3"/>
  <c r="B1257" i="3"/>
  <c r="A1257" i="3"/>
  <c r="C1256" i="3"/>
  <c r="B1256" i="3"/>
  <c r="A1256" i="3"/>
  <c r="C1255" i="3"/>
  <c r="B1255" i="3"/>
  <c r="A1255" i="3"/>
  <c r="C1254" i="3"/>
  <c r="B1254" i="3"/>
  <c r="A1254" i="3"/>
  <c r="C1253" i="3"/>
  <c r="B1253" i="3"/>
  <c r="A1253" i="3"/>
  <c r="C1252" i="3"/>
  <c r="B1252" i="3"/>
  <c r="A1252" i="3"/>
  <c r="C1251" i="3"/>
  <c r="B1251" i="3"/>
  <c r="A1251" i="3"/>
  <c r="C1250" i="3"/>
  <c r="B1250" i="3"/>
  <c r="A1250" i="3"/>
  <c r="C1249" i="3"/>
  <c r="B1249" i="3"/>
  <c r="A1249" i="3"/>
  <c r="C1248" i="3"/>
  <c r="B1248" i="3"/>
  <c r="A1248" i="3"/>
  <c r="C1247" i="3"/>
  <c r="B1247" i="3"/>
  <c r="A1247" i="3"/>
  <c r="C1246" i="3"/>
  <c r="B1246" i="3"/>
  <c r="A1246" i="3"/>
  <c r="C1245" i="3"/>
  <c r="B1245" i="3"/>
  <c r="A1245" i="3"/>
  <c r="C1244" i="3"/>
  <c r="B1244" i="3"/>
  <c r="A1244" i="3"/>
  <c r="C1243" i="3"/>
  <c r="B1243" i="3"/>
  <c r="A1243" i="3"/>
  <c r="C1242" i="3"/>
  <c r="B1242" i="3"/>
  <c r="A1242" i="3"/>
  <c r="C1241" i="3"/>
  <c r="B1241" i="3"/>
  <c r="A1241" i="3"/>
  <c r="C1240" i="3"/>
  <c r="B1240" i="3"/>
  <c r="A1240" i="3"/>
  <c r="C1239" i="3"/>
  <c r="B1239" i="3"/>
  <c r="A1239" i="3"/>
  <c r="C1238" i="3"/>
  <c r="B1238" i="3"/>
  <c r="A1238" i="3"/>
  <c r="C1237" i="3"/>
  <c r="B1237" i="3"/>
  <c r="A1237" i="3"/>
  <c r="C1236" i="3"/>
  <c r="B1236" i="3"/>
  <c r="A1236" i="3"/>
  <c r="C1235" i="3"/>
  <c r="B1235" i="3"/>
  <c r="A1235" i="3"/>
  <c r="C1234" i="3"/>
  <c r="B1234" i="3"/>
  <c r="A1234" i="3"/>
  <c r="C1233" i="3"/>
  <c r="B1233" i="3"/>
  <c r="A1233" i="3"/>
  <c r="C1232" i="3"/>
  <c r="B1232" i="3"/>
  <c r="A1232" i="3"/>
  <c r="C1231" i="3"/>
  <c r="B1231" i="3"/>
  <c r="A1231" i="3"/>
  <c r="C1230" i="3"/>
  <c r="B1230" i="3"/>
  <c r="A1230" i="3"/>
  <c r="C1229" i="3"/>
  <c r="B1229" i="3"/>
  <c r="A1229" i="3"/>
  <c r="C1228" i="3"/>
  <c r="B1228" i="3"/>
  <c r="A1228" i="3"/>
  <c r="C1227" i="3"/>
  <c r="B1227" i="3"/>
  <c r="A1227" i="3"/>
  <c r="C1226" i="3"/>
  <c r="B1226" i="3"/>
  <c r="A1226" i="3"/>
  <c r="C1225" i="3"/>
  <c r="B1225" i="3"/>
  <c r="A1225" i="3"/>
  <c r="C1224" i="3"/>
  <c r="B1224" i="3"/>
  <c r="A1224" i="3"/>
  <c r="C1223" i="3"/>
  <c r="B1223" i="3"/>
  <c r="A1223" i="3"/>
  <c r="C1222" i="3"/>
  <c r="B1222" i="3"/>
  <c r="A1222" i="3"/>
  <c r="C1221" i="3"/>
  <c r="B1221" i="3"/>
  <c r="A1221" i="3"/>
  <c r="C1220" i="3"/>
  <c r="B1220" i="3"/>
  <c r="A1220" i="3"/>
  <c r="C1219" i="3"/>
  <c r="B1219" i="3"/>
  <c r="A1219" i="3"/>
  <c r="C1218" i="3"/>
  <c r="B1218" i="3"/>
  <c r="A1218" i="3"/>
  <c r="C1217" i="3"/>
  <c r="B1217" i="3"/>
  <c r="A1217" i="3"/>
  <c r="C1216" i="3"/>
  <c r="B1216" i="3"/>
  <c r="A1216" i="3"/>
  <c r="C1215" i="3"/>
  <c r="B1215" i="3"/>
  <c r="A1215" i="3"/>
  <c r="C1214" i="3"/>
  <c r="B1214" i="3"/>
  <c r="A1214" i="3"/>
  <c r="C1213" i="3"/>
  <c r="B1213" i="3"/>
  <c r="A1213" i="3"/>
  <c r="C1212" i="3"/>
  <c r="B1212" i="3"/>
  <c r="A1212" i="3"/>
  <c r="C1211" i="3"/>
  <c r="B1211" i="3"/>
  <c r="A1211" i="3"/>
  <c r="C1210" i="3"/>
  <c r="B1210" i="3"/>
  <c r="A1210" i="3"/>
  <c r="C1209" i="3"/>
  <c r="B1209" i="3"/>
  <c r="A1209" i="3"/>
  <c r="C1208" i="3"/>
  <c r="B1208" i="3"/>
  <c r="A1208" i="3"/>
  <c r="C1207" i="3"/>
  <c r="B1207" i="3"/>
  <c r="A1207" i="3"/>
  <c r="C1206" i="3"/>
  <c r="B1206" i="3"/>
  <c r="A1206" i="3"/>
  <c r="C1205" i="3"/>
  <c r="B1205" i="3"/>
  <c r="A1205" i="3"/>
  <c r="C1204" i="3"/>
  <c r="B1204" i="3"/>
  <c r="A1204" i="3"/>
  <c r="C1203" i="3"/>
  <c r="B1203" i="3"/>
  <c r="A1203" i="3"/>
  <c r="C1202" i="3"/>
  <c r="B1202" i="3"/>
  <c r="A1202" i="3"/>
  <c r="C1201" i="3"/>
  <c r="B1201" i="3"/>
  <c r="A1201" i="3"/>
  <c r="C1200" i="3"/>
  <c r="B1200" i="3"/>
  <c r="A1200" i="3"/>
  <c r="C1199" i="3"/>
  <c r="B1199" i="3"/>
  <c r="A1199" i="3"/>
  <c r="C1198" i="3"/>
  <c r="B1198" i="3"/>
  <c r="A1198" i="3"/>
  <c r="C1197" i="3"/>
  <c r="B1197" i="3"/>
  <c r="A1197" i="3"/>
  <c r="C1196" i="3"/>
  <c r="B1196" i="3"/>
  <c r="A1196" i="3"/>
  <c r="C1195" i="3"/>
  <c r="B1195" i="3"/>
  <c r="A1195" i="3"/>
  <c r="C1194" i="3"/>
  <c r="B1194" i="3"/>
  <c r="A1194" i="3"/>
  <c r="C1193" i="3"/>
  <c r="B1193" i="3"/>
  <c r="A1193" i="3"/>
  <c r="C1192" i="3"/>
  <c r="B1192" i="3"/>
  <c r="A1192" i="3"/>
  <c r="C1191" i="3"/>
  <c r="B1191" i="3"/>
  <c r="A1191" i="3"/>
  <c r="C1190" i="3"/>
  <c r="B1190" i="3"/>
  <c r="A1190" i="3"/>
  <c r="C1189" i="3"/>
  <c r="B1189" i="3"/>
  <c r="A1189" i="3"/>
  <c r="C1188" i="3"/>
  <c r="B1188" i="3"/>
  <c r="A1188" i="3"/>
  <c r="C1187" i="3"/>
  <c r="B1187" i="3"/>
  <c r="A1187" i="3"/>
  <c r="C1186" i="3"/>
  <c r="B1186" i="3"/>
  <c r="A1186" i="3"/>
  <c r="C1185" i="3"/>
  <c r="B1185" i="3"/>
  <c r="A1185" i="3"/>
  <c r="C1184" i="3"/>
  <c r="B1184" i="3"/>
  <c r="A1184" i="3"/>
  <c r="C1183" i="3"/>
  <c r="B1183" i="3"/>
  <c r="A1183" i="3"/>
  <c r="C1182" i="3"/>
  <c r="B1182" i="3"/>
  <c r="A1182" i="3"/>
  <c r="C1181" i="3"/>
  <c r="B1181" i="3"/>
  <c r="A1181" i="3"/>
  <c r="C1180" i="3"/>
  <c r="B1180" i="3"/>
  <c r="A1180" i="3"/>
  <c r="C1179" i="3"/>
  <c r="B1179" i="3"/>
  <c r="A1179" i="3"/>
  <c r="C1178" i="3"/>
  <c r="B1178" i="3"/>
  <c r="A1178" i="3"/>
  <c r="C1177" i="3"/>
  <c r="B1177" i="3"/>
  <c r="A1177" i="3"/>
  <c r="C1176" i="3"/>
  <c r="B1176" i="3"/>
  <c r="A1176" i="3"/>
  <c r="C1175" i="3"/>
  <c r="B1175" i="3"/>
  <c r="A1175" i="3"/>
  <c r="C1174" i="3"/>
  <c r="B1174" i="3"/>
  <c r="A1174" i="3"/>
  <c r="C1173" i="3"/>
  <c r="B1173" i="3"/>
  <c r="A1173" i="3"/>
  <c r="C1172" i="3"/>
  <c r="B1172" i="3"/>
  <c r="A1172" i="3"/>
  <c r="C1171" i="3"/>
  <c r="B1171" i="3"/>
  <c r="A1171" i="3"/>
  <c r="C1170" i="3"/>
  <c r="B1170" i="3"/>
  <c r="A1170" i="3"/>
  <c r="C1169" i="3"/>
  <c r="B1169" i="3"/>
  <c r="A1169" i="3"/>
  <c r="C1168" i="3"/>
  <c r="B1168" i="3"/>
  <c r="A1168" i="3"/>
  <c r="C1167" i="3"/>
  <c r="B1167" i="3"/>
  <c r="A1167" i="3"/>
  <c r="C1166" i="3"/>
  <c r="B1166" i="3"/>
  <c r="A1166" i="3"/>
  <c r="C1165" i="3"/>
  <c r="B1165" i="3"/>
  <c r="A1165" i="3"/>
  <c r="C1164" i="3"/>
  <c r="B1164" i="3"/>
  <c r="A1164" i="3"/>
  <c r="C1163" i="3"/>
  <c r="B1163" i="3"/>
  <c r="A1163" i="3"/>
  <c r="C1162" i="3"/>
  <c r="B1162" i="3"/>
  <c r="A1162" i="3"/>
  <c r="C1161" i="3"/>
  <c r="B1161" i="3"/>
  <c r="A1161" i="3"/>
  <c r="C1160" i="3"/>
  <c r="B1160" i="3"/>
  <c r="A1160" i="3"/>
  <c r="C1159" i="3"/>
  <c r="B1159" i="3"/>
  <c r="A1159" i="3"/>
  <c r="C1158" i="3"/>
  <c r="B1158" i="3"/>
  <c r="A1158" i="3"/>
  <c r="C1157" i="3"/>
  <c r="B1157" i="3"/>
  <c r="A1157" i="3"/>
  <c r="C1156" i="3"/>
  <c r="B1156" i="3"/>
  <c r="A1156" i="3"/>
  <c r="C1155" i="3"/>
  <c r="B1155" i="3"/>
  <c r="A1155" i="3"/>
  <c r="C1154" i="3"/>
  <c r="B1154" i="3"/>
  <c r="A1154" i="3"/>
  <c r="C1153" i="3"/>
  <c r="B1153" i="3"/>
  <c r="A1153" i="3"/>
  <c r="C1152" i="3"/>
  <c r="B1152" i="3"/>
  <c r="A1152" i="3"/>
  <c r="C1151" i="3"/>
  <c r="B1151" i="3"/>
  <c r="A1151" i="3"/>
  <c r="C1150" i="3"/>
  <c r="B1150" i="3"/>
  <c r="A1150" i="3"/>
  <c r="C1149" i="3"/>
  <c r="B1149" i="3"/>
  <c r="A1149" i="3"/>
  <c r="C1148" i="3"/>
  <c r="B1148" i="3"/>
  <c r="A1148" i="3"/>
  <c r="C1147" i="3"/>
  <c r="B1147" i="3"/>
  <c r="A1147" i="3"/>
  <c r="C1146" i="3"/>
  <c r="B1146" i="3"/>
  <c r="A1146" i="3"/>
  <c r="C1145" i="3"/>
  <c r="B1145" i="3"/>
  <c r="A1145" i="3"/>
  <c r="C1144" i="3"/>
  <c r="B1144" i="3"/>
  <c r="A1144" i="3"/>
  <c r="C1143" i="3"/>
  <c r="B1143" i="3"/>
  <c r="A1143" i="3"/>
  <c r="C1142" i="3"/>
  <c r="B1142" i="3"/>
  <c r="A1142" i="3"/>
  <c r="C1141" i="3"/>
  <c r="B1141" i="3"/>
  <c r="A1141" i="3"/>
  <c r="C1140" i="3"/>
  <c r="B1140" i="3"/>
  <c r="A1140" i="3"/>
  <c r="C1139" i="3"/>
  <c r="B1139" i="3"/>
  <c r="A1139" i="3"/>
  <c r="C1138" i="3"/>
  <c r="B1138" i="3"/>
  <c r="A1138" i="3"/>
  <c r="C1137" i="3"/>
  <c r="B1137" i="3"/>
  <c r="A1137" i="3"/>
  <c r="C1136" i="3"/>
  <c r="B1136" i="3"/>
  <c r="A1136" i="3"/>
  <c r="C1135" i="3"/>
  <c r="B1135" i="3"/>
  <c r="A1135" i="3"/>
  <c r="C1134" i="3"/>
  <c r="B1134" i="3"/>
  <c r="A1134" i="3"/>
  <c r="C1133" i="3"/>
  <c r="B1133" i="3"/>
  <c r="A1133" i="3"/>
  <c r="C1132" i="3"/>
  <c r="B1132" i="3"/>
  <c r="A1132" i="3"/>
  <c r="C1131" i="3"/>
  <c r="B1131" i="3"/>
  <c r="A1131" i="3"/>
  <c r="C1130" i="3"/>
  <c r="B1130" i="3"/>
  <c r="A1130" i="3"/>
  <c r="C1129" i="3"/>
  <c r="B1129" i="3"/>
  <c r="A1129" i="3"/>
  <c r="C1128" i="3"/>
  <c r="B1128" i="3"/>
  <c r="A1128" i="3"/>
  <c r="C1127" i="3"/>
  <c r="B1127" i="3"/>
  <c r="A1127" i="3"/>
  <c r="C1126" i="3"/>
  <c r="B1126" i="3"/>
  <c r="A1126" i="3"/>
  <c r="C1125" i="3"/>
  <c r="B1125" i="3"/>
  <c r="A1125" i="3"/>
  <c r="C1124" i="3"/>
  <c r="B1124" i="3"/>
  <c r="A1124" i="3"/>
  <c r="C1123" i="3"/>
  <c r="B1123" i="3"/>
  <c r="A1123" i="3"/>
  <c r="C1122" i="3"/>
  <c r="B1122" i="3"/>
  <c r="A1122" i="3"/>
  <c r="C1121" i="3"/>
  <c r="B1121" i="3"/>
  <c r="A1121" i="3"/>
  <c r="C1120" i="3"/>
  <c r="B1120" i="3"/>
  <c r="A1120" i="3"/>
  <c r="C1119" i="3"/>
  <c r="B1119" i="3"/>
  <c r="A1119" i="3"/>
  <c r="C1118" i="3"/>
  <c r="B1118" i="3"/>
  <c r="A1118" i="3"/>
  <c r="C1117" i="3"/>
  <c r="B1117" i="3"/>
  <c r="A1117" i="3"/>
  <c r="C1116" i="3"/>
  <c r="B1116" i="3"/>
  <c r="A1116" i="3"/>
  <c r="C1115" i="3"/>
  <c r="B1115" i="3"/>
  <c r="A1115" i="3"/>
  <c r="C1114" i="3"/>
  <c r="B1114" i="3"/>
  <c r="A1114" i="3"/>
  <c r="C1113" i="3"/>
  <c r="B1113" i="3"/>
  <c r="A1113" i="3"/>
  <c r="C1112" i="3"/>
  <c r="B1112" i="3"/>
  <c r="A1112" i="3"/>
  <c r="C1111" i="3"/>
  <c r="B1111" i="3"/>
  <c r="A1111" i="3"/>
  <c r="C1110" i="3"/>
  <c r="B1110" i="3"/>
  <c r="A1110" i="3"/>
  <c r="C1109" i="3"/>
  <c r="B1109" i="3"/>
  <c r="A1109" i="3"/>
  <c r="C1108" i="3"/>
  <c r="B1108" i="3"/>
  <c r="A1108" i="3"/>
  <c r="C1107" i="3"/>
  <c r="B1107" i="3"/>
  <c r="A1107" i="3"/>
  <c r="C1106" i="3"/>
  <c r="B1106" i="3"/>
  <c r="A1106" i="3"/>
  <c r="C1105" i="3"/>
  <c r="B1105" i="3"/>
  <c r="A1105" i="3"/>
  <c r="C1104" i="3"/>
  <c r="B1104" i="3"/>
  <c r="A1104" i="3"/>
  <c r="C1103" i="3"/>
  <c r="B1103" i="3"/>
  <c r="A1103" i="3"/>
  <c r="C1102" i="3"/>
  <c r="B1102" i="3"/>
  <c r="A1102" i="3"/>
  <c r="C1101" i="3"/>
  <c r="B1101" i="3"/>
  <c r="A1101" i="3"/>
  <c r="C1100" i="3"/>
  <c r="B1100" i="3"/>
  <c r="A1100" i="3"/>
  <c r="C1099" i="3"/>
  <c r="B1099" i="3"/>
  <c r="A1099" i="3"/>
  <c r="C1098" i="3"/>
  <c r="B1098" i="3"/>
  <c r="A1098" i="3"/>
  <c r="C1097" i="3"/>
  <c r="B1097" i="3"/>
  <c r="A1097" i="3"/>
  <c r="C1096" i="3"/>
  <c r="B1096" i="3"/>
  <c r="A1096" i="3"/>
  <c r="C1095" i="3"/>
  <c r="B1095" i="3"/>
  <c r="A1095" i="3"/>
  <c r="C1094" i="3"/>
  <c r="B1094" i="3"/>
  <c r="A1094" i="3"/>
  <c r="C1093" i="3"/>
  <c r="B1093" i="3"/>
  <c r="A1093" i="3"/>
  <c r="C1092" i="3"/>
  <c r="B1092" i="3"/>
  <c r="A1092" i="3"/>
  <c r="C1091" i="3"/>
  <c r="B1091" i="3"/>
  <c r="A1091" i="3"/>
  <c r="C1090" i="3"/>
  <c r="B1090" i="3"/>
  <c r="A1090" i="3"/>
  <c r="C1089" i="3"/>
  <c r="B1089" i="3"/>
  <c r="A1089" i="3"/>
  <c r="C1088" i="3"/>
  <c r="B1088" i="3"/>
  <c r="A1088" i="3"/>
  <c r="C1087" i="3"/>
  <c r="B1087" i="3"/>
  <c r="A1087" i="3"/>
  <c r="C1086" i="3"/>
  <c r="B1086" i="3"/>
  <c r="A1086" i="3"/>
  <c r="C1085" i="3"/>
  <c r="B1085" i="3"/>
  <c r="A1085" i="3"/>
  <c r="C1084" i="3"/>
  <c r="B1084" i="3"/>
  <c r="A1084" i="3"/>
  <c r="C1083" i="3"/>
  <c r="B1083" i="3"/>
  <c r="A1083" i="3"/>
  <c r="C1082" i="3"/>
  <c r="B1082" i="3"/>
  <c r="A1082" i="3"/>
  <c r="C1081" i="3"/>
  <c r="B1081" i="3"/>
  <c r="A1081" i="3"/>
  <c r="C1080" i="3"/>
  <c r="B1080" i="3"/>
  <c r="A1080" i="3"/>
  <c r="C1079" i="3"/>
  <c r="B1079" i="3"/>
  <c r="A1079" i="3"/>
  <c r="C1078" i="3"/>
  <c r="B1078" i="3"/>
  <c r="A1078" i="3"/>
  <c r="C1077" i="3"/>
  <c r="B1077" i="3"/>
  <c r="A1077" i="3"/>
  <c r="C1076" i="3"/>
  <c r="B1076" i="3"/>
  <c r="A1076" i="3"/>
  <c r="C1075" i="3"/>
  <c r="B1075" i="3"/>
  <c r="A1075" i="3"/>
  <c r="C1074" i="3"/>
  <c r="B1074" i="3"/>
  <c r="A1074" i="3"/>
  <c r="C1073" i="3"/>
  <c r="B1073" i="3"/>
  <c r="A1073" i="3"/>
  <c r="C1072" i="3"/>
  <c r="B1072" i="3"/>
  <c r="A1072" i="3"/>
  <c r="C1071" i="3"/>
  <c r="B1071" i="3"/>
  <c r="A1071" i="3"/>
  <c r="C1070" i="3"/>
  <c r="B1070" i="3"/>
  <c r="A1070" i="3"/>
  <c r="C1069" i="3"/>
  <c r="B1069" i="3"/>
  <c r="A1069" i="3"/>
  <c r="C1068" i="3"/>
  <c r="B1068" i="3"/>
  <c r="A1068" i="3"/>
  <c r="C1067" i="3"/>
  <c r="B1067" i="3"/>
  <c r="A1067" i="3"/>
  <c r="C1066" i="3"/>
  <c r="B1066" i="3"/>
  <c r="A1066" i="3"/>
  <c r="C1065" i="3"/>
  <c r="B1065" i="3"/>
  <c r="A1065" i="3"/>
  <c r="C1064" i="3"/>
  <c r="B1064" i="3"/>
  <c r="A1064" i="3"/>
  <c r="C1063" i="3"/>
  <c r="B1063" i="3"/>
  <c r="A1063" i="3"/>
  <c r="C1062" i="3"/>
  <c r="B1062" i="3"/>
  <c r="A1062" i="3"/>
  <c r="C1061" i="3"/>
  <c r="B1061" i="3"/>
  <c r="A1061" i="3"/>
  <c r="C1060" i="3"/>
  <c r="B1060" i="3"/>
  <c r="A1060" i="3"/>
  <c r="C1059" i="3"/>
  <c r="B1059" i="3"/>
  <c r="A1059" i="3"/>
  <c r="C1058" i="3"/>
  <c r="B1058" i="3"/>
  <c r="A1058" i="3"/>
  <c r="C1057" i="3"/>
  <c r="B1057" i="3"/>
  <c r="A1057" i="3"/>
  <c r="C1056" i="3"/>
  <c r="B1056" i="3"/>
  <c r="A1056" i="3"/>
  <c r="C1055" i="3"/>
  <c r="B1055" i="3"/>
  <c r="A1055" i="3"/>
  <c r="C1054" i="3"/>
  <c r="B1054" i="3"/>
  <c r="A1054" i="3"/>
  <c r="C1053" i="3"/>
  <c r="B1053" i="3"/>
  <c r="A1053" i="3"/>
  <c r="C1052" i="3"/>
  <c r="B1052" i="3"/>
  <c r="A1052" i="3"/>
  <c r="C1051" i="3"/>
  <c r="B1051" i="3"/>
  <c r="A1051" i="3"/>
  <c r="C1050" i="3"/>
  <c r="B1050" i="3"/>
  <c r="A1050" i="3"/>
  <c r="C1049" i="3"/>
  <c r="B1049" i="3"/>
  <c r="A1049" i="3"/>
  <c r="C1048" i="3"/>
  <c r="B1048" i="3"/>
  <c r="A1048" i="3"/>
  <c r="C1047" i="3"/>
  <c r="B1047" i="3"/>
  <c r="A1047" i="3"/>
  <c r="C1046" i="3"/>
  <c r="B1046" i="3"/>
  <c r="A1046" i="3"/>
  <c r="C1045" i="3"/>
  <c r="B1045" i="3"/>
  <c r="A1045" i="3"/>
  <c r="C1044" i="3"/>
  <c r="B1044" i="3"/>
  <c r="A1044" i="3"/>
  <c r="C1043" i="3"/>
  <c r="B1043" i="3"/>
  <c r="A1043" i="3"/>
  <c r="C1042" i="3"/>
  <c r="B1042" i="3"/>
  <c r="A1042" i="3"/>
  <c r="C1041" i="3"/>
  <c r="B1041" i="3"/>
  <c r="A1041" i="3"/>
  <c r="C1040" i="3"/>
  <c r="B1040" i="3"/>
  <c r="A1040" i="3"/>
  <c r="C1039" i="3"/>
  <c r="B1039" i="3"/>
  <c r="A1039" i="3"/>
  <c r="C1038" i="3"/>
  <c r="B1038" i="3"/>
  <c r="A1038" i="3"/>
  <c r="C1037" i="3"/>
  <c r="B1037" i="3"/>
  <c r="A1037" i="3"/>
  <c r="C1036" i="3"/>
  <c r="B1036" i="3"/>
  <c r="A1036" i="3"/>
  <c r="C1035" i="3"/>
  <c r="B1035" i="3"/>
  <c r="A1035" i="3"/>
  <c r="C1034" i="3"/>
  <c r="B1034" i="3"/>
  <c r="A1034" i="3"/>
  <c r="C1033" i="3"/>
  <c r="B1033" i="3"/>
  <c r="A1033" i="3"/>
  <c r="C1032" i="3"/>
  <c r="B1032" i="3"/>
  <c r="A1032" i="3"/>
  <c r="C1031" i="3"/>
  <c r="B1031" i="3"/>
  <c r="A1031" i="3"/>
  <c r="C1030" i="3"/>
  <c r="B1030" i="3"/>
  <c r="A1030" i="3"/>
  <c r="C1029" i="3"/>
  <c r="B1029" i="3"/>
  <c r="A1029" i="3"/>
  <c r="C1028" i="3"/>
  <c r="B1028" i="3"/>
  <c r="A1028" i="3"/>
  <c r="C1027" i="3"/>
  <c r="B1027" i="3"/>
  <c r="A1027" i="3"/>
  <c r="C1026" i="3"/>
  <c r="B1026" i="3"/>
  <c r="A1026" i="3"/>
  <c r="C1025" i="3"/>
  <c r="B1025" i="3"/>
  <c r="A1025" i="3"/>
  <c r="C1024" i="3"/>
  <c r="B1024" i="3"/>
  <c r="A1024" i="3"/>
  <c r="C1023" i="3"/>
  <c r="B1023" i="3"/>
  <c r="A1023" i="3"/>
  <c r="C1022" i="3"/>
  <c r="B1022" i="3"/>
  <c r="A1022" i="3"/>
  <c r="C1021" i="3"/>
  <c r="B1021" i="3"/>
  <c r="A1021" i="3"/>
  <c r="C1020" i="3"/>
  <c r="B1020" i="3"/>
  <c r="A1020" i="3"/>
  <c r="C1019" i="3"/>
  <c r="B1019" i="3"/>
  <c r="A1019" i="3"/>
  <c r="C1018" i="3"/>
  <c r="B1018" i="3"/>
  <c r="A1018" i="3"/>
  <c r="C1017" i="3"/>
  <c r="B1017" i="3"/>
  <c r="A1017" i="3"/>
  <c r="C1016" i="3"/>
  <c r="B1016" i="3"/>
  <c r="A1016" i="3"/>
  <c r="C1015" i="3"/>
  <c r="B1015" i="3"/>
  <c r="A1015" i="3"/>
  <c r="C1014" i="3"/>
  <c r="B1014" i="3"/>
  <c r="A1014" i="3"/>
  <c r="C1013" i="3"/>
  <c r="B1013" i="3"/>
  <c r="A1013" i="3"/>
  <c r="C1012" i="3"/>
  <c r="B1012" i="3"/>
  <c r="A1012" i="3"/>
  <c r="C1011" i="3"/>
  <c r="B1011" i="3"/>
  <c r="A1011" i="3"/>
  <c r="C1010" i="3"/>
  <c r="B1010" i="3"/>
  <c r="A1010" i="3"/>
  <c r="C1009" i="3"/>
  <c r="B1009" i="3"/>
  <c r="A1009" i="3"/>
  <c r="C1008" i="3"/>
  <c r="B1008" i="3"/>
  <c r="A1008" i="3"/>
  <c r="C1007" i="3"/>
  <c r="B1007" i="3"/>
  <c r="A1007" i="3"/>
  <c r="C1006" i="3"/>
  <c r="B1006" i="3"/>
  <c r="A1006" i="3"/>
  <c r="C1005" i="3"/>
  <c r="B1005" i="3"/>
  <c r="A1005" i="3"/>
  <c r="C1004" i="3"/>
  <c r="B1004" i="3"/>
  <c r="A1004" i="3"/>
  <c r="C1003" i="3"/>
  <c r="B1003" i="3"/>
  <c r="A1003" i="3"/>
  <c r="C1002" i="3"/>
  <c r="B1002" i="3"/>
  <c r="A1002" i="3"/>
  <c r="C1001" i="3"/>
  <c r="B1001" i="3"/>
  <c r="A1001" i="3"/>
  <c r="C1000" i="3"/>
  <c r="B1000" i="3"/>
  <c r="A1000" i="3"/>
  <c r="C999" i="3"/>
  <c r="B999" i="3"/>
  <c r="A999" i="3"/>
  <c r="C998" i="3"/>
  <c r="B998" i="3"/>
  <c r="A998" i="3"/>
  <c r="C997" i="3"/>
  <c r="B997" i="3"/>
  <c r="A997" i="3"/>
  <c r="C996" i="3"/>
  <c r="B996" i="3"/>
  <c r="A996" i="3"/>
  <c r="C995" i="3"/>
  <c r="B995" i="3"/>
  <c r="A995" i="3"/>
  <c r="C994" i="3"/>
  <c r="B994" i="3"/>
  <c r="A994" i="3"/>
  <c r="C993" i="3"/>
  <c r="B993" i="3"/>
  <c r="A993" i="3"/>
  <c r="C992" i="3"/>
  <c r="B992" i="3"/>
  <c r="A992" i="3"/>
  <c r="C991" i="3"/>
  <c r="B991" i="3"/>
  <c r="A991" i="3"/>
  <c r="C990" i="3"/>
  <c r="B990" i="3"/>
  <c r="A990" i="3"/>
  <c r="C989" i="3"/>
  <c r="B989" i="3"/>
  <c r="A989" i="3"/>
  <c r="C988" i="3"/>
  <c r="B988" i="3"/>
  <c r="A988" i="3"/>
  <c r="C987" i="3"/>
  <c r="B987" i="3"/>
  <c r="A987" i="3"/>
  <c r="C986" i="3"/>
  <c r="B986" i="3"/>
  <c r="A986" i="3"/>
  <c r="C985" i="3"/>
  <c r="B985" i="3"/>
  <c r="A985" i="3"/>
  <c r="C984" i="3"/>
  <c r="B984" i="3"/>
  <c r="A984" i="3"/>
  <c r="C983" i="3"/>
  <c r="B983" i="3"/>
  <c r="A983" i="3"/>
  <c r="C982" i="3"/>
  <c r="B982" i="3"/>
  <c r="A982" i="3"/>
  <c r="C981" i="3"/>
  <c r="B981" i="3"/>
  <c r="A981" i="3"/>
  <c r="C980" i="3"/>
  <c r="B980" i="3"/>
  <c r="A980" i="3"/>
  <c r="C979" i="3"/>
  <c r="B979" i="3"/>
  <c r="A979" i="3"/>
  <c r="C978" i="3"/>
  <c r="B978" i="3"/>
  <c r="A978" i="3"/>
  <c r="C977" i="3"/>
  <c r="B977" i="3"/>
  <c r="A977" i="3"/>
  <c r="C976" i="3"/>
  <c r="B976" i="3"/>
  <c r="A976" i="3"/>
  <c r="C975" i="3"/>
  <c r="B975" i="3"/>
  <c r="A975" i="3"/>
  <c r="C974" i="3"/>
  <c r="B974" i="3"/>
  <c r="A974" i="3"/>
  <c r="C973" i="3"/>
  <c r="B973" i="3"/>
  <c r="A973" i="3"/>
  <c r="C972" i="3"/>
  <c r="B972" i="3"/>
  <c r="A972" i="3"/>
  <c r="C971" i="3"/>
  <c r="B971" i="3"/>
  <c r="A971" i="3"/>
  <c r="C970" i="3"/>
  <c r="B970" i="3"/>
  <c r="A970" i="3"/>
  <c r="C969" i="3"/>
  <c r="B969" i="3"/>
  <c r="A969" i="3"/>
  <c r="C968" i="3"/>
  <c r="B968" i="3"/>
  <c r="A968" i="3"/>
  <c r="C967" i="3"/>
  <c r="B967" i="3"/>
  <c r="A967" i="3"/>
  <c r="C966" i="3"/>
  <c r="B966" i="3"/>
  <c r="A966" i="3"/>
  <c r="C965" i="3"/>
  <c r="B965" i="3"/>
  <c r="A965" i="3"/>
  <c r="C964" i="3"/>
  <c r="B964" i="3"/>
  <c r="A964" i="3"/>
  <c r="C963" i="3"/>
  <c r="B963" i="3"/>
  <c r="A963" i="3"/>
  <c r="C962" i="3"/>
  <c r="B962" i="3"/>
  <c r="A962" i="3"/>
  <c r="C961" i="3"/>
  <c r="B961" i="3"/>
  <c r="A961" i="3"/>
  <c r="C960" i="3"/>
  <c r="B960" i="3"/>
  <c r="A960" i="3"/>
  <c r="C959" i="3"/>
  <c r="B959" i="3"/>
  <c r="A959" i="3"/>
  <c r="C958" i="3"/>
  <c r="B958" i="3"/>
  <c r="A958" i="3"/>
  <c r="C957" i="3"/>
  <c r="B957" i="3"/>
  <c r="A957" i="3"/>
  <c r="C956" i="3"/>
  <c r="B956" i="3"/>
  <c r="A956" i="3"/>
  <c r="C955" i="3"/>
  <c r="B955" i="3"/>
  <c r="A955" i="3"/>
  <c r="C954" i="3"/>
  <c r="B954" i="3"/>
  <c r="A954" i="3"/>
  <c r="C953" i="3"/>
  <c r="B953" i="3"/>
  <c r="A953" i="3"/>
  <c r="C952" i="3"/>
  <c r="B952" i="3"/>
  <c r="A952" i="3"/>
  <c r="C951" i="3"/>
  <c r="B951" i="3"/>
  <c r="A951" i="3"/>
  <c r="C950" i="3"/>
  <c r="B950" i="3"/>
  <c r="A950" i="3"/>
  <c r="C949" i="3"/>
  <c r="B949" i="3"/>
  <c r="A949" i="3"/>
  <c r="C948" i="3"/>
  <c r="B948" i="3"/>
  <c r="A948" i="3"/>
  <c r="C947" i="3"/>
  <c r="B947" i="3"/>
  <c r="A947" i="3"/>
  <c r="C946" i="3"/>
  <c r="B946" i="3"/>
  <c r="A946" i="3"/>
  <c r="C945" i="3"/>
  <c r="B945" i="3"/>
  <c r="A945" i="3"/>
  <c r="C944" i="3"/>
  <c r="B944" i="3"/>
  <c r="A944" i="3"/>
  <c r="C943" i="3"/>
  <c r="B943" i="3"/>
  <c r="A943" i="3"/>
  <c r="C942" i="3"/>
  <c r="B942" i="3"/>
  <c r="A942" i="3"/>
  <c r="C941" i="3"/>
  <c r="B941" i="3"/>
  <c r="A941" i="3"/>
  <c r="C940" i="3"/>
  <c r="B940" i="3"/>
  <c r="A940" i="3"/>
  <c r="C939" i="3"/>
  <c r="B939" i="3"/>
  <c r="A939" i="3"/>
  <c r="C938" i="3"/>
  <c r="B938" i="3"/>
  <c r="A938" i="3"/>
  <c r="C937" i="3"/>
  <c r="B937" i="3"/>
  <c r="A937" i="3"/>
  <c r="C936" i="3"/>
  <c r="B936" i="3"/>
  <c r="A936" i="3"/>
  <c r="C935" i="3"/>
  <c r="B935" i="3"/>
  <c r="A935" i="3"/>
  <c r="C934" i="3"/>
  <c r="B934" i="3"/>
  <c r="A934" i="3"/>
  <c r="C933" i="3"/>
  <c r="B933" i="3"/>
  <c r="A933" i="3"/>
  <c r="C932" i="3"/>
  <c r="B932" i="3"/>
  <c r="A932" i="3"/>
  <c r="C931" i="3"/>
  <c r="B931" i="3"/>
  <c r="A931" i="3"/>
  <c r="C930" i="3"/>
  <c r="B930" i="3"/>
  <c r="A930" i="3"/>
  <c r="C929" i="3"/>
  <c r="B929" i="3"/>
  <c r="A929" i="3"/>
  <c r="C928" i="3"/>
  <c r="B928" i="3"/>
  <c r="A928" i="3"/>
  <c r="C927" i="3"/>
  <c r="B927" i="3"/>
  <c r="A927" i="3"/>
  <c r="C926" i="3"/>
  <c r="B926" i="3"/>
  <c r="A926" i="3"/>
  <c r="C925" i="3"/>
  <c r="B925" i="3"/>
  <c r="A925" i="3"/>
  <c r="C924" i="3"/>
  <c r="B924" i="3"/>
  <c r="A924" i="3"/>
  <c r="C923" i="3"/>
  <c r="B923" i="3"/>
  <c r="A923" i="3"/>
  <c r="C922" i="3"/>
  <c r="B922" i="3"/>
  <c r="A922" i="3"/>
  <c r="C921" i="3"/>
  <c r="B921" i="3"/>
  <c r="A921" i="3"/>
  <c r="C920" i="3"/>
  <c r="B920" i="3"/>
  <c r="A920" i="3"/>
  <c r="C919" i="3"/>
  <c r="B919" i="3"/>
  <c r="A919" i="3"/>
  <c r="C918" i="3"/>
  <c r="B918" i="3"/>
  <c r="A918" i="3"/>
  <c r="C917" i="3"/>
  <c r="B917" i="3"/>
  <c r="A917" i="3"/>
  <c r="C916" i="3"/>
  <c r="B916" i="3"/>
  <c r="A916" i="3"/>
  <c r="C915" i="3"/>
  <c r="B915" i="3"/>
  <c r="A915" i="3"/>
  <c r="C914" i="3"/>
  <c r="B914" i="3"/>
  <c r="A914" i="3"/>
  <c r="C913" i="3"/>
  <c r="B913" i="3"/>
  <c r="A913" i="3"/>
  <c r="C912" i="3"/>
  <c r="B912" i="3"/>
  <c r="A912" i="3"/>
  <c r="C911" i="3"/>
  <c r="B911" i="3"/>
  <c r="A911" i="3"/>
  <c r="C910" i="3"/>
  <c r="B910" i="3"/>
  <c r="A910" i="3"/>
  <c r="C909" i="3"/>
  <c r="B909" i="3"/>
  <c r="A909" i="3"/>
  <c r="C908" i="3"/>
  <c r="B908" i="3"/>
  <c r="A908" i="3"/>
  <c r="C907" i="3"/>
  <c r="B907" i="3"/>
  <c r="A907" i="3"/>
  <c r="C906" i="3"/>
  <c r="B906" i="3"/>
  <c r="A906" i="3"/>
  <c r="C905" i="3"/>
  <c r="B905" i="3"/>
  <c r="A905" i="3"/>
  <c r="C904" i="3"/>
  <c r="B904" i="3"/>
  <c r="A904" i="3"/>
  <c r="C903" i="3"/>
  <c r="B903" i="3"/>
  <c r="A903" i="3"/>
  <c r="C902" i="3"/>
  <c r="B902" i="3"/>
  <c r="A902" i="3"/>
  <c r="C901" i="3"/>
  <c r="B901" i="3"/>
  <c r="A901" i="3"/>
  <c r="C900" i="3"/>
  <c r="B900" i="3"/>
  <c r="A900" i="3"/>
  <c r="C899" i="3"/>
  <c r="B899" i="3"/>
  <c r="A899" i="3"/>
  <c r="C898" i="3"/>
  <c r="B898" i="3"/>
  <c r="A898" i="3"/>
  <c r="C897" i="3"/>
  <c r="B897" i="3"/>
  <c r="A897" i="3"/>
  <c r="C896" i="3"/>
  <c r="B896" i="3"/>
  <c r="A896" i="3"/>
  <c r="C895" i="3"/>
  <c r="B895" i="3"/>
  <c r="A895" i="3"/>
  <c r="C894" i="3"/>
  <c r="B894" i="3"/>
  <c r="A894" i="3"/>
  <c r="C893" i="3"/>
  <c r="B893" i="3"/>
  <c r="A893" i="3"/>
  <c r="C892" i="3"/>
  <c r="B892" i="3"/>
  <c r="A892" i="3"/>
  <c r="C891" i="3"/>
  <c r="B891" i="3"/>
  <c r="A891" i="3"/>
  <c r="C890" i="3"/>
  <c r="B890" i="3"/>
  <c r="A890" i="3"/>
  <c r="C889" i="3"/>
  <c r="B889" i="3"/>
  <c r="A889" i="3"/>
  <c r="C888" i="3"/>
  <c r="B888" i="3"/>
  <c r="A888" i="3"/>
  <c r="C887" i="3"/>
  <c r="B887" i="3"/>
  <c r="A887" i="3"/>
  <c r="C886" i="3"/>
  <c r="B886" i="3"/>
  <c r="A886" i="3"/>
  <c r="C885" i="3"/>
  <c r="B885" i="3"/>
  <c r="A885" i="3"/>
  <c r="C884" i="3"/>
  <c r="B884" i="3"/>
  <c r="A884" i="3"/>
  <c r="C883" i="3"/>
  <c r="B883" i="3"/>
  <c r="A883" i="3"/>
  <c r="C882" i="3"/>
  <c r="B882" i="3"/>
  <c r="A882" i="3"/>
  <c r="C881" i="3"/>
  <c r="B881" i="3"/>
  <c r="A881" i="3"/>
  <c r="C880" i="3"/>
  <c r="B880" i="3"/>
  <c r="A880" i="3"/>
  <c r="C879" i="3"/>
  <c r="B879" i="3"/>
  <c r="A879" i="3"/>
  <c r="C878" i="3"/>
  <c r="B878" i="3"/>
  <c r="A878" i="3"/>
  <c r="C877" i="3"/>
  <c r="B877" i="3"/>
  <c r="A877" i="3"/>
  <c r="C876" i="3"/>
  <c r="B876" i="3"/>
  <c r="A876" i="3"/>
  <c r="C875" i="3"/>
  <c r="B875" i="3"/>
  <c r="A875" i="3"/>
  <c r="C874" i="3"/>
  <c r="B874" i="3"/>
  <c r="A874" i="3"/>
  <c r="C873" i="3"/>
  <c r="B873" i="3"/>
  <c r="A873" i="3"/>
  <c r="C872" i="3"/>
  <c r="B872" i="3"/>
  <c r="A872" i="3"/>
  <c r="C871" i="3"/>
  <c r="B871" i="3"/>
  <c r="A871" i="3"/>
  <c r="C870" i="3"/>
  <c r="B870" i="3"/>
  <c r="A870" i="3"/>
  <c r="C869" i="3"/>
  <c r="B869" i="3"/>
  <c r="A869" i="3"/>
  <c r="C868" i="3"/>
  <c r="B868" i="3"/>
  <c r="A868" i="3"/>
  <c r="C867" i="3"/>
  <c r="B867" i="3"/>
  <c r="A867" i="3"/>
  <c r="C866" i="3"/>
  <c r="B866" i="3"/>
  <c r="A866" i="3"/>
  <c r="C865" i="3"/>
  <c r="B865" i="3"/>
  <c r="A865" i="3"/>
  <c r="C864" i="3"/>
  <c r="B864" i="3"/>
  <c r="A864" i="3"/>
  <c r="C863" i="3"/>
  <c r="B863" i="3"/>
  <c r="A863" i="3"/>
  <c r="C862" i="3"/>
  <c r="B862" i="3"/>
  <c r="A862" i="3"/>
  <c r="C861" i="3"/>
  <c r="B861" i="3"/>
  <c r="A861" i="3"/>
  <c r="C860" i="3"/>
  <c r="B860" i="3"/>
  <c r="A860" i="3"/>
  <c r="C859" i="3"/>
  <c r="B859" i="3"/>
  <c r="A859" i="3"/>
  <c r="C858" i="3"/>
  <c r="B858" i="3"/>
  <c r="A858" i="3"/>
  <c r="C857" i="3"/>
  <c r="B857" i="3"/>
  <c r="A857" i="3"/>
  <c r="C856" i="3"/>
  <c r="B856" i="3"/>
  <c r="A856" i="3"/>
  <c r="C855" i="3"/>
  <c r="B855" i="3"/>
  <c r="A855" i="3"/>
  <c r="C854" i="3"/>
  <c r="B854" i="3"/>
  <c r="A854" i="3"/>
  <c r="C853" i="3"/>
  <c r="B853" i="3"/>
  <c r="A853" i="3"/>
  <c r="C852" i="3"/>
  <c r="B852" i="3"/>
  <c r="A852" i="3"/>
  <c r="C851" i="3"/>
  <c r="B851" i="3"/>
  <c r="A851" i="3"/>
  <c r="C850" i="3"/>
  <c r="B850" i="3"/>
  <c r="A850" i="3"/>
  <c r="C849" i="3"/>
  <c r="B849" i="3"/>
  <c r="A849" i="3"/>
  <c r="C848" i="3"/>
  <c r="B848" i="3"/>
  <c r="A848" i="3"/>
  <c r="C847" i="3"/>
  <c r="B847" i="3"/>
  <c r="A847" i="3"/>
  <c r="C846" i="3"/>
  <c r="B846" i="3"/>
  <c r="A846" i="3"/>
  <c r="C845" i="3"/>
  <c r="B845" i="3"/>
  <c r="A845" i="3"/>
  <c r="C844" i="3"/>
  <c r="B844" i="3"/>
  <c r="A844" i="3"/>
  <c r="C843" i="3"/>
  <c r="B843" i="3"/>
  <c r="A843" i="3"/>
  <c r="C842" i="3"/>
  <c r="B842" i="3"/>
  <c r="A842" i="3"/>
  <c r="C841" i="3"/>
  <c r="B841" i="3"/>
  <c r="A841" i="3"/>
  <c r="C840" i="3"/>
  <c r="B840" i="3"/>
  <c r="A840" i="3"/>
  <c r="C839" i="3"/>
  <c r="B839" i="3"/>
  <c r="A839" i="3"/>
  <c r="C838" i="3"/>
  <c r="B838" i="3"/>
  <c r="A838" i="3"/>
  <c r="C837" i="3"/>
  <c r="B837" i="3"/>
  <c r="A837" i="3"/>
  <c r="C836" i="3"/>
  <c r="B836" i="3"/>
  <c r="A836" i="3"/>
  <c r="C835" i="3"/>
  <c r="B835" i="3"/>
  <c r="A835" i="3"/>
  <c r="C834" i="3"/>
  <c r="B834" i="3"/>
  <c r="A834" i="3"/>
  <c r="C833" i="3"/>
  <c r="B833" i="3"/>
  <c r="A833" i="3"/>
  <c r="C832" i="3"/>
  <c r="B832" i="3"/>
  <c r="A832" i="3"/>
  <c r="C831" i="3"/>
  <c r="B831" i="3"/>
  <c r="A831" i="3"/>
  <c r="C830" i="3"/>
  <c r="B830" i="3"/>
  <c r="A830" i="3"/>
  <c r="C829" i="3"/>
  <c r="B829" i="3"/>
  <c r="A829" i="3"/>
  <c r="C828" i="3"/>
  <c r="B828" i="3"/>
  <c r="A828" i="3"/>
  <c r="C827" i="3"/>
  <c r="B827" i="3"/>
  <c r="A827" i="3"/>
  <c r="C826" i="3"/>
  <c r="B826" i="3"/>
  <c r="A826" i="3"/>
  <c r="C825" i="3"/>
  <c r="B825" i="3"/>
  <c r="A825" i="3"/>
  <c r="C824" i="3"/>
  <c r="B824" i="3"/>
  <c r="A824" i="3"/>
  <c r="C823" i="3"/>
  <c r="B823" i="3"/>
  <c r="A823" i="3"/>
  <c r="C822" i="3"/>
  <c r="B822" i="3"/>
  <c r="A822" i="3"/>
  <c r="C821" i="3"/>
  <c r="B821" i="3"/>
  <c r="A821" i="3"/>
  <c r="C820" i="3"/>
  <c r="B820" i="3"/>
  <c r="A820" i="3"/>
  <c r="C819" i="3"/>
  <c r="B819" i="3"/>
  <c r="A819" i="3"/>
  <c r="C818" i="3"/>
  <c r="B818" i="3"/>
  <c r="A818" i="3"/>
  <c r="C817" i="3"/>
  <c r="B817" i="3"/>
  <c r="A817" i="3"/>
  <c r="C816" i="3"/>
  <c r="B816" i="3"/>
  <c r="A816" i="3"/>
  <c r="C815" i="3"/>
  <c r="B815" i="3"/>
  <c r="A815" i="3"/>
  <c r="C814" i="3"/>
  <c r="B814" i="3"/>
  <c r="A814" i="3"/>
  <c r="C813" i="3"/>
  <c r="B813" i="3"/>
  <c r="A813" i="3"/>
  <c r="C812" i="3"/>
  <c r="B812" i="3"/>
  <c r="A812" i="3"/>
  <c r="C811" i="3"/>
  <c r="B811" i="3"/>
  <c r="A811" i="3"/>
  <c r="C810" i="3"/>
  <c r="B810" i="3"/>
  <c r="A810" i="3"/>
  <c r="C809" i="3"/>
  <c r="B809" i="3"/>
  <c r="A809" i="3"/>
  <c r="C808" i="3"/>
  <c r="B808" i="3"/>
  <c r="A808" i="3"/>
  <c r="C807" i="3"/>
  <c r="B807" i="3"/>
  <c r="A807" i="3"/>
  <c r="C806" i="3"/>
  <c r="B806" i="3"/>
  <c r="A806" i="3"/>
  <c r="C805" i="3"/>
  <c r="B805" i="3"/>
  <c r="A805" i="3"/>
  <c r="C804" i="3"/>
  <c r="B804" i="3"/>
  <c r="A804" i="3"/>
  <c r="C803" i="3"/>
  <c r="B803" i="3"/>
  <c r="A803" i="3"/>
  <c r="C802" i="3"/>
  <c r="B802" i="3"/>
  <c r="A802" i="3"/>
  <c r="C801" i="3"/>
  <c r="B801" i="3"/>
  <c r="A801" i="3"/>
  <c r="C800" i="3"/>
  <c r="B800" i="3"/>
  <c r="A800" i="3"/>
  <c r="C799" i="3"/>
  <c r="B799" i="3"/>
  <c r="A799" i="3"/>
  <c r="C798" i="3"/>
  <c r="B798" i="3"/>
  <c r="A798" i="3"/>
  <c r="C797" i="3"/>
  <c r="B797" i="3"/>
  <c r="A797" i="3"/>
  <c r="C796" i="3"/>
  <c r="B796" i="3"/>
  <c r="A796" i="3"/>
  <c r="C795" i="3"/>
  <c r="B795" i="3"/>
  <c r="A795" i="3"/>
  <c r="C794" i="3"/>
  <c r="B794" i="3"/>
  <c r="A794" i="3"/>
  <c r="C793" i="3"/>
  <c r="B793" i="3"/>
  <c r="A793" i="3"/>
  <c r="C792" i="3"/>
  <c r="B792" i="3"/>
  <c r="A792" i="3"/>
  <c r="C791" i="3"/>
  <c r="B791" i="3"/>
  <c r="A791" i="3"/>
  <c r="C790" i="3"/>
  <c r="B790" i="3"/>
  <c r="A790" i="3"/>
  <c r="C789" i="3"/>
  <c r="B789" i="3"/>
  <c r="A789" i="3"/>
  <c r="C788" i="3"/>
  <c r="B788" i="3"/>
  <c r="A788" i="3"/>
  <c r="C787" i="3"/>
  <c r="B787" i="3"/>
  <c r="A787" i="3"/>
  <c r="C786" i="3"/>
  <c r="B786" i="3"/>
  <c r="A786" i="3"/>
  <c r="C785" i="3"/>
  <c r="B785" i="3"/>
  <c r="A785" i="3"/>
  <c r="C784" i="3"/>
  <c r="B784" i="3"/>
  <c r="A784" i="3"/>
  <c r="C783" i="3"/>
  <c r="B783" i="3"/>
  <c r="A783" i="3"/>
  <c r="C782" i="3"/>
  <c r="B782" i="3"/>
  <c r="A782" i="3"/>
  <c r="C781" i="3"/>
  <c r="B781" i="3"/>
  <c r="A781" i="3"/>
  <c r="C780" i="3"/>
  <c r="B780" i="3"/>
  <c r="A780" i="3"/>
  <c r="C779" i="3"/>
  <c r="B779" i="3"/>
  <c r="A779" i="3"/>
  <c r="C778" i="3"/>
  <c r="B778" i="3"/>
  <c r="A778" i="3"/>
  <c r="C777" i="3"/>
  <c r="B777" i="3"/>
  <c r="A777" i="3"/>
  <c r="C776" i="3"/>
  <c r="B776" i="3"/>
  <c r="A776" i="3"/>
  <c r="C775" i="3"/>
  <c r="B775" i="3"/>
  <c r="A775" i="3"/>
  <c r="C774" i="3"/>
  <c r="B774" i="3"/>
  <c r="A774" i="3"/>
  <c r="C773" i="3"/>
  <c r="B773" i="3"/>
  <c r="A773" i="3"/>
  <c r="C772" i="3"/>
  <c r="B772" i="3"/>
  <c r="A772" i="3"/>
  <c r="C771" i="3"/>
  <c r="B771" i="3"/>
  <c r="A771" i="3"/>
  <c r="C770" i="3"/>
  <c r="B770" i="3"/>
  <c r="A770" i="3"/>
  <c r="C769" i="3"/>
  <c r="B769" i="3"/>
  <c r="A769" i="3"/>
  <c r="C768" i="3"/>
  <c r="B768" i="3"/>
  <c r="A768" i="3"/>
  <c r="C767" i="3"/>
  <c r="B767" i="3"/>
  <c r="A767" i="3"/>
  <c r="C766" i="3"/>
  <c r="B766" i="3"/>
  <c r="A766" i="3"/>
  <c r="C765" i="3"/>
  <c r="B765" i="3"/>
  <c r="A765" i="3"/>
  <c r="C764" i="3"/>
  <c r="B764" i="3"/>
  <c r="A764" i="3"/>
  <c r="C763" i="3"/>
  <c r="B763" i="3"/>
  <c r="A763" i="3"/>
  <c r="C762" i="3"/>
  <c r="B762" i="3"/>
  <c r="A762" i="3"/>
  <c r="C761" i="3"/>
  <c r="B761" i="3"/>
  <c r="A761" i="3"/>
  <c r="C760" i="3"/>
  <c r="B760" i="3"/>
  <c r="A760" i="3"/>
  <c r="C759" i="3"/>
  <c r="B759" i="3"/>
  <c r="A759" i="3"/>
  <c r="C758" i="3"/>
  <c r="B758" i="3"/>
  <c r="A758" i="3"/>
  <c r="C757" i="3"/>
  <c r="B757" i="3"/>
  <c r="A757" i="3"/>
  <c r="C756" i="3"/>
  <c r="B756" i="3"/>
  <c r="A756" i="3"/>
  <c r="C755" i="3"/>
  <c r="B755" i="3"/>
  <c r="A755" i="3"/>
  <c r="C754" i="3"/>
  <c r="B754" i="3"/>
  <c r="A754" i="3"/>
  <c r="C753" i="3"/>
  <c r="B753" i="3"/>
  <c r="A753" i="3"/>
  <c r="C752" i="3"/>
  <c r="B752" i="3"/>
  <c r="A752" i="3"/>
  <c r="C751" i="3"/>
  <c r="B751" i="3"/>
  <c r="A751" i="3"/>
  <c r="C750" i="3"/>
  <c r="B750" i="3"/>
  <c r="A750" i="3"/>
  <c r="C749" i="3"/>
  <c r="B749" i="3"/>
  <c r="A749" i="3"/>
  <c r="C748" i="3"/>
  <c r="B748" i="3"/>
  <c r="A748" i="3"/>
  <c r="C747" i="3"/>
  <c r="B747" i="3"/>
  <c r="A747" i="3"/>
  <c r="C746" i="3"/>
  <c r="B746" i="3"/>
  <c r="A746" i="3"/>
  <c r="C745" i="3"/>
  <c r="B745" i="3"/>
  <c r="A745" i="3"/>
  <c r="C744" i="3"/>
  <c r="B744" i="3"/>
  <c r="A744" i="3"/>
  <c r="C743" i="3"/>
  <c r="B743" i="3"/>
  <c r="A743" i="3"/>
  <c r="C742" i="3"/>
  <c r="B742" i="3"/>
  <c r="A742" i="3"/>
  <c r="C741" i="3"/>
  <c r="B741" i="3"/>
  <c r="A741" i="3"/>
  <c r="C740" i="3"/>
  <c r="B740" i="3"/>
  <c r="A740" i="3"/>
  <c r="C739" i="3"/>
  <c r="B739" i="3"/>
  <c r="A739" i="3"/>
  <c r="C738" i="3"/>
  <c r="B738" i="3"/>
  <c r="A738" i="3"/>
  <c r="C737" i="3"/>
  <c r="B737" i="3"/>
  <c r="A737" i="3"/>
  <c r="C736" i="3"/>
  <c r="B736" i="3"/>
  <c r="A736" i="3"/>
  <c r="C735" i="3"/>
  <c r="B735" i="3"/>
  <c r="A735" i="3"/>
  <c r="C734" i="3"/>
  <c r="B734" i="3"/>
  <c r="A734" i="3"/>
  <c r="C733" i="3"/>
  <c r="B733" i="3"/>
  <c r="A733" i="3"/>
  <c r="C732" i="3"/>
  <c r="B732" i="3"/>
  <c r="A732" i="3"/>
  <c r="C731" i="3"/>
  <c r="B731" i="3"/>
  <c r="A731" i="3"/>
  <c r="C730" i="3"/>
  <c r="B730" i="3"/>
  <c r="A730" i="3"/>
  <c r="C729" i="3"/>
  <c r="B729" i="3"/>
  <c r="A729" i="3"/>
  <c r="C728" i="3"/>
  <c r="B728" i="3"/>
  <c r="A728" i="3"/>
  <c r="C727" i="3"/>
  <c r="B727" i="3"/>
  <c r="A727" i="3"/>
  <c r="C726" i="3"/>
  <c r="B726" i="3"/>
  <c r="A726" i="3"/>
  <c r="C725" i="3"/>
  <c r="B725" i="3"/>
  <c r="A725" i="3"/>
  <c r="C724" i="3"/>
  <c r="B724" i="3"/>
  <c r="A724" i="3"/>
  <c r="C723" i="3"/>
  <c r="B723" i="3"/>
  <c r="A723" i="3"/>
  <c r="C722" i="3"/>
  <c r="B722" i="3"/>
  <c r="A722" i="3"/>
  <c r="C721" i="3"/>
  <c r="B721" i="3"/>
  <c r="A721" i="3"/>
  <c r="C720" i="3"/>
  <c r="B720" i="3"/>
  <c r="A720" i="3"/>
  <c r="C719" i="3"/>
  <c r="B719" i="3"/>
  <c r="A719" i="3"/>
  <c r="C718" i="3"/>
  <c r="B718" i="3"/>
  <c r="A718" i="3"/>
  <c r="C717" i="3"/>
  <c r="B717" i="3"/>
  <c r="A717" i="3"/>
  <c r="C716" i="3"/>
  <c r="B716" i="3"/>
  <c r="A716" i="3"/>
  <c r="C715" i="3"/>
  <c r="B715" i="3"/>
  <c r="A715" i="3"/>
  <c r="C714" i="3"/>
  <c r="B714" i="3"/>
  <c r="A714" i="3"/>
  <c r="C713" i="3"/>
  <c r="B713" i="3"/>
  <c r="A713" i="3"/>
  <c r="C712" i="3"/>
  <c r="B712" i="3"/>
  <c r="A712" i="3"/>
  <c r="C711" i="3"/>
  <c r="B711" i="3"/>
  <c r="A711" i="3"/>
  <c r="C710" i="3"/>
  <c r="B710" i="3"/>
  <c r="A710" i="3"/>
  <c r="C709" i="3"/>
  <c r="B709" i="3"/>
  <c r="A709" i="3"/>
  <c r="C708" i="3"/>
  <c r="B708" i="3"/>
  <c r="A708" i="3"/>
  <c r="C707" i="3"/>
  <c r="B707" i="3"/>
  <c r="A707" i="3"/>
  <c r="C706" i="3"/>
  <c r="B706" i="3"/>
  <c r="A706" i="3"/>
  <c r="C705" i="3"/>
  <c r="B705" i="3"/>
  <c r="A705" i="3"/>
  <c r="C704" i="3"/>
  <c r="B704" i="3"/>
  <c r="A704" i="3"/>
  <c r="C703" i="3"/>
  <c r="B703" i="3"/>
  <c r="A703" i="3"/>
  <c r="C702" i="3"/>
  <c r="B702" i="3"/>
  <c r="A702" i="3"/>
  <c r="C701" i="3"/>
  <c r="B701" i="3"/>
  <c r="A701" i="3"/>
  <c r="C700" i="3"/>
  <c r="B700" i="3"/>
  <c r="A700" i="3"/>
  <c r="C699" i="3"/>
  <c r="B699" i="3"/>
  <c r="A699" i="3"/>
  <c r="C698" i="3"/>
  <c r="B698" i="3"/>
  <c r="A698" i="3"/>
  <c r="C697" i="3"/>
  <c r="B697" i="3"/>
  <c r="A697" i="3"/>
  <c r="C696" i="3"/>
  <c r="B696" i="3"/>
  <c r="A696" i="3"/>
  <c r="C695" i="3"/>
  <c r="B695" i="3"/>
  <c r="A695" i="3"/>
  <c r="C694" i="3"/>
  <c r="B694" i="3"/>
  <c r="A694" i="3"/>
  <c r="C693" i="3"/>
  <c r="B693" i="3"/>
  <c r="A693" i="3"/>
  <c r="C692" i="3"/>
  <c r="B692" i="3"/>
  <c r="A692" i="3"/>
  <c r="C691" i="3"/>
  <c r="B691" i="3"/>
  <c r="A691" i="3"/>
  <c r="C690" i="3"/>
  <c r="B690" i="3"/>
  <c r="A690" i="3"/>
  <c r="C689" i="3"/>
  <c r="B689" i="3"/>
  <c r="A689" i="3"/>
  <c r="C688" i="3"/>
  <c r="B688" i="3"/>
  <c r="A688" i="3"/>
  <c r="C687" i="3"/>
  <c r="B687" i="3"/>
  <c r="A687" i="3"/>
  <c r="C686" i="3"/>
  <c r="B686" i="3"/>
  <c r="A686" i="3"/>
  <c r="C685" i="3"/>
  <c r="B685" i="3"/>
  <c r="A685" i="3"/>
  <c r="C684" i="3"/>
  <c r="B684" i="3"/>
  <c r="A684" i="3"/>
  <c r="C683" i="3"/>
  <c r="B683" i="3"/>
  <c r="A683" i="3"/>
  <c r="C682" i="3"/>
  <c r="B682" i="3"/>
  <c r="A682" i="3"/>
  <c r="C681" i="3"/>
  <c r="B681" i="3"/>
  <c r="A681" i="3"/>
  <c r="C680" i="3"/>
  <c r="B680" i="3"/>
  <c r="A680" i="3"/>
  <c r="C679" i="3"/>
  <c r="B679" i="3"/>
  <c r="A679" i="3"/>
  <c r="C678" i="3"/>
  <c r="B678" i="3"/>
  <c r="A678" i="3"/>
  <c r="C677" i="3"/>
  <c r="B677" i="3"/>
  <c r="A677" i="3"/>
  <c r="C676" i="3"/>
  <c r="B676" i="3"/>
  <c r="A676" i="3"/>
  <c r="C675" i="3"/>
  <c r="B675" i="3"/>
  <c r="A675" i="3"/>
  <c r="C674" i="3"/>
  <c r="B674" i="3"/>
  <c r="A674" i="3"/>
  <c r="C673" i="3"/>
  <c r="B673" i="3"/>
  <c r="A673" i="3"/>
  <c r="C672" i="3"/>
  <c r="B672" i="3"/>
  <c r="A672" i="3"/>
  <c r="C671" i="3"/>
  <c r="B671" i="3"/>
  <c r="A671" i="3"/>
  <c r="C670" i="3"/>
  <c r="B670" i="3"/>
  <c r="A670" i="3"/>
  <c r="C669" i="3"/>
  <c r="B669" i="3"/>
  <c r="A669" i="3"/>
  <c r="C668" i="3"/>
  <c r="B668" i="3"/>
  <c r="A668" i="3"/>
  <c r="C667" i="3"/>
  <c r="B667" i="3"/>
  <c r="A667" i="3"/>
  <c r="C666" i="3"/>
  <c r="B666" i="3"/>
  <c r="A666" i="3"/>
  <c r="C665" i="3"/>
  <c r="B665" i="3"/>
  <c r="A665" i="3"/>
  <c r="C664" i="3"/>
  <c r="B664" i="3"/>
  <c r="A664" i="3"/>
  <c r="C663" i="3"/>
  <c r="B663" i="3"/>
  <c r="A663" i="3"/>
  <c r="C662" i="3"/>
  <c r="B662" i="3"/>
  <c r="A662" i="3"/>
  <c r="C661" i="3"/>
  <c r="B661" i="3"/>
  <c r="A661" i="3"/>
  <c r="C660" i="3"/>
  <c r="B660" i="3"/>
  <c r="A660" i="3"/>
  <c r="C659" i="3"/>
  <c r="B659" i="3"/>
  <c r="A659" i="3"/>
  <c r="C658" i="3"/>
  <c r="B658" i="3"/>
  <c r="A658" i="3"/>
  <c r="C657" i="3"/>
  <c r="B657" i="3"/>
  <c r="A657" i="3"/>
  <c r="C656" i="3"/>
  <c r="B656" i="3"/>
  <c r="A656" i="3"/>
  <c r="C655" i="3"/>
  <c r="B655" i="3"/>
  <c r="A655" i="3"/>
  <c r="C654" i="3"/>
  <c r="B654" i="3"/>
  <c r="A654" i="3"/>
  <c r="C653" i="3"/>
  <c r="B653" i="3"/>
  <c r="A653" i="3"/>
  <c r="C652" i="3"/>
  <c r="B652" i="3"/>
  <c r="A652" i="3"/>
  <c r="C651" i="3"/>
  <c r="B651" i="3"/>
  <c r="A651" i="3"/>
  <c r="C650" i="3"/>
  <c r="B650" i="3"/>
  <c r="A650" i="3"/>
  <c r="C649" i="3"/>
  <c r="B649" i="3"/>
  <c r="A649" i="3"/>
  <c r="C648" i="3"/>
  <c r="B648" i="3"/>
  <c r="A648" i="3"/>
  <c r="C647" i="3"/>
  <c r="B647" i="3"/>
  <c r="A647" i="3"/>
  <c r="C646" i="3"/>
  <c r="B646" i="3"/>
  <c r="A646" i="3"/>
  <c r="C645" i="3"/>
  <c r="B645" i="3"/>
  <c r="A645" i="3"/>
  <c r="C644" i="3"/>
  <c r="B644" i="3"/>
  <c r="A644" i="3"/>
  <c r="C643" i="3"/>
  <c r="B643" i="3"/>
  <c r="A643" i="3"/>
  <c r="C642" i="3"/>
  <c r="B642" i="3"/>
  <c r="A642" i="3"/>
  <c r="C641" i="3"/>
  <c r="B641" i="3"/>
  <c r="A641" i="3"/>
  <c r="C640" i="3"/>
  <c r="B640" i="3"/>
  <c r="A640" i="3"/>
  <c r="C639" i="3"/>
  <c r="B639" i="3"/>
  <c r="A639" i="3"/>
  <c r="C638" i="3"/>
  <c r="B638" i="3"/>
  <c r="A638" i="3"/>
  <c r="C637" i="3"/>
  <c r="B637" i="3"/>
  <c r="A637" i="3"/>
  <c r="C636" i="3"/>
  <c r="B636" i="3"/>
  <c r="A636" i="3"/>
  <c r="C635" i="3"/>
  <c r="B635" i="3"/>
  <c r="A635" i="3"/>
  <c r="C634" i="3"/>
  <c r="B634" i="3"/>
  <c r="A634" i="3"/>
  <c r="C633" i="3"/>
  <c r="B633" i="3"/>
  <c r="A633" i="3"/>
  <c r="C632" i="3"/>
  <c r="B632" i="3"/>
  <c r="A632" i="3"/>
  <c r="C631" i="3"/>
  <c r="B631" i="3"/>
  <c r="A631" i="3"/>
  <c r="C630" i="3"/>
  <c r="B630" i="3"/>
  <c r="A630" i="3"/>
  <c r="C629" i="3"/>
  <c r="B629" i="3"/>
  <c r="A629" i="3"/>
  <c r="C628" i="3"/>
  <c r="B628" i="3"/>
  <c r="A628" i="3"/>
  <c r="C627" i="3"/>
  <c r="B627" i="3"/>
  <c r="A627" i="3"/>
  <c r="C626" i="3"/>
  <c r="B626" i="3"/>
  <c r="A626" i="3"/>
  <c r="C625" i="3"/>
  <c r="B625" i="3"/>
  <c r="A625" i="3"/>
  <c r="C624" i="3"/>
  <c r="B624" i="3"/>
  <c r="A624" i="3"/>
  <c r="C623" i="3"/>
  <c r="B623" i="3"/>
  <c r="A623" i="3"/>
  <c r="C622" i="3"/>
  <c r="B622" i="3"/>
  <c r="A622" i="3"/>
  <c r="C621" i="3"/>
  <c r="B621" i="3"/>
  <c r="A621" i="3"/>
  <c r="C620" i="3"/>
  <c r="B620" i="3"/>
  <c r="A620" i="3"/>
  <c r="C619" i="3"/>
  <c r="B619" i="3"/>
  <c r="A619" i="3"/>
  <c r="C618" i="3"/>
  <c r="B618" i="3"/>
  <c r="A618" i="3"/>
  <c r="C617" i="3"/>
  <c r="B617" i="3"/>
  <c r="A617" i="3"/>
  <c r="C616" i="3"/>
  <c r="B616" i="3"/>
  <c r="A616" i="3"/>
  <c r="C615" i="3"/>
  <c r="B615" i="3"/>
  <c r="A615" i="3"/>
  <c r="C614" i="3"/>
  <c r="B614" i="3"/>
  <c r="A614" i="3"/>
  <c r="C613" i="3"/>
  <c r="B613" i="3"/>
  <c r="A613" i="3"/>
  <c r="C612" i="3"/>
  <c r="B612" i="3"/>
  <c r="A612" i="3"/>
  <c r="C611" i="3"/>
  <c r="B611" i="3"/>
  <c r="A611" i="3"/>
  <c r="C610" i="3"/>
  <c r="B610" i="3"/>
  <c r="A610" i="3"/>
  <c r="C609" i="3"/>
  <c r="B609" i="3"/>
  <c r="A609" i="3"/>
  <c r="C608" i="3"/>
  <c r="B608" i="3"/>
  <c r="A608" i="3"/>
  <c r="C607" i="3"/>
  <c r="B607" i="3"/>
  <c r="A607" i="3"/>
  <c r="C606" i="3"/>
  <c r="B606" i="3"/>
  <c r="A606" i="3"/>
  <c r="C605" i="3"/>
  <c r="B605" i="3"/>
  <c r="A605" i="3"/>
  <c r="C604" i="3"/>
  <c r="B604" i="3"/>
  <c r="A604" i="3"/>
  <c r="C603" i="3"/>
  <c r="B603" i="3"/>
  <c r="A603" i="3"/>
  <c r="C602" i="3"/>
  <c r="B602" i="3"/>
  <c r="A602" i="3"/>
  <c r="C601" i="3"/>
  <c r="B601" i="3"/>
  <c r="A601" i="3"/>
  <c r="C600" i="3"/>
  <c r="B600" i="3"/>
  <c r="A600" i="3"/>
  <c r="C599" i="3"/>
  <c r="B599" i="3"/>
  <c r="A599" i="3"/>
  <c r="C598" i="3"/>
  <c r="B598" i="3"/>
  <c r="A598" i="3"/>
  <c r="C597" i="3"/>
  <c r="B597" i="3"/>
  <c r="A597" i="3"/>
  <c r="C596" i="3"/>
  <c r="B596" i="3"/>
  <c r="A596" i="3"/>
  <c r="C595" i="3"/>
  <c r="B595" i="3"/>
  <c r="A595" i="3"/>
  <c r="C594" i="3"/>
  <c r="B594" i="3"/>
  <c r="A594" i="3"/>
  <c r="C593" i="3"/>
  <c r="B593" i="3"/>
  <c r="A593" i="3"/>
  <c r="C592" i="3"/>
  <c r="B592" i="3"/>
  <c r="A592" i="3"/>
  <c r="C591" i="3"/>
  <c r="B591" i="3"/>
  <c r="A591" i="3"/>
  <c r="C590" i="3"/>
  <c r="B590" i="3"/>
  <c r="A590" i="3"/>
  <c r="C589" i="3"/>
  <c r="B589" i="3"/>
  <c r="A589" i="3"/>
  <c r="C588" i="3"/>
  <c r="B588" i="3"/>
  <c r="A588" i="3"/>
  <c r="C587" i="3"/>
  <c r="B587" i="3"/>
  <c r="A587" i="3"/>
  <c r="C586" i="3"/>
  <c r="B586" i="3"/>
  <c r="A586" i="3"/>
  <c r="C585" i="3"/>
  <c r="B585" i="3"/>
  <c r="A585" i="3"/>
  <c r="C584" i="3"/>
  <c r="B584" i="3"/>
  <c r="A584" i="3"/>
  <c r="C583" i="3"/>
  <c r="B583" i="3"/>
  <c r="A583" i="3"/>
  <c r="C582" i="3"/>
  <c r="B582" i="3"/>
  <c r="A582" i="3"/>
  <c r="C581" i="3"/>
  <c r="B581" i="3"/>
  <c r="A581" i="3"/>
  <c r="C580" i="3"/>
  <c r="B580" i="3"/>
  <c r="A580" i="3"/>
  <c r="C579" i="3"/>
  <c r="B579" i="3"/>
  <c r="A579" i="3"/>
  <c r="C578" i="3"/>
  <c r="B578" i="3"/>
  <c r="A578" i="3"/>
  <c r="C577" i="3"/>
  <c r="B577" i="3"/>
  <c r="A577" i="3"/>
  <c r="C576" i="3"/>
  <c r="B576" i="3"/>
  <c r="A576" i="3"/>
  <c r="C575" i="3"/>
  <c r="B575" i="3"/>
  <c r="A575" i="3"/>
  <c r="C574" i="3"/>
  <c r="B574" i="3"/>
  <c r="A574" i="3"/>
  <c r="C573" i="3"/>
  <c r="B573" i="3"/>
  <c r="A573" i="3"/>
  <c r="C572" i="3"/>
  <c r="B572" i="3"/>
  <c r="A572" i="3"/>
  <c r="C571" i="3"/>
  <c r="B571" i="3"/>
  <c r="A571" i="3"/>
  <c r="C570" i="3"/>
  <c r="B570" i="3"/>
  <c r="A570" i="3"/>
  <c r="C569" i="3"/>
  <c r="B569" i="3"/>
  <c r="A569" i="3"/>
  <c r="C568" i="3"/>
  <c r="B568" i="3"/>
  <c r="A568" i="3"/>
  <c r="C567" i="3"/>
  <c r="B567" i="3"/>
  <c r="A567" i="3"/>
  <c r="C566" i="3"/>
  <c r="B566" i="3"/>
  <c r="A566" i="3"/>
  <c r="C565" i="3"/>
  <c r="B565" i="3"/>
  <c r="A565" i="3"/>
  <c r="C564" i="3"/>
  <c r="B564" i="3"/>
  <c r="A564" i="3"/>
  <c r="C563" i="3"/>
  <c r="B563" i="3"/>
  <c r="A563" i="3"/>
  <c r="C562" i="3"/>
  <c r="B562" i="3"/>
  <c r="A562" i="3"/>
  <c r="C561" i="3"/>
  <c r="B561" i="3"/>
  <c r="A561" i="3"/>
  <c r="C560" i="3"/>
  <c r="B560" i="3"/>
  <c r="A560" i="3"/>
  <c r="C559" i="3"/>
  <c r="B559" i="3"/>
  <c r="A559" i="3"/>
  <c r="C558" i="3"/>
  <c r="B558" i="3"/>
  <c r="A558" i="3"/>
  <c r="C557" i="3"/>
  <c r="B557" i="3"/>
  <c r="A557" i="3"/>
  <c r="C556" i="3"/>
  <c r="B556" i="3"/>
  <c r="A556" i="3"/>
  <c r="C555" i="3"/>
  <c r="B555" i="3"/>
  <c r="A555" i="3"/>
  <c r="C554" i="3"/>
  <c r="B554" i="3"/>
  <c r="A554" i="3"/>
  <c r="C553" i="3"/>
  <c r="B553" i="3"/>
  <c r="A553" i="3"/>
  <c r="C552" i="3"/>
  <c r="B552" i="3"/>
  <c r="A552" i="3"/>
  <c r="C551" i="3"/>
  <c r="B551" i="3"/>
  <c r="A551" i="3"/>
  <c r="C550" i="3"/>
  <c r="B550" i="3"/>
  <c r="A550" i="3"/>
  <c r="C549" i="3"/>
  <c r="B549" i="3"/>
  <c r="A549" i="3"/>
  <c r="C548" i="3"/>
  <c r="B548" i="3"/>
  <c r="A548" i="3"/>
  <c r="C547" i="3"/>
  <c r="B547" i="3"/>
  <c r="A547" i="3"/>
  <c r="C546" i="3"/>
  <c r="B546" i="3"/>
  <c r="A546" i="3"/>
  <c r="C545" i="3"/>
  <c r="B545" i="3"/>
  <c r="A545" i="3"/>
  <c r="C544" i="3"/>
  <c r="B544" i="3"/>
  <c r="A544" i="3"/>
  <c r="C543" i="3"/>
  <c r="B543" i="3"/>
  <c r="A543" i="3"/>
  <c r="C542" i="3"/>
  <c r="B542" i="3"/>
  <c r="A542" i="3"/>
  <c r="C541" i="3"/>
  <c r="B541" i="3"/>
  <c r="A541" i="3"/>
  <c r="C540" i="3"/>
  <c r="B540" i="3"/>
  <c r="A540" i="3"/>
  <c r="C539" i="3"/>
  <c r="B539" i="3"/>
  <c r="A539" i="3"/>
  <c r="C538" i="3"/>
  <c r="B538" i="3"/>
  <c r="A538" i="3"/>
  <c r="C537" i="3"/>
  <c r="B537" i="3"/>
  <c r="A537" i="3"/>
  <c r="C536" i="3"/>
  <c r="B536" i="3"/>
  <c r="A536" i="3"/>
  <c r="C535" i="3"/>
  <c r="B535" i="3"/>
  <c r="A535" i="3"/>
  <c r="C534" i="3"/>
  <c r="B534" i="3"/>
  <c r="A534" i="3"/>
  <c r="C533" i="3"/>
  <c r="B533" i="3"/>
  <c r="A533" i="3"/>
  <c r="C532" i="3"/>
  <c r="B532" i="3"/>
  <c r="A532" i="3"/>
  <c r="C531" i="3"/>
  <c r="B531" i="3"/>
  <c r="A531" i="3"/>
  <c r="C530" i="3"/>
  <c r="B530" i="3"/>
  <c r="A530" i="3"/>
  <c r="C529" i="3"/>
  <c r="B529" i="3"/>
  <c r="A529" i="3"/>
  <c r="C528" i="3"/>
  <c r="B528" i="3"/>
  <c r="A528" i="3"/>
  <c r="C527" i="3"/>
  <c r="B527" i="3"/>
  <c r="A527" i="3"/>
  <c r="C526" i="3"/>
  <c r="B526" i="3"/>
  <c r="A526" i="3"/>
  <c r="C525" i="3"/>
  <c r="B525" i="3"/>
  <c r="A525" i="3"/>
  <c r="C524" i="3"/>
  <c r="B524" i="3"/>
  <c r="A524" i="3"/>
  <c r="C523" i="3"/>
  <c r="B523" i="3"/>
  <c r="A523" i="3"/>
  <c r="C522" i="3"/>
  <c r="B522" i="3"/>
  <c r="A522" i="3"/>
  <c r="C521" i="3"/>
  <c r="B521" i="3"/>
  <c r="A521" i="3"/>
  <c r="C520" i="3"/>
  <c r="B520" i="3"/>
  <c r="A520" i="3"/>
  <c r="C519" i="3"/>
  <c r="B519" i="3"/>
  <c r="A519" i="3"/>
  <c r="C518" i="3"/>
  <c r="B518" i="3"/>
  <c r="A518" i="3"/>
  <c r="C517" i="3"/>
  <c r="B517" i="3"/>
  <c r="A517" i="3"/>
  <c r="C516" i="3"/>
  <c r="B516" i="3"/>
  <c r="A516" i="3"/>
  <c r="C515" i="3"/>
  <c r="B515" i="3"/>
  <c r="A515" i="3"/>
  <c r="C514" i="3"/>
  <c r="B514" i="3"/>
  <c r="A514" i="3"/>
  <c r="C513" i="3"/>
  <c r="B513" i="3"/>
  <c r="A513" i="3"/>
  <c r="C512" i="3"/>
  <c r="B512" i="3"/>
  <c r="A512" i="3"/>
  <c r="C511" i="3"/>
  <c r="B511" i="3"/>
  <c r="A511" i="3"/>
  <c r="C510" i="3"/>
  <c r="B510" i="3"/>
  <c r="A510" i="3"/>
  <c r="C509" i="3"/>
  <c r="B509" i="3"/>
  <c r="A509" i="3"/>
  <c r="C508" i="3"/>
  <c r="B508" i="3"/>
  <c r="A508" i="3"/>
  <c r="C507" i="3"/>
  <c r="B507" i="3"/>
  <c r="A507" i="3"/>
  <c r="C506" i="3"/>
  <c r="B506" i="3"/>
  <c r="A506" i="3"/>
  <c r="C505" i="3"/>
  <c r="B505" i="3"/>
  <c r="A505" i="3"/>
  <c r="C504" i="3"/>
  <c r="B504" i="3"/>
  <c r="A504" i="3"/>
  <c r="C503" i="3"/>
  <c r="B503" i="3"/>
  <c r="A503" i="3"/>
  <c r="C502" i="3"/>
  <c r="B502" i="3"/>
  <c r="A502" i="3"/>
  <c r="C501" i="3"/>
  <c r="B501" i="3"/>
  <c r="A501" i="3"/>
  <c r="C500" i="3"/>
  <c r="B500" i="3"/>
  <c r="A500" i="3"/>
  <c r="C499" i="3"/>
  <c r="B499" i="3"/>
  <c r="A499" i="3"/>
  <c r="C498" i="3"/>
  <c r="B498" i="3"/>
  <c r="A498" i="3"/>
  <c r="C497" i="3"/>
  <c r="B497" i="3"/>
  <c r="A497" i="3"/>
  <c r="C496" i="3"/>
  <c r="B496" i="3"/>
  <c r="A496" i="3"/>
  <c r="C495" i="3"/>
  <c r="B495" i="3"/>
  <c r="A495" i="3"/>
  <c r="C494" i="3"/>
  <c r="B494" i="3"/>
  <c r="A494" i="3"/>
  <c r="C493" i="3"/>
  <c r="B493" i="3"/>
  <c r="A493" i="3"/>
  <c r="C492" i="3"/>
  <c r="B492" i="3"/>
  <c r="A492" i="3"/>
  <c r="C491" i="3"/>
  <c r="B491" i="3"/>
  <c r="A491" i="3"/>
  <c r="C490" i="3"/>
  <c r="B490" i="3"/>
  <c r="A490" i="3"/>
  <c r="C489" i="3"/>
  <c r="B489" i="3"/>
  <c r="A489" i="3"/>
  <c r="C488" i="3"/>
  <c r="B488" i="3"/>
  <c r="A488" i="3"/>
  <c r="C487" i="3"/>
  <c r="B487" i="3"/>
  <c r="A487" i="3"/>
  <c r="C486" i="3"/>
  <c r="B486" i="3"/>
  <c r="A486" i="3"/>
  <c r="C485" i="3"/>
  <c r="B485" i="3"/>
  <c r="A485" i="3"/>
  <c r="C484" i="3"/>
  <c r="B484" i="3"/>
  <c r="A484" i="3"/>
  <c r="C483" i="3"/>
  <c r="B483" i="3"/>
  <c r="A483" i="3"/>
  <c r="C482" i="3"/>
  <c r="B482" i="3"/>
  <c r="A482" i="3"/>
  <c r="C481" i="3"/>
  <c r="B481" i="3"/>
  <c r="A481" i="3"/>
  <c r="C480" i="3"/>
  <c r="B480" i="3"/>
  <c r="A480" i="3"/>
  <c r="C479" i="3"/>
  <c r="B479" i="3"/>
  <c r="A479" i="3"/>
  <c r="C478" i="3"/>
  <c r="B478" i="3"/>
  <c r="A478" i="3"/>
  <c r="C477" i="3"/>
  <c r="B477" i="3"/>
  <c r="A477" i="3"/>
  <c r="C476" i="3"/>
  <c r="B476" i="3"/>
  <c r="A476" i="3"/>
  <c r="C475" i="3"/>
  <c r="B475" i="3"/>
  <c r="A475" i="3"/>
  <c r="C474" i="3"/>
  <c r="B474" i="3"/>
  <c r="A474" i="3"/>
  <c r="C473" i="3"/>
  <c r="B473" i="3"/>
  <c r="A473" i="3"/>
  <c r="C472" i="3"/>
  <c r="B472" i="3"/>
  <c r="A472" i="3"/>
  <c r="C471" i="3"/>
  <c r="B471" i="3"/>
  <c r="A471" i="3"/>
  <c r="C470" i="3"/>
  <c r="B470" i="3"/>
  <c r="A470" i="3"/>
  <c r="C469" i="3"/>
  <c r="B469" i="3"/>
  <c r="A469" i="3"/>
  <c r="C468" i="3"/>
  <c r="B468" i="3"/>
  <c r="A468" i="3"/>
  <c r="C467" i="3"/>
  <c r="B467" i="3"/>
  <c r="A467" i="3"/>
  <c r="C466" i="3"/>
  <c r="B466" i="3"/>
  <c r="A466" i="3"/>
  <c r="C465" i="3"/>
  <c r="B465" i="3"/>
  <c r="A465" i="3"/>
  <c r="C464" i="3"/>
  <c r="B464" i="3"/>
  <c r="A464" i="3"/>
  <c r="C463" i="3"/>
  <c r="B463" i="3"/>
  <c r="A463" i="3"/>
  <c r="C462" i="3"/>
  <c r="B462" i="3"/>
  <c r="A462" i="3"/>
  <c r="C461" i="3"/>
  <c r="B461" i="3"/>
  <c r="A461" i="3"/>
  <c r="C460" i="3"/>
  <c r="B460" i="3"/>
  <c r="A460" i="3"/>
  <c r="C459" i="3"/>
  <c r="B459" i="3"/>
  <c r="A459" i="3"/>
  <c r="C458" i="3"/>
  <c r="B458" i="3"/>
  <c r="A458" i="3"/>
  <c r="C457" i="3"/>
  <c r="B457" i="3"/>
  <c r="A457" i="3"/>
  <c r="C456" i="3"/>
  <c r="B456" i="3"/>
  <c r="A456" i="3"/>
  <c r="C455" i="3"/>
  <c r="B455" i="3"/>
  <c r="A455" i="3"/>
  <c r="C454" i="3"/>
  <c r="B454" i="3"/>
  <c r="A454" i="3"/>
  <c r="C453" i="3"/>
  <c r="B453" i="3"/>
  <c r="A453" i="3"/>
  <c r="C452" i="3"/>
  <c r="B452" i="3"/>
  <c r="A452" i="3"/>
  <c r="C451" i="3"/>
  <c r="B451" i="3"/>
  <c r="A451" i="3"/>
  <c r="C450" i="3"/>
  <c r="B450" i="3"/>
  <c r="A450" i="3"/>
  <c r="C449" i="3"/>
  <c r="B449" i="3"/>
  <c r="A449" i="3"/>
  <c r="C448" i="3"/>
  <c r="B448" i="3"/>
  <c r="A448" i="3"/>
  <c r="C447" i="3"/>
  <c r="B447" i="3"/>
  <c r="A447" i="3"/>
  <c r="C446" i="3"/>
  <c r="B446" i="3"/>
  <c r="A446" i="3"/>
  <c r="C445" i="3"/>
  <c r="B445" i="3"/>
  <c r="A445" i="3"/>
  <c r="C444" i="3"/>
  <c r="B444" i="3"/>
  <c r="A444" i="3"/>
  <c r="C443" i="3"/>
  <c r="B443" i="3"/>
  <c r="A443" i="3"/>
  <c r="C442" i="3"/>
  <c r="B442" i="3"/>
  <c r="A442" i="3"/>
  <c r="C441" i="3"/>
  <c r="B441" i="3"/>
  <c r="A441" i="3"/>
  <c r="C440" i="3"/>
  <c r="B440" i="3"/>
  <c r="A440" i="3"/>
  <c r="C439" i="3"/>
  <c r="B439" i="3"/>
  <c r="A439" i="3"/>
  <c r="C438" i="3"/>
  <c r="B438" i="3"/>
  <c r="A438" i="3"/>
  <c r="C437" i="3"/>
  <c r="B437" i="3"/>
  <c r="A437" i="3"/>
  <c r="C436" i="3"/>
  <c r="B436" i="3"/>
  <c r="A436" i="3"/>
  <c r="C435" i="3"/>
  <c r="B435" i="3"/>
  <c r="A435" i="3"/>
  <c r="C434" i="3"/>
  <c r="B434" i="3"/>
  <c r="A434" i="3"/>
  <c r="C433" i="3"/>
  <c r="B433" i="3"/>
  <c r="A433" i="3"/>
  <c r="C432" i="3"/>
  <c r="B432" i="3"/>
  <c r="A432" i="3"/>
  <c r="C431" i="3"/>
  <c r="B431" i="3"/>
  <c r="A431" i="3"/>
  <c r="C430" i="3"/>
  <c r="B430" i="3"/>
  <c r="A430" i="3"/>
  <c r="C429" i="3"/>
  <c r="B429" i="3"/>
  <c r="A429" i="3"/>
  <c r="C428" i="3"/>
  <c r="B428" i="3"/>
  <c r="A428" i="3"/>
  <c r="C427" i="3"/>
  <c r="B427" i="3"/>
  <c r="A427" i="3"/>
  <c r="C426" i="3"/>
  <c r="B426" i="3"/>
  <c r="A426" i="3"/>
  <c r="C425" i="3"/>
  <c r="B425" i="3"/>
  <c r="A425" i="3"/>
  <c r="C424" i="3"/>
  <c r="B424" i="3"/>
  <c r="A424" i="3"/>
  <c r="C423" i="3"/>
  <c r="B423" i="3"/>
  <c r="A423" i="3"/>
  <c r="C422" i="3"/>
  <c r="B422" i="3"/>
  <c r="A422" i="3"/>
  <c r="C421" i="3"/>
  <c r="B421" i="3"/>
  <c r="A421" i="3"/>
  <c r="C420" i="3"/>
  <c r="B420" i="3"/>
  <c r="A420" i="3"/>
  <c r="C419" i="3"/>
  <c r="B419" i="3"/>
  <c r="A419" i="3"/>
  <c r="C418" i="3"/>
  <c r="B418" i="3"/>
  <c r="A418" i="3"/>
  <c r="C417" i="3"/>
  <c r="B417" i="3"/>
  <c r="A417" i="3"/>
  <c r="C416" i="3"/>
  <c r="B416" i="3"/>
  <c r="A416" i="3"/>
  <c r="C415" i="3"/>
  <c r="B415" i="3"/>
  <c r="A415" i="3"/>
  <c r="C414" i="3"/>
  <c r="B414" i="3"/>
  <c r="A414" i="3"/>
  <c r="C413" i="3"/>
  <c r="B413" i="3"/>
  <c r="A413" i="3"/>
  <c r="C412" i="3"/>
  <c r="B412" i="3"/>
  <c r="A412" i="3"/>
  <c r="C411" i="3"/>
  <c r="B411" i="3"/>
  <c r="A411" i="3"/>
  <c r="C410" i="3"/>
  <c r="B410" i="3"/>
  <c r="A410" i="3"/>
  <c r="C409" i="3"/>
  <c r="B409" i="3"/>
  <c r="A409" i="3"/>
  <c r="C408" i="3"/>
  <c r="B408" i="3"/>
  <c r="A408" i="3"/>
  <c r="C407" i="3"/>
  <c r="B407" i="3"/>
  <c r="A407" i="3"/>
  <c r="C406" i="3"/>
  <c r="B406" i="3"/>
  <c r="A406" i="3"/>
  <c r="C405" i="3"/>
  <c r="B405" i="3"/>
  <c r="A405" i="3"/>
  <c r="C404" i="3"/>
  <c r="B404" i="3"/>
  <c r="A404" i="3"/>
  <c r="C403" i="3"/>
  <c r="B403" i="3"/>
  <c r="A403" i="3"/>
  <c r="C402" i="3"/>
  <c r="B402" i="3"/>
  <c r="A402" i="3"/>
  <c r="C401" i="3"/>
  <c r="B401" i="3"/>
  <c r="A401" i="3"/>
  <c r="C400" i="3"/>
  <c r="B400" i="3"/>
  <c r="A400" i="3"/>
  <c r="C399" i="3"/>
  <c r="B399" i="3"/>
  <c r="A399" i="3"/>
  <c r="C398" i="3"/>
  <c r="B398" i="3"/>
  <c r="A398" i="3"/>
  <c r="C397" i="3"/>
  <c r="B397" i="3"/>
  <c r="A397" i="3"/>
  <c r="C396" i="3"/>
  <c r="B396" i="3"/>
  <c r="A396" i="3"/>
  <c r="C395" i="3"/>
  <c r="B395" i="3"/>
  <c r="A395" i="3"/>
  <c r="C394" i="3"/>
  <c r="B394" i="3"/>
  <c r="A394" i="3"/>
  <c r="C393" i="3"/>
  <c r="B393" i="3"/>
  <c r="A393" i="3"/>
  <c r="C392" i="3"/>
  <c r="B392" i="3"/>
  <c r="A392" i="3"/>
  <c r="C391" i="3"/>
  <c r="B391" i="3"/>
  <c r="A391" i="3"/>
  <c r="C390" i="3"/>
  <c r="B390" i="3"/>
  <c r="A390" i="3"/>
  <c r="C389" i="3"/>
  <c r="B389" i="3"/>
  <c r="A389" i="3"/>
  <c r="C388" i="3"/>
  <c r="B388" i="3"/>
  <c r="A388" i="3"/>
  <c r="C387" i="3"/>
  <c r="B387" i="3"/>
  <c r="A387" i="3"/>
  <c r="C386" i="3"/>
  <c r="B386" i="3"/>
  <c r="A386" i="3"/>
  <c r="C385" i="3"/>
  <c r="B385" i="3"/>
  <c r="A385" i="3"/>
  <c r="C384" i="3"/>
  <c r="B384" i="3"/>
  <c r="A384" i="3"/>
  <c r="C383" i="3"/>
  <c r="B383" i="3"/>
  <c r="A383" i="3"/>
  <c r="C382" i="3"/>
  <c r="B382" i="3"/>
  <c r="A382" i="3"/>
  <c r="C381" i="3"/>
  <c r="B381" i="3"/>
  <c r="A381" i="3"/>
  <c r="C380" i="3"/>
  <c r="B380" i="3"/>
  <c r="A380" i="3"/>
  <c r="C379" i="3"/>
  <c r="B379" i="3"/>
  <c r="A379" i="3"/>
  <c r="C378" i="3"/>
  <c r="B378" i="3"/>
  <c r="A378" i="3"/>
  <c r="C377" i="3"/>
  <c r="B377" i="3"/>
  <c r="A377" i="3"/>
  <c r="C376" i="3"/>
  <c r="B376" i="3"/>
  <c r="A376" i="3"/>
  <c r="C375" i="3"/>
  <c r="B375" i="3"/>
  <c r="A375" i="3"/>
  <c r="C374" i="3"/>
  <c r="B374" i="3"/>
  <c r="A374" i="3"/>
  <c r="C373" i="3"/>
  <c r="B373" i="3"/>
  <c r="A373" i="3"/>
  <c r="C372" i="3"/>
  <c r="B372" i="3"/>
  <c r="A372" i="3"/>
  <c r="C371" i="3"/>
  <c r="B371" i="3"/>
  <c r="A371" i="3"/>
  <c r="C370" i="3"/>
  <c r="B370" i="3"/>
  <c r="A370" i="3"/>
  <c r="C369" i="3"/>
  <c r="B369" i="3"/>
  <c r="A369" i="3"/>
  <c r="C368" i="3"/>
  <c r="B368" i="3"/>
  <c r="A368" i="3"/>
  <c r="C367" i="3"/>
  <c r="B367" i="3"/>
  <c r="A367" i="3"/>
  <c r="C366" i="3"/>
  <c r="B366" i="3"/>
  <c r="A366" i="3"/>
  <c r="C365" i="3"/>
  <c r="B365" i="3"/>
  <c r="A365" i="3"/>
  <c r="C364" i="3"/>
  <c r="B364" i="3"/>
  <c r="A364" i="3"/>
  <c r="C363" i="3"/>
  <c r="B363" i="3"/>
  <c r="A363" i="3"/>
  <c r="C362" i="3"/>
  <c r="B362" i="3"/>
  <c r="A362" i="3"/>
  <c r="C361" i="3"/>
  <c r="B361" i="3"/>
  <c r="A361" i="3"/>
  <c r="C360" i="3"/>
  <c r="B360" i="3"/>
  <c r="A360" i="3"/>
  <c r="C359" i="3"/>
  <c r="B359" i="3"/>
  <c r="A359" i="3"/>
  <c r="C358" i="3"/>
  <c r="B358" i="3"/>
  <c r="A358" i="3"/>
  <c r="C357" i="3"/>
  <c r="B357" i="3"/>
  <c r="A357" i="3"/>
  <c r="C356" i="3"/>
  <c r="B356" i="3"/>
  <c r="A356" i="3"/>
  <c r="C355" i="3"/>
  <c r="B355" i="3"/>
  <c r="A355" i="3"/>
  <c r="C354" i="3"/>
  <c r="B354" i="3"/>
  <c r="A354" i="3"/>
  <c r="C353" i="3"/>
  <c r="B353" i="3"/>
  <c r="A353" i="3"/>
  <c r="C352" i="3"/>
  <c r="B352" i="3"/>
  <c r="A352" i="3"/>
  <c r="C351" i="3"/>
  <c r="B351" i="3"/>
  <c r="A351" i="3"/>
  <c r="C350" i="3"/>
  <c r="B350" i="3"/>
  <c r="A350" i="3"/>
  <c r="C349" i="3"/>
  <c r="B349" i="3"/>
  <c r="A349" i="3"/>
  <c r="C348" i="3"/>
  <c r="B348" i="3"/>
  <c r="A348" i="3"/>
  <c r="C347" i="3"/>
  <c r="B347" i="3"/>
  <c r="A347" i="3"/>
  <c r="C346" i="3"/>
  <c r="B346" i="3"/>
  <c r="A346" i="3"/>
  <c r="C345" i="3"/>
  <c r="B345" i="3"/>
  <c r="A345" i="3"/>
  <c r="C344" i="3"/>
  <c r="B344" i="3"/>
  <c r="A344" i="3"/>
  <c r="C343" i="3"/>
  <c r="B343" i="3"/>
  <c r="A343" i="3"/>
  <c r="C342" i="3"/>
  <c r="B342" i="3"/>
  <c r="A342" i="3"/>
  <c r="C341" i="3"/>
  <c r="B341" i="3"/>
  <c r="A341" i="3"/>
  <c r="C340" i="3"/>
  <c r="B340" i="3"/>
  <c r="A340" i="3"/>
  <c r="C339" i="3"/>
  <c r="B339" i="3"/>
  <c r="A339" i="3"/>
  <c r="C338" i="3"/>
  <c r="B338" i="3"/>
  <c r="A338" i="3"/>
  <c r="C337" i="3"/>
  <c r="B337" i="3"/>
  <c r="A337" i="3"/>
  <c r="C336" i="3"/>
  <c r="B336" i="3"/>
  <c r="A336" i="3"/>
  <c r="C335" i="3"/>
  <c r="B335" i="3"/>
  <c r="A335" i="3"/>
  <c r="C334" i="3"/>
  <c r="B334" i="3"/>
  <c r="A334" i="3"/>
  <c r="C333" i="3"/>
  <c r="B333" i="3"/>
  <c r="A333" i="3"/>
  <c r="C332" i="3"/>
  <c r="B332" i="3"/>
  <c r="A332" i="3"/>
  <c r="C331" i="3"/>
  <c r="B331" i="3"/>
  <c r="A331" i="3"/>
  <c r="C330" i="3"/>
  <c r="B330" i="3"/>
  <c r="A330" i="3"/>
  <c r="C329" i="3"/>
  <c r="B329" i="3"/>
  <c r="A329" i="3"/>
  <c r="C328" i="3"/>
  <c r="B328" i="3"/>
  <c r="A328" i="3"/>
  <c r="C327" i="3"/>
  <c r="B327" i="3"/>
  <c r="A327" i="3"/>
  <c r="C326" i="3"/>
  <c r="B326" i="3"/>
  <c r="A326" i="3"/>
  <c r="C325" i="3"/>
  <c r="B325" i="3"/>
  <c r="A325" i="3"/>
  <c r="C324" i="3"/>
  <c r="B324" i="3"/>
  <c r="A324" i="3"/>
  <c r="C323" i="3"/>
  <c r="B323" i="3"/>
  <c r="A323" i="3"/>
  <c r="C322" i="3"/>
  <c r="B322" i="3"/>
  <c r="A322" i="3"/>
  <c r="C321" i="3"/>
  <c r="B321" i="3"/>
  <c r="A321" i="3"/>
  <c r="C320" i="3"/>
  <c r="B320" i="3"/>
  <c r="A320" i="3"/>
  <c r="C319" i="3"/>
  <c r="B319" i="3"/>
  <c r="A319" i="3"/>
  <c r="C318" i="3"/>
  <c r="B318" i="3"/>
  <c r="A318" i="3"/>
  <c r="C317" i="3"/>
  <c r="B317" i="3"/>
  <c r="A317" i="3"/>
  <c r="C316" i="3"/>
  <c r="B316" i="3"/>
  <c r="A316" i="3"/>
  <c r="C315" i="3"/>
  <c r="B315" i="3"/>
  <c r="A315" i="3"/>
  <c r="C314" i="3"/>
  <c r="B314" i="3"/>
  <c r="A314" i="3"/>
  <c r="C313" i="3"/>
  <c r="B313" i="3"/>
  <c r="A313" i="3"/>
  <c r="C312" i="3"/>
  <c r="B312" i="3"/>
  <c r="A312" i="3"/>
  <c r="C311" i="3"/>
  <c r="B311" i="3"/>
  <c r="A311" i="3"/>
  <c r="C310" i="3"/>
  <c r="B310" i="3"/>
  <c r="A310" i="3"/>
  <c r="C309" i="3"/>
  <c r="B309" i="3"/>
  <c r="A309" i="3"/>
  <c r="C308" i="3"/>
  <c r="B308" i="3"/>
  <c r="A308" i="3"/>
  <c r="C307" i="3"/>
  <c r="B307" i="3"/>
  <c r="A307" i="3"/>
  <c r="C306" i="3"/>
  <c r="B306" i="3"/>
  <c r="A306" i="3"/>
  <c r="C305" i="3"/>
  <c r="B305" i="3"/>
  <c r="A305" i="3"/>
  <c r="C304" i="3"/>
  <c r="B304" i="3"/>
  <c r="A304" i="3"/>
  <c r="C303" i="3"/>
  <c r="B303" i="3"/>
  <c r="A303" i="3"/>
  <c r="C302" i="3"/>
  <c r="B302" i="3"/>
  <c r="A302" i="3"/>
  <c r="C301" i="3"/>
  <c r="B301" i="3"/>
  <c r="A301" i="3"/>
  <c r="C300" i="3"/>
  <c r="B300" i="3"/>
  <c r="A300" i="3"/>
  <c r="C299" i="3"/>
  <c r="B299" i="3"/>
  <c r="A299" i="3"/>
  <c r="C298" i="3"/>
  <c r="B298" i="3"/>
  <c r="A298" i="3"/>
  <c r="C297" i="3"/>
  <c r="B297" i="3"/>
  <c r="A297" i="3"/>
  <c r="C296" i="3"/>
  <c r="B296" i="3"/>
  <c r="A296" i="3"/>
  <c r="C295" i="3"/>
  <c r="B295" i="3"/>
  <c r="A295" i="3"/>
  <c r="C294" i="3"/>
  <c r="B294" i="3"/>
  <c r="A294" i="3"/>
  <c r="C293" i="3"/>
  <c r="B293" i="3"/>
  <c r="A293" i="3"/>
  <c r="C292" i="3"/>
  <c r="B292" i="3"/>
  <c r="A292" i="3"/>
  <c r="C291" i="3"/>
  <c r="B291" i="3"/>
  <c r="A291" i="3"/>
  <c r="C290" i="3"/>
  <c r="B290" i="3"/>
  <c r="A290" i="3"/>
  <c r="C289" i="3"/>
  <c r="B289" i="3"/>
  <c r="A289" i="3"/>
  <c r="C288" i="3"/>
  <c r="B288" i="3"/>
  <c r="A288" i="3"/>
  <c r="C287" i="3"/>
  <c r="B287" i="3"/>
  <c r="A287" i="3"/>
  <c r="C286" i="3"/>
  <c r="B286" i="3"/>
  <c r="A286" i="3"/>
  <c r="C285" i="3"/>
  <c r="B285" i="3"/>
  <c r="A285" i="3"/>
  <c r="C284" i="3"/>
  <c r="B284" i="3"/>
  <c r="A284" i="3"/>
  <c r="C283" i="3"/>
  <c r="B283" i="3"/>
  <c r="A283" i="3"/>
  <c r="C282" i="3"/>
  <c r="B282" i="3"/>
  <c r="A282" i="3"/>
  <c r="C281" i="3"/>
  <c r="B281" i="3"/>
  <c r="A281" i="3"/>
  <c r="C280" i="3"/>
  <c r="B280" i="3"/>
  <c r="A280" i="3"/>
  <c r="C279" i="3"/>
  <c r="B279" i="3"/>
  <c r="A279" i="3"/>
  <c r="C278" i="3"/>
  <c r="B278" i="3"/>
  <c r="A278" i="3"/>
  <c r="C277" i="3"/>
  <c r="B277" i="3"/>
  <c r="A277" i="3"/>
  <c r="C276" i="3"/>
  <c r="B276" i="3"/>
  <c r="A276" i="3"/>
  <c r="C275" i="3"/>
  <c r="B275" i="3"/>
  <c r="A275" i="3"/>
  <c r="C274" i="3"/>
  <c r="B274" i="3"/>
  <c r="A274" i="3"/>
  <c r="C273" i="3"/>
  <c r="B273" i="3"/>
  <c r="A273" i="3"/>
  <c r="C272" i="3"/>
  <c r="B272" i="3"/>
  <c r="A272" i="3"/>
  <c r="C271" i="3"/>
  <c r="B271" i="3"/>
  <c r="A271" i="3"/>
  <c r="C270" i="3"/>
  <c r="B270" i="3"/>
  <c r="A270" i="3"/>
  <c r="C269" i="3"/>
  <c r="B269" i="3"/>
  <c r="A269" i="3"/>
  <c r="C268" i="3"/>
  <c r="B268" i="3"/>
  <c r="A268" i="3"/>
  <c r="C267" i="3"/>
  <c r="B267" i="3"/>
  <c r="A267" i="3"/>
  <c r="C266" i="3"/>
  <c r="B266" i="3"/>
  <c r="A266" i="3"/>
  <c r="C265" i="3"/>
  <c r="B265" i="3"/>
  <c r="A265" i="3"/>
  <c r="C264" i="3"/>
  <c r="B264" i="3"/>
  <c r="A264" i="3"/>
  <c r="C263" i="3"/>
  <c r="B263" i="3"/>
  <c r="A263" i="3"/>
  <c r="C262" i="3"/>
  <c r="B262" i="3"/>
  <c r="A262" i="3"/>
  <c r="C261" i="3"/>
  <c r="B261" i="3"/>
  <c r="A261" i="3"/>
  <c r="C260" i="3"/>
  <c r="B260" i="3"/>
  <c r="A260" i="3"/>
  <c r="C259" i="3"/>
  <c r="B259" i="3"/>
  <c r="A259" i="3"/>
  <c r="C258" i="3"/>
  <c r="B258" i="3"/>
  <c r="A258" i="3"/>
  <c r="C257" i="3"/>
  <c r="B257" i="3"/>
  <c r="A257" i="3"/>
  <c r="C256" i="3"/>
  <c r="B256" i="3"/>
  <c r="A256" i="3"/>
  <c r="C255" i="3"/>
  <c r="B255" i="3"/>
  <c r="A255" i="3"/>
  <c r="C254" i="3"/>
  <c r="B254" i="3"/>
  <c r="A254" i="3"/>
  <c r="C253" i="3"/>
  <c r="B253" i="3"/>
  <c r="A253" i="3"/>
  <c r="C252" i="3"/>
  <c r="B252" i="3"/>
  <c r="A252" i="3"/>
  <c r="C251" i="3"/>
  <c r="B251" i="3"/>
  <c r="A251" i="3"/>
  <c r="C250" i="3"/>
  <c r="B250" i="3"/>
  <c r="A250" i="3"/>
  <c r="C249" i="3"/>
  <c r="B249" i="3"/>
  <c r="A249" i="3"/>
  <c r="C248" i="3"/>
  <c r="B248" i="3"/>
  <c r="A248" i="3"/>
  <c r="C247" i="3"/>
  <c r="B247" i="3"/>
  <c r="A247" i="3"/>
  <c r="C246" i="3"/>
  <c r="B246" i="3"/>
  <c r="A246" i="3"/>
  <c r="C245" i="3"/>
  <c r="B245" i="3"/>
  <c r="A245" i="3"/>
  <c r="C244" i="3"/>
  <c r="B244" i="3"/>
  <c r="A244" i="3"/>
  <c r="C243" i="3"/>
  <c r="B243" i="3"/>
  <c r="A243" i="3"/>
  <c r="C242" i="3"/>
  <c r="B242" i="3"/>
  <c r="A242" i="3"/>
  <c r="C241" i="3"/>
  <c r="B241" i="3"/>
  <c r="A241" i="3"/>
  <c r="C240" i="3"/>
  <c r="B240" i="3"/>
  <c r="A240" i="3"/>
  <c r="C239" i="3"/>
  <c r="B239" i="3"/>
  <c r="A239" i="3"/>
  <c r="C238" i="3"/>
  <c r="B238" i="3"/>
  <c r="A238" i="3"/>
  <c r="C237" i="3"/>
  <c r="B237" i="3"/>
  <c r="A237" i="3"/>
  <c r="C236" i="3"/>
  <c r="B236" i="3"/>
  <c r="A236" i="3"/>
  <c r="C235" i="3"/>
  <c r="B235" i="3"/>
  <c r="A235" i="3"/>
  <c r="C234" i="3"/>
  <c r="B234" i="3"/>
  <c r="A234" i="3"/>
  <c r="C233" i="3"/>
  <c r="B233" i="3"/>
  <c r="A233" i="3"/>
  <c r="C232" i="3"/>
  <c r="B232" i="3"/>
  <c r="A232" i="3"/>
  <c r="C231" i="3"/>
  <c r="B231" i="3"/>
  <c r="A231" i="3"/>
  <c r="C230" i="3"/>
  <c r="B230" i="3"/>
  <c r="A230" i="3"/>
  <c r="C229" i="3"/>
  <c r="B229" i="3"/>
  <c r="A229" i="3"/>
  <c r="C228" i="3"/>
  <c r="B228" i="3"/>
  <c r="A228" i="3"/>
  <c r="C227" i="3"/>
  <c r="B227" i="3"/>
  <c r="A227" i="3"/>
  <c r="C226" i="3"/>
  <c r="B226" i="3"/>
  <c r="A226" i="3"/>
  <c r="C225" i="3"/>
  <c r="B225" i="3"/>
  <c r="A225" i="3"/>
  <c r="C224" i="3"/>
  <c r="B224" i="3"/>
  <c r="A224" i="3"/>
  <c r="C223" i="3"/>
  <c r="B223" i="3"/>
  <c r="A223" i="3"/>
  <c r="C222" i="3"/>
  <c r="B222" i="3"/>
  <c r="A222" i="3"/>
  <c r="C221" i="3"/>
  <c r="B221" i="3"/>
  <c r="A221" i="3"/>
  <c r="C220" i="3"/>
  <c r="B220" i="3"/>
  <c r="A220" i="3"/>
  <c r="C219" i="3"/>
  <c r="B219" i="3"/>
  <c r="A219" i="3"/>
  <c r="C218" i="3"/>
  <c r="B218" i="3"/>
  <c r="A218" i="3"/>
  <c r="C217" i="3"/>
  <c r="B217" i="3"/>
  <c r="A217" i="3"/>
  <c r="C216" i="3"/>
  <c r="B216" i="3"/>
  <c r="A216" i="3"/>
  <c r="C215" i="3"/>
  <c r="B215" i="3"/>
  <c r="A215" i="3"/>
  <c r="C214" i="3"/>
  <c r="B214" i="3"/>
  <c r="A214" i="3"/>
  <c r="C213" i="3"/>
  <c r="B213" i="3"/>
  <c r="A213" i="3"/>
  <c r="C212" i="3"/>
  <c r="B212" i="3"/>
  <c r="A212" i="3"/>
  <c r="C211" i="3"/>
  <c r="B211" i="3"/>
  <c r="A211" i="3"/>
  <c r="C210" i="3"/>
  <c r="B210" i="3"/>
  <c r="A210" i="3"/>
  <c r="C209" i="3"/>
  <c r="B209" i="3"/>
  <c r="A209" i="3"/>
  <c r="C208" i="3"/>
  <c r="B208" i="3"/>
  <c r="A208" i="3"/>
  <c r="C207" i="3"/>
  <c r="B207" i="3"/>
  <c r="A207" i="3"/>
  <c r="C206" i="3"/>
  <c r="B206" i="3"/>
  <c r="A206" i="3"/>
  <c r="C205" i="3"/>
  <c r="B205" i="3"/>
  <c r="A205" i="3"/>
  <c r="C204" i="3"/>
  <c r="B204" i="3"/>
  <c r="A204" i="3"/>
  <c r="C203" i="3"/>
  <c r="B203" i="3"/>
  <c r="A203" i="3"/>
  <c r="C202" i="3"/>
  <c r="B202" i="3"/>
  <c r="A202" i="3"/>
  <c r="C201" i="3"/>
  <c r="B201" i="3"/>
  <c r="A201" i="3"/>
  <c r="C200" i="3"/>
  <c r="B200" i="3"/>
  <c r="A200" i="3"/>
  <c r="C199" i="3"/>
  <c r="B199" i="3"/>
  <c r="A199" i="3"/>
  <c r="C198" i="3"/>
  <c r="B198" i="3"/>
  <c r="A198" i="3"/>
  <c r="C197" i="3"/>
  <c r="B197" i="3"/>
  <c r="A197" i="3"/>
  <c r="C196" i="3"/>
  <c r="B196" i="3"/>
  <c r="A196" i="3"/>
  <c r="C195" i="3"/>
  <c r="B195" i="3"/>
  <c r="A195" i="3"/>
  <c r="C194" i="3"/>
  <c r="B194" i="3"/>
  <c r="A194" i="3"/>
  <c r="C193" i="3"/>
  <c r="B193" i="3"/>
  <c r="A193" i="3"/>
  <c r="C192" i="3"/>
  <c r="B192" i="3"/>
  <c r="A192" i="3"/>
  <c r="C191" i="3"/>
  <c r="B191" i="3"/>
  <c r="A191" i="3"/>
  <c r="C190" i="3"/>
  <c r="B190" i="3"/>
  <c r="A190" i="3"/>
  <c r="C189" i="3"/>
  <c r="B189" i="3"/>
  <c r="A189" i="3"/>
  <c r="C188" i="3"/>
  <c r="B188" i="3"/>
  <c r="A188" i="3"/>
  <c r="C187" i="3"/>
  <c r="B187" i="3"/>
  <c r="A187" i="3"/>
  <c r="C186" i="3"/>
  <c r="B186" i="3"/>
  <c r="A186" i="3"/>
  <c r="C185" i="3"/>
  <c r="B185" i="3"/>
  <c r="A185" i="3"/>
  <c r="C184" i="3"/>
  <c r="B184" i="3"/>
  <c r="A184" i="3"/>
  <c r="C183" i="3"/>
  <c r="B183" i="3"/>
  <c r="A183" i="3"/>
  <c r="C182" i="3"/>
  <c r="B182" i="3"/>
  <c r="A182" i="3"/>
  <c r="C181" i="3"/>
  <c r="B181" i="3"/>
  <c r="A181" i="3"/>
  <c r="C180" i="3"/>
  <c r="B180" i="3"/>
  <c r="A180" i="3"/>
  <c r="C179" i="3"/>
  <c r="B179" i="3"/>
  <c r="A179" i="3"/>
  <c r="C178" i="3"/>
  <c r="B178" i="3"/>
  <c r="A178" i="3"/>
  <c r="C177" i="3"/>
  <c r="B177" i="3"/>
  <c r="A177" i="3"/>
  <c r="C176" i="3"/>
  <c r="B176" i="3"/>
  <c r="A176" i="3"/>
  <c r="C175" i="3"/>
  <c r="B175" i="3"/>
  <c r="A175" i="3"/>
  <c r="C174" i="3"/>
  <c r="B174" i="3"/>
  <c r="A174" i="3"/>
  <c r="C173" i="3"/>
  <c r="B173" i="3"/>
  <c r="A173" i="3"/>
  <c r="C172" i="3"/>
  <c r="B172" i="3"/>
  <c r="A172" i="3"/>
  <c r="C171" i="3"/>
  <c r="B171" i="3"/>
  <c r="A171" i="3"/>
  <c r="C170" i="3"/>
  <c r="B170" i="3"/>
  <c r="A170" i="3"/>
  <c r="C169" i="3"/>
  <c r="B169" i="3"/>
  <c r="A169" i="3"/>
  <c r="C168" i="3"/>
  <c r="B168" i="3"/>
  <c r="A168" i="3"/>
  <c r="C167" i="3"/>
  <c r="B167" i="3"/>
  <c r="A167" i="3"/>
  <c r="C166" i="3"/>
  <c r="B166" i="3"/>
  <c r="A166" i="3"/>
  <c r="C165" i="3"/>
  <c r="B165" i="3"/>
  <c r="A165" i="3"/>
  <c r="C164" i="3"/>
  <c r="B164" i="3"/>
  <c r="A164" i="3"/>
  <c r="C163" i="3"/>
  <c r="B163" i="3"/>
  <c r="A163" i="3"/>
  <c r="C162" i="3"/>
  <c r="B162" i="3"/>
  <c r="A162" i="3"/>
  <c r="C161" i="3"/>
  <c r="B161" i="3"/>
  <c r="A161" i="3"/>
  <c r="C160" i="3"/>
  <c r="B160" i="3"/>
  <c r="A160" i="3"/>
  <c r="C159" i="3"/>
  <c r="B159" i="3"/>
  <c r="A159" i="3"/>
  <c r="C158" i="3"/>
  <c r="B158" i="3"/>
  <c r="A158" i="3"/>
  <c r="C157" i="3"/>
  <c r="B157" i="3"/>
  <c r="A157" i="3"/>
  <c r="C156" i="3"/>
  <c r="B156" i="3"/>
  <c r="A156" i="3"/>
  <c r="C155" i="3"/>
  <c r="B155" i="3"/>
  <c r="A155" i="3"/>
  <c r="C154" i="3"/>
  <c r="B154" i="3"/>
  <c r="A154" i="3"/>
  <c r="C153" i="3"/>
  <c r="B153" i="3"/>
  <c r="A153" i="3"/>
  <c r="C152" i="3"/>
  <c r="B152" i="3"/>
  <c r="A152" i="3"/>
  <c r="C151" i="3"/>
  <c r="B151" i="3"/>
  <c r="A151" i="3"/>
  <c r="C150" i="3"/>
  <c r="B150" i="3"/>
  <c r="A150" i="3"/>
  <c r="C149" i="3"/>
  <c r="B149" i="3"/>
  <c r="A149" i="3"/>
  <c r="C148" i="3"/>
  <c r="B148" i="3"/>
  <c r="A148" i="3"/>
  <c r="C147" i="3"/>
  <c r="B147" i="3"/>
  <c r="A147" i="3"/>
  <c r="C146" i="3"/>
  <c r="B146" i="3"/>
  <c r="A146" i="3"/>
  <c r="C145" i="3"/>
  <c r="B145" i="3"/>
  <c r="A145" i="3"/>
  <c r="C144" i="3"/>
  <c r="B144" i="3"/>
  <c r="A144" i="3"/>
  <c r="C143" i="3"/>
  <c r="B143" i="3"/>
  <c r="A143" i="3"/>
  <c r="C142" i="3"/>
  <c r="B142" i="3"/>
  <c r="A142" i="3"/>
  <c r="C141" i="3"/>
  <c r="B141" i="3"/>
  <c r="A141" i="3"/>
  <c r="C140" i="3"/>
  <c r="B140" i="3"/>
  <c r="A140" i="3"/>
  <c r="C139" i="3"/>
  <c r="B139" i="3"/>
  <c r="A139" i="3"/>
  <c r="C138" i="3"/>
  <c r="B138" i="3"/>
  <c r="A138" i="3"/>
  <c r="C137" i="3"/>
  <c r="B137" i="3"/>
  <c r="A137" i="3"/>
  <c r="C136" i="3"/>
  <c r="B136" i="3"/>
  <c r="A136" i="3"/>
  <c r="C135" i="3"/>
  <c r="B135" i="3"/>
  <c r="A135" i="3"/>
  <c r="C134" i="3"/>
  <c r="B134" i="3"/>
  <c r="A134" i="3"/>
  <c r="C133" i="3"/>
  <c r="B133" i="3"/>
  <c r="A133" i="3"/>
  <c r="C132" i="3"/>
  <c r="B132" i="3"/>
  <c r="A132" i="3"/>
  <c r="C131" i="3"/>
  <c r="B131" i="3"/>
  <c r="A131" i="3"/>
  <c r="C130" i="3"/>
  <c r="B130" i="3"/>
  <c r="A130" i="3"/>
  <c r="C129" i="3"/>
  <c r="B129" i="3"/>
  <c r="A129" i="3"/>
  <c r="C128" i="3"/>
  <c r="B128" i="3"/>
  <c r="A128" i="3"/>
  <c r="C127" i="3"/>
  <c r="B127" i="3"/>
  <c r="A127" i="3"/>
  <c r="C126" i="3"/>
  <c r="B126" i="3"/>
  <c r="A126" i="3"/>
  <c r="C125" i="3"/>
  <c r="B125" i="3"/>
  <c r="A125" i="3"/>
  <c r="C124" i="3"/>
  <c r="B124" i="3"/>
  <c r="A124" i="3"/>
  <c r="C123" i="3"/>
  <c r="B123" i="3"/>
  <c r="A123" i="3"/>
  <c r="C122" i="3"/>
  <c r="B122" i="3"/>
  <c r="A122" i="3"/>
  <c r="C121" i="3"/>
  <c r="B121" i="3"/>
  <c r="A121" i="3"/>
  <c r="C120" i="3"/>
  <c r="B120" i="3"/>
  <c r="A120" i="3"/>
  <c r="C119" i="3"/>
  <c r="B119" i="3"/>
  <c r="A119" i="3"/>
  <c r="C118" i="3"/>
  <c r="B118" i="3"/>
  <c r="A118" i="3"/>
  <c r="C117" i="3"/>
  <c r="B117" i="3"/>
  <c r="A117" i="3"/>
  <c r="C116" i="3"/>
  <c r="B116" i="3"/>
  <c r="A116" i="3"/>
  <c r="C115" i="3"/>
  <c r="B115" i="3"/>
  <c r="A115" i="3"/>
  <c r="C114" i="3"/>
  <c r="B114" i="3"/>
  <c r="A114" i="3"/>
  <c r="C113" i="3"/>
  <c r="B113" i="3"/>
  <c r="A113" i="3"/>
  <c r="C112" i="3"/>
  <c r="B112" i="3"/>
  <c r="A112" i="3"/>
  <c r="C111" i="3"/>
  <c r="B111" i="3"/>
  <c r="A111" i="3"/>
  <c r="C110" i="3"/>
  <c r="B110" i="3"/>
  <c r="A110" i="3"/>
  <c r="C109" i="3"/>
  <c r="B109" i="3"/>
  <c r="A109" i="3"/>
  <c r="C108" i="3"/>
  <c r="B108" i="3"/>
  <c r="A108" i="3"/>
  <c r="C107" i="3"/>
  <c r="B107" i="3"/>
  <c r="A107" i="3"/>
  <c r="C106" i="3"/>
  <c r="B106" i="3"/>
  <c r="A106" i="3"/>
  <c r="C105" i="3"/>
  <c r="B105" i="3"/>
  <c r="A105" i="3"/>
  <c r="C104" i="3"/>
  <c r="B104" i="3"/>
  <c r="A104" i="3"/>
  <c r="C103" i="3"/>
  <c r="B103" i="3"/>
  <c r="A103" i="3"/>
  <c r="C102" i="3"/>
  <c r="B102" i="3"/>
  <c r="A102" i="3"/>
  <c r="C101" i="3"/>
  <c r="B101" i="3"/>
  <c r="A101" i="3"/>
  <c r="C100" i="3"/>
  <c r="B100" i="3"/>
  <c r="A100" i="3"/>
  <c r="C99" i="3"/>
  <c r="B99" i="3"/>
  <c r="A99" i="3"/>
  <c r="C98" i="3"/>
  <c r="B98" i="3"/>
  <c r="A98" i="3"/>
  <c r="C97" i="3"/>
  <c r="B97" i="3"/>
  <c r="A97" i="3"/>
  <c r="C96" i="3"/>
  <c r="B96" i="3"/>
  <c r="A96" i="3"/>
  <c r="C95" i="3"/>
  <c r="B95" i="3"/>
  <c r="A95" i="3"/>
  <c r="C94" i="3"/>
  <c r="B94" i="3"/>
  <c r="A94" i="3"/>
  <c r="C93" i="3"/>
  <c r="B93" i="3"/>
  <c r="A93" i="3"/>
  <c r="C92" i="3"/>
  <c r="B92" i="3"/>
  <c r="A92" i="3"/>
  <c r="C91" i="3"/>
  <c r="B91" i="3"/>
  <c r="A91" i="3"/>
  <c r="C90" i="3"/>
  <c r="B90" i="3"/>
  <c r="A90" i="3"/>
  <c r="C89" i="3"/>
  <c r="B89" i="3"/>
  <c r="A89" i="3"/>
  <c r="C88" i="3"/>
  <c r="B88" i="3"/>
  <c r="A88" i="3"/>
  <c r="C87" i="3"/>
  <c r="B87" i="3"/>
  <c r="A87" i="3"/>
  <c r="C86" i="3"/>
  <c r="B86" i="3"/>
  <c r="A86" i="3"/>
  <c r="C85" i="3"/>
  <c r="B85" i="3"/>
  <c r="A85" i="3"/>
  <c r="C84" i="3"/>
  <c r="B84" i="3"/>
  <c r="A84" i="3"/>
  <c r="C83" i="3"/>
  <c r="B83" i="3"/>
  <c r="A83" i="3"/>
  <c r="C82" i="3"/>
  <c r="B82" i="3"/>
  <c r="A82" i="3"/>
  <c r="C81" i="3"/>
  <c r="B81" i="3"/>
  <c r="A81" i="3"/>
  <c r="C80" i="3"/>
  <c r="B80" i="3"/>
  <c r="A80" i="3"/>
  <c r="C79" i="3"/>
  <c r="B79" i="3"/>
  <c r="A79" i="3"/>
  <c r="C78" i="3"/>
  <c r="B78" i="3"/>
  <c r="A78" i="3"/>
  <c r="C77" i="3"/>
  <c r="B77" i="3"/>
  <c r="A77" i="3"/>
  <c r="C76" i="3"/>
  <c r="B76" i="3"/>
  <c r="A76" i="3"/>
  <c r="C75" i="3"/>
  <c r="B75" i="3"/>
  <c r="A75" i="3"/>
  <c r="C74" i="3"/>
  <c r="B74" i="3"/>
  <c r="A74" i="3"/>
  <c r="C73" i="3"/>
  <c r="B73" i="3"/>
  <c r="A73" i="3"/>
  <c r="C72" i="3"/>
  <c r="B72" i="3"/>
  <c r="A72" i="3"/>
  <c r="C71" i="3"/>
  <c r="B71" i="3"/>
  <c r="A71" i="3"/>
  <c r="C70" i="3"/>
  <c r="B70" i="3"/>
  <c r="A70" i="3"/>
  <c r="C69" i="3"/>
  <c r="B69" i="3"/>
  <c r="A69" i="3"/>
  <c r="C68" i="3"/>
  <c r="B68" i="3"/>
  <c r="A68" i="3"/>
  <c r="C67" i="3"/>
  <c r="B67" i="3"/>
  <c r="A67" i="3"/>
  <c r="C66" i="3"/>
  <c r="B66" i="3"/>
  <c r="A66" i="3"/>
  <c r="C65" i="3"/>
  <c r="B65" i="3"/>
  <c r="A65" i="3"/>
  <c r="C64" i="3"/>
  <c r="B64" i="3"/>
  <c r="A64" i="3"/>
  <c r="C63" i="3"/>
  <c r="B63" i="3"/>
  <c r="A63" i="3"/>
  <c r="C62" i="3"/>
  <c r="B62" i="3"/>
  <c r="A62" i="3"/>
  <c r="C61" i="3"/>
  <c r="B61" i="3"/>
  <c r="A61" i="3"/>
  <c r="C60" i="3"/>
  <c r="B60" i="3"/>
  <c r="A60" i="3"/>
  <c r="C59" i="3"/>
  <c r="B59" i="3"/>
  <c r="A59" i="3"/>
  <c r="C58" i="3"/>
  <c r="B58" i="3"/>
  <c r="A58" i="3"/>
  <c r="C57" i="3"/>
  <c r="B57" i="3"/>
  <c r="A57" i="3"/>
  <c r="C56" i="3"/>
  <c r="B56" i="3"/>
  <c r="A56" i="3"/>
  <c r="C55" i="3"/>
  <c r="B55" i="3"/>
  <c r="A55" i="3"/>
  <c r="C54" i="3"/>
  <c r="B54" i="3"/>
  <c r="A54" i="3"/>
  <c r="C53" i="3"/>
  <c r="B53" i="3"/>
  <c r="A53" i="3"/>
  <c r="C52" i="3"/>
  <c r="B52" i="3"/>
  <c r="A52" i="3"/>
  <c r="C51" i="3"/>
  <c r="B51" i="3"/>
  <c r="A51" i="3"/>
  <c r="C50" i="3"/>
  <c r="B50" i="3"/>
  <c r="A50" i="3"/>
  <c r="C49" i="3"/>
  <c r="B49" i="3"/>
  <c r="A49" i="3"/>
  <c r="C48" i="3"/>
  <c r="B48" i="3"/>
  <c r="A48" i="3"/>
  <c r="C47" i="3"/>
  <c r="B47" i="3"/>
  <c r="A47" i="3"/>
  <c r="C46" i="3"/>
  <c r="B46" i="3"/>
  <c r="A46" i="3"/>
  <c r="C45" i="3"/>
  <c r="B45" i="3"/>
  <c r="A45" i="3"/>
  <c r="C44" i="3"/>
  <c r="B44" i="3"/>
  <c r="A44" i="3"/>
  <c r="C43" i="3"/>
  <c r="B43" i="3"/>
  <c r="A43" i="3"/>
  <c r="C42" i="3"/>
  <c r="B42" i="3"/>
  <c r="A42" i="3"/>
  <c r="C41" i="3"/>
  <c r="B41" i="3"/>
  <c r="A41" i="3"/>
  <c r="C40" i="3"/>
  <c r="B40" i="3"/>
  <c r="A40" i="3"/>
  <c r="C39" i="3"/>
  <c r="B39" i="3"/>
  <c r="A39" i="3"/>
  <c r="C38" i="3"/>
  <c r="B38" i="3"/>
  <c r="A38" i="3"/>
  <c r="C37" i="3"/>
  <c r="B37" i="3"/>
  <c r="A37" i="3"/>
  <c r="C36" i="3"/>
  <c r="B36" i="3"/>
  <c r="A36" i="3"/>
  <c r="C35" i="3"/>
  <c r="B35" i="3"/>
  <c r="A35" i="3"/>
  <c r="C34" i="3"/>
  <c r="B34" i="3"/>
  <c r="A34" i="3"/>
  <c r="C33" i="3"/>
  <c r="B33" i="3"/>
  <c r="A33" i="3"/>
  <c r="C32" i="3"/>
  <c r="B32" i="3"/>
  <c r="A32" i="3"/>
  <c r="C31" i="3"/>
  <c r="B31" i="3"/>
  <c r="A31" i="3"/>
  <c r="C30" i="3"/>
  <c r="B30" i="3"/>
  <c r="A30" i="3"/>
  <c r="C29" i="3"/>
  <c r="B29" i="3"/>
  <c r="A29" i="3"/>
  <c r="C28" i="3"/>
  <c r="B28" i="3"/>
  <c r="A28" i="3"/>
  <c r="C27" i="3"/>
  <c r="B27" i="3"/>
  <c r="A27" i="3"/>
  <c r="C26" i="3"/>
  <c r="B26" i="3"/>
  <c r="A26" i="3"/>
  <c r="C25" i="3"/>
  <c r="B25" i="3"/>
  <c r="A25" i="3"/>
  <c r="C24" i="3"/>
  <c r="B24" i="3"/>
  <c r="A24" i="3"/>
  <c r="C23" i="3"/>
  <c r="B23" i="3"/>
  <c r="A23" i="3"/>
  <c r="C22" i="3"/>
  <c r="B22" i="3"/>
  <c r="A22" i="3"/>
  <c r="C21" i="3"/>
  <c r="B21" i="3"/>
  <c r="A21" i="3"/>
  <c r="C20" i="3"/>
  <c r="B20" i="3"/>
  <c r="A20" i="3"/>
  <c r="C19" i="3"/>
  <c r="B19" i="3"/>
  <c r="A19" i="3"/>
  <c r="C18" i="3"/>
  <c r="B18" i="3"/>
  <c r="A18" i="3"/>
  <c r="K19" i="2" l="1"/>
  <c r="L19" i="2"/>
  <c r="K58" i="2"/>
  <c r="L58" i="2"/>
  <c r="K59" i="2"/>
  <c r="L59" i="2"/>
  <c r="K50" i="2"/>
  <c r="L50" i="2"/>
  <c r="K27" i="2"/>
  <c r="L27" i="2"/>
  <c r="K39" i="2"/>
  <c r="L39" i="2"/>
  <c r="K30" i="2"/>
  <c r="L30" i="2"/>
  <c r="K29" i="2"/>
  <c r="L29" i="2"/>
  <c r="M39" i="2" l="1"/>
  <c r="M30" i="2"/>
  <c r="M19" i="2"/>
  <c r="M27" i="2"/>
  <c r="M29" i="2"/>
  <c r="M50" i="2"/>
  <c r="K79" i="2" l="1"/>
  <c r="L79" i="2"/>
  <c r="K51" i="2"/>
  <c r="M51" i="2" s="1"/>
  <c r="L51" i="2"/>
  <c r="K80" i="2"/>
  <c r="M80" i="2" s="1"/>
  <c r="L80" i="2"/>
  <c r="K52" i="2"/>
  <c r="M52" i="2" s="1"/>
  <c r="L52" i="2"/>
  <c r="M79" i="2" l="1"/>
  <c r="K61" i="2"/>
  <c r="L61" i="2"/>
  <c r="K24" i="2" l="1"/>
  <c r="M24" i="2" s="1"/>
  <c r="L24" i="2"/>
  <c r="K82" i="2"/>
  <c r="M82" i="2" s="1"/>
  <c r="L82" i="2"/>
  <c r="K28" i="2" l="1"/>
  <c r="L28" i="2"/>
  <c r="M28" i="2" l="1"/>
  <c r="K32" i="2"/>
  <c r="L32" i="2"/>
  <c r="M32" i="2" l="1"/>
  <c r="K85" i="2"/>
  <c r="L85" i="2"/>
  <c r="M85" i="2" l="1"/>
  <c r="M45" i="2"/>
  <c r="L45" i="2"/>
  <c r="K12" i="2"/>
  <c r="M12" i="2" s="1"/>
  <c r="L12" i="2"/>
  <c r="K11" i="2"/>
  <c r="M11" i="2" s="1"/>
  <c r="L11" i="2"/>
  <c r="F15" i="1" l="1"/>
  <c r="I8" i="1" a="1"/>
  <c r="I8" i="1" s="1"/>
  <c r="Z534" i="2"/>
  <c r="Z533" i="2"/>
  <c r="Z532" i="2"/>
  <c r="Z531" i="2"/>
  <c r="Z530" i="2"/>
  <c r="Z529" i="2"/>
  <c r="Z528" i="2"/>
  <c r="Z527" i="2"/>
  <c r="Z484" i="2"/>
  <c r="Z483" i="2"/>
  <c r="Z482" i="2"/>
  <c r="Z481" i="2"/>
  <c r="Z480" i="2"/>
  <c r="Z479" i="2"/>
  <c r="Z478" i="2"/>
  <c r="Z477" i="2"/>
  <c r="Z476" i="2"/>
  <c r="Z475" i="2"/>
  <c r="Z474" i="2"/>
  <c r="Z473" i="2"/>
  <c r="Z472" i="2"/>
  <c r="Z471" i="2"/>
  <c r="Z470" i="2"/>
  <c r="Z469" i="2"/>
  <c r="Z468" i="2"/>
  <c r="Z467" i="2"/>
  <c r="Z466" i="2"/>
  <c r="Z465" i="2"/>
  <c r="Z464" i="2"/>
  <c r="Z460" i="2"/>
  <c r="Z450" i="2"/>
  <c r="Z449" i="2"/>
  <c r="Z448" i="2"/>
  <c r="Z447" i="2"/>
  <c r="Z446" i="2"/>
  <c r="Z445" i="2"/>
  <c r="Z444" i="2"/>
  <c r="Z443" i="2"/>
  <c r="Z442" i="2"/>
  <c r="Z441" i="2"/>
  <c r="Z440" i="2"/>
  <c r="Z439" i="2"/>
  <c r="Z438" i="2"/>
  <c r="Z437" i="2"/>
  <c r="Z436" i="2"/>
  <c r="Z435" i="2"/>
  <c r="Z434" i="2"/>
  <c r="Z433" i="2"/>
  <c r="Z432" i="2"/>
  <c r="Z431" i="2"/>
  <c r="Z430" i="2"/>
  <c r="Z429" i="2"/>
  <c r="Z428" i="2"/>
  <c r="Z419" i="2"/>
  <c r="Z418" i="2"/>
  <c r="Z417" i="2"/>
  <c r="Z416" i="2"/>
  <c r="Z415" i="2"/>
  <c r="Z414" i="2"/>
  <c r="Z413" i="2"/>
  <c r="Z412" i="2"/>
  <c r="Z411" i="2"/>
  <c r="Z410" i="2"/>
  <c r="Z409" i="2"/>
  <c r="Z408" i="2"/>
  <c r="Z407" i="2"/>
  <c r="Z406" i="2"/>
  <c r="Z405" i="2"/>
  <c r="Z404" i="2"/>
  <c r="Z403" i="2"/>
  <c r="Z402" i="2"/>
  <c r="Z401" i="2"/>
  <c r="Z400" i="2"/>
  <c r="Z399" i="2"/>
  <c r="Z398" i="2"/>
  <c r="Z397" i="2"/>
  <c r="Z396" i="2"/>
  <c r="Z395" i="2"/>
  <c r="Z394" i="2"/>
  <c r="Z393" i="2"/>
  <c r="Z392" i="2"/>
  <c r="Z391" i="2"/>
  <c r="Z390" i="2"/>
  <c r="Z389" i="2"/>
  <c r="Z388" i="2"/>
  <c r="Z387" i="2"/>
  <c r="Z386" i="2"/>
  <c r="Z385" i="2"/>
  <c r="Z384" i="2"/>
  <c r="Z383" i="2"/>
  <c r="Z382" i="2"/>
  <c r="Z381" i="2"/>
  <c r="Z380" i="2"/>
  <c r="Z379" i="2"/>
  <c r="Z378" i="2"/>
  <c r="Z377" i="2"/>
  <c r="Z376" i="2"/>
  <c r="Z375" i="2"/>
  <c r="Z374" i="2"/>
  <c r="Z373" i="2"/>
  <c r="Z372" i="2"/>
  <c r="Z371" i="2"/>
  <c r="Z370" i="2"/>
  <c r="Z369" i="2"/>
  <c r="Z368" i="2"/>
  <c r="Z367" i="2"/>
  <c r="Z366" i="2"/>
  <c r="Z365" i="2"/>
  <c r="Z364" i="2"/>
  <c r="Z363" i="2"/>
  <c r="Z362" i="2"/>
  <c r="Z361" i="2"/>
  <c r="Z360" i="2"/>
  <c r="Z359" i="2"/>
  <c r="Z358" i="2"/>
  <c r="Z357" i="2"/>
  <c r="Z356" i="2"/>
  <c r="Z355" i="2"/>
  <c r="Z354" i="2"/>
  <c r="Z353" i="2"/>
  <c r="Z352" i="2"/>
  <c r="Z351" i="2"/>
  <c r="Z350" i="2"/>
  <c r="Z349" i="2"/>
  <c r="Z348" i="2"/>
  <c r="Z347" i="2"/>
  <c r="Z346" i="2"/>
  <c r="Z345" i="2"/>
  <c r="Z344" i="2"/>
  <c r="Z343" i="2"/>
  <c r="Z342" i="2"/>
  <c r="Z341" i="2"/>
  <c r="Z340" i="2"/>
  <c r="Z339" i="2"/>
  <c r="Z329" i="2"/>
  <c r="Z328" i="2"/>
  <c r="Z327" i="2"/>
  <c r="Z326" i="2"/>
  <c r="Z325" i="2"/>
  <c r="Z324" i="2"/>
  <c r="Z308" i="2"/>
  <c r="Z307" i="2"/>
  <c r="Z306" i="2"/>
  <c r="Z305" i="2"/>
  <c r="Z304" i="2"/>
  <c r="Z303" i="2"/>
  <c r="Z302" i="2"/>
  <c r="Z301" i="2"/>
  <c r="Z300" i="2"/>
  <c r="Z299" i="2"/>
  <c r="Z298" i="2"/>
  <c r="Z297" i="2"/>
  <c r="Z296" i="2"/>
  <c r="Z295" i="2"/>
  <c r="Z294" i="2"/>
  <c r="Z293" i="2"/>
  <c r="Z292" i="2"/>
  <c r="Z291" i="2"/>
  <c r="Z290" i="2"/>
  <c r="Z289" i="2"/>
  <c r="Z288" i="2"/>
  <c r="Z287" i="2"/>
  <c r="Z286" i="2"/>
  <c r="Z285" i="2"/>
  <c r="Z284" i="2"/>
  <c r="Z283" i="2"/>
  <c r="Z282" i="2"/>
  <c r="Z281" i="2"/>
  <c r="Z280" i="2"/>
  <c r="Z279" i="2"/>
  <c r="Z278" i="2"/>
  <c r="Z277" i="2"/>
  <c r="Z276" i="2"/>
  <c r="Z275" i="2"/>
  <c r="Z274" i="2"/>
  <c r="Z273" i="2"/>
  <c r="Z272" i="2"/>
  <c r="Z271" i="2"/>
  <c r="Z270" i="2"/>
  <c r="Z269" i="2"/>
  <c r="Z268" i="2"/>
  <c r="Z267" i="2"/>
  <c r="Z266" i="2"/>
  <c r="Z265" i="2"/>
  <c r="Z264" i="2"/>
  <c r="Z263" i="2"/>
  <c r="Z262" i="2"/>
  <c r="Z261" i="2"/>
  <c r="Z260" i="2"/>
  <c r="Z259" i="2"/>
  <c r="Z258" i="2"/>
  <c r="Z257" i="2"/>
  <c r="Z256" i="2"/>
  <c r="Z255" i="2"/>
  <c r="Z254" i="2"/>
  <c r="Z253" i="2"/>
  <c r="Z252" i="2"/>
  <c r="Z251" i="2"/>
  <c r="Z215" i="2"/>
  <c r="Z214" i="2"/>
  <c r="Z148" i="2"/>
  <c r="Z133" i="2"/>
  <c r="Z132" i="2"/>
  <c r="Z114" i="2"/>
  <c r="Z113" i="2"/>
  <c r="Z112" i="2"/>
  <c r="Z111" i="2"/>
  <c r="Z110" i="2"/>
  <c r="Z109" i="2"/>
  <c r="Z108" i="2"/>
  <c r="Z107" i="2"/>
  <c r="Z106" i="2"/>
  <c r="Z105" i="2"/>
  <c r="Z104" i="2"/>
  <c r="Z103" i="2"/>
  <c r="Z102" i="2"/>
  <c r="Z101" i="2"/>
  <c r="Z100" i="2"/>
  <c r="Z99" i="2"/>
  <c r="Z98" i="2"/>
  <c r="Z97" i="2"/>
  <c r="Z96" i="2"/>
  <c r="Z95" i="2"/>
  <c r="Z94" i="2"/>
  <c r="Z93" i="2"/>
  <c r="Z92" i="2"/>
  <c r="Z91" i="2"/>
  <c r="Z90" i="2"/>
  <c r="Z89" i="2"/>
  <c r="Z88" i="2"/>
  <c r="Z87" i="2"/>
  <c r="Z86" i="2"/>
  <c r="Z85" i="2"/>
  <c r="Z84" i="2"/>
  <c r="Z83" i="2"/>
  <c r="Z82" i="2"/>
  <c r="Z81" i="2"/>
  <c r="Z80" i="2"/>
  <c r="Z79" i="2"/>
  <c r="Z78" i="2"/>
  <c r="Z77" i="2"/>
  <c r="Z42" i="2"/>
  <c r="Z41" i="2"/>
  <c r="Z40" i="2"/>
  <c r="Z39" i="2"/>
  <c r="Z38" i="2"/>
  <c r="Z37" i="2"/>
  <c r="Z36" i="2"/>
  <c r="Z35" i="2"/>
  <c r="Z34" i="2"/>
  <c r="Z33" i="2"/>
  <c r="Z32" i="2"/>
  <c r="Z31" i="2"/>
  <c r="Z30" i="2"/>
  <c r="Z29" i="2"/>
  <c r="Z28" i="2"/>
  <c r="Z27" i="2"/>
  <c r="Z26" i="2"/>
  <c r="Z25" i="2"/>
  <c r="Z24" i="2"/>
  <c r="Z23" i="2"/>
  <c r="Z22" i="2"/>
  <c r="Z21" i="2"/>
  <c r="Z20" i="2"/>
  <c r="Z19" i="2"/>
  <c r="Z18" i="2"/>
  <c r="Z17" i="2"/>
  <c r="Z16" i="2"/>
  <c r="Z15" i="2"/>
  <c r="Z14" i="2"/>
  <c r="Z13" i="2"/>
  <c r="Z12" i="2"/>
  <c r="Z11" i="2"/>
  <c r="Z10" i="2"/>
  <c r="Z9" i="2"/>
  <c r="Z8" i="2"/>
  <c r="Z7" i="2"/>
  <c r="Z6" i="2"/>
  <c r="Z5" i="2"/>
  <c r="Z4" i="2"/>
  <c r="Z3" i="2"/>
  <c r="Z2" i="2"/>
  <c r="L91" i="2"/>
  <c r="K91" i="2"/>
  <c r="L83" i="2"/>
  <c r="K83" i="2"/>
  <c r="L76" i="2"/>
  <c r="K76" i="2"/>
  <c r="L75" i="2"/>
  <c r="K75" i="2"/>
  <c r="L65" i="2"/>
  <c r="K65" i="2"/>
  <c r="L62" i="2"/>
  <c r="K62" i="2"/>
  <c r="L55" i="2"/>
  <c r="K55" i="2"/>
  <c r="M55" i="2" s="1"/>
  <c r="L54" i="2"/>
  <c r="K54" i="2"/>
  <c r="M54" i="2" s="1"/>
  <c r="L53" i="2"/>
  <c r="K53" i="2"/>
  <c r="M53" i="2" s="1"/>
  <c r="L49" i="2"/>
  <c r="K49" i="2"/>
  <c r="M49" i="2" s="1"/>
  <c r="L48" i="2"/>
  <c r="K48" i="2"/>
  <c r="M48" i="2" s="1"/>
  <c r="L47" i="2"/>
  <c r="K47" i="2"/>
  <c r="M47" i="2" s="1"/>
  <c r="L46" i="2"/>
  <c r="K46" i="2"/>
  <c r="M46" i="2" s="1"/>
  <c r="L44" i="2"/>
  <c r="K44" i="2"/>
  <c r="L43" i="2"/>
  <c r="K43" i="2"/>
  <c r="M43" i="2" s="1"/>
  <c r="L42" i="2"/>
  <c r="K42" i="2"/>
  <c r="M42" i="2" s="1"/>
  <c r="L40" i="2"/>
  <c r="K40" i="2"/>
  <c r="M40" i="2" s="1"/>
  <c r="L34" i="2"/>
  <c r="K34" i="2"/>
  <c r="M34" i="2" s="1"/>
  <c r="L33" i="2"/>
  <c r="K33" i="2"/>
  <c r="L21" i="2"/>
  <c r="K21" i="2"/>
  <c r="L17" i="2"/>
  <c r="K17" i="2"/>
  <c r="M17" i="2" s="1"/>
  <c r="L16" i="2"/>
  <c r="K16" i="2"/>
  <c r="L10" i="2"/>
  <c r="K10" i="2"/>
  <c r="L6" i="2"/>
  <c r="K6" i="2"/>
  <c r="L2" i="2"/>
  <c r="K2" i="2"/>
  <c r="M23" i="1" l="1"/>
  <c r="J23" i="1"/>
  <c r="M18" i="1"/>
  <c r="J18" i="1"/>
  <c r="J21" i="1"/>
  <c r="J22" i="1"/>
  <c r="J19" i="1"/>
  <c r="J20" i="1"/>
  <c r="M19" i="1"/>
  <c r="M20" i="1"/>
  <c r="M21" i="1"/>
  <c r="M22" i="1"/>
  <c r="M65" i="2"/>
  <c r="Z453" i="2"/>
  <c r="Z116" i="2"/>
  <c r="Z317" i="2"/>
  <c r="M91" i="2"/>
  <c r="Z125" i="2"/>
  <c r="M33" i="2"/>
  <c r="Z330" i="2"/>
  <c r="Z74" i="2"/>
  <c r="Z66" i="2"/>
  <c r="Z58" i="2"/>
  <c r="Z50" i="2"/>
  <c r="Z425" i="2"/>
  <c r="Z73" i="2"/>
  <c r="Z65" i="2"/>
  <c r="Z57" i="2"/>
  <c r="Z49" i="2"/>
  <c r="Z424" i="2"/>
  <c r="Z72" i="2"/>
  <c r="Z64" i="2"/>
  <c r="Z56" i="2"/>
  <c r="Z48" i="2"/>
  <c r="Z463" i="2"/>
  <c r="Z423" i="2"/>
  <c r="Z71" i="2"/>
  <c r="Z63" i="2"/>
  <c r="Z55" i="2"/>
  <c r="Z47" i="2"/>
  <c r="Z462" i="2"/>
  <c r="Z422" i="2"/>
  <c r="Z70" i="2"/>
  <c r="Z62" i="2"/>
  <c r="Z54" i="2"/>
  <c r="Z46" i="2"/>
  <c r="Z420" i="2"/>
  <c r="Z75" i="2"/>
  <c r="Z76" i="2"/>
  <c r="Z52" i="2"/>
  <c r="Z69" i="2"/>
  <c r="Z51" i="2"/>
  <c r="Z461" i="2"/>
  <c r="Z68" i="2"/>
  <c r="Z45" i="2"/>
  <c r="Z67" i="2"/>
  <c r="Z44" i="2"/>
  <c r="M10" i="2"/>
  <c r="Z421" i="2"/>
  <c r="Z61" i="2"/>
  <c r="Z43" i="2"/>
  <c r="Z59" i="2"/>
  <c r="Z53" i="2"/>
  <c r="Z165" i="2"/>
  <c r="Z522" i="2"/>
  <c r="Z514" i="2"/>
  <c r="Z506" i="2"/>
  <c r="Z498" i="2"/>
  <c r="Z490" i="2"/>
  <c r="Z338" i="2"/>
  <c r="Z521" i="2"/>
  <c r="Z513" i="2"/>
  <c r="Z505" i="2"/>
  <c r="Z497" i="2"/>
  <c r="Z489" i="2"/>
  <c r="Z337" i="2"/>
  <c r="Z520" i="2"/>
  <c r="Z512" i="2"/>
  <c r="Z504" i="2"/>
  <c r="Z496" i="2"/>
  <c r="Z488" i="2"/>
  <c r="Z336" i="2"/>
  <c r="Z519" i="2"/>
  <c r="Z511" i="2"/>
  <c r="Z503" i="2"/>
  <c r="Z495" i="2"/>
  <c r="Z487" i="2"/>
  <c r="Z335" i="2"/>
  <c r="Z526" i="2"/>
  <c r="Z518" i="2"/>
  <c r="Z510" i="2"/>
  <c r="Z502" i="2"/>
  <c r="Z494" i="2"/>
  <c r="Z486" i="2"/>
  <c r="Z334" i="2"/>
  <c r="Z524" i="2"/>
  <c r="Z516" i="2"/>
  <c r="Z508" i="2"/>
  <c r="Z500" i="2"/>
  <c r="Z492" i="2"/>
  <c r="Z332" i="2"/>
  <c r="Z523" i="2"/>
  <c r="Z515" i="2"/>
  <c r="Z507" i="2"/>
  <c r="Z499" i="2"/>
  <c r="Z491" i="2"/>
  <c r="Z331" i="2"/>
  <c r="Z517" i="2"/>
  <c r="Z509" i="2"/>
  <c r="Z501" i="2"/>
  <c r="Z493" i="2"/>
  <c r="Z485" i="2"/>
  <c r="Z333" i="2"/>
  <c r="Z525" i="2"/>
  <c r="Z210" i="2"/>
  <c r="Z202" i="2"/>
  <c r="Z194" i="2"/>
  <c r="Z209" i="2"/>
  <c r="Z201" i="2"/>
  <c r="Z193" i="2"/>
  <c r="Z208" i="2"/>
  <c r="Z200" i="2"/>
  <c r="Z192" i="2"/>
  <c r="Z207" i="2"/>
  <c r="Z199" i="2"/>
  <c r="Z191" i="2"/>
  <c r="Z206" i="2"/>
  <c r="Z198" i="2"/>
  <c r="Z190" i="2"/>
  <c r="Z212" i="2"/>
  <c r="Z204" i="2"/>
  <c r="Z196" i="2"/>
  <c r="Z211" i="2"/>
  <c r="Z203" i="2"/>
  <c r="Z195" i="2"/>
  <c r="Z205" i="2"/>
  <c r="M2" i="2"/>
  <c r="Z197" i="2"/>
  <c r="Z189" i="2"/>
  <c r="Z186" i="2"/>
  <c r="Z178" i="2"/>
  <c r="Z170" i="2"/>
  <c r="Z162" i="2"/>
  <c r="Z154" i="2"/>
  <c r="Z185" i="2"/>
  <c r="Z177" i="2"/>
  <c r="Z169" i="2"/>
  <c r="Z161" i="2"/>
  <c r="Z153" i="2"/>
  <c r="Z184" i="2"/>
  <c r="Z176" i="2"/>
  <c r="Z168" i="2"/>
  <c r="Z160" i="2"/>
  <c r="Z152" i="2"/>
  <c r="Z183" i="2"/>
  <c r="Z175" i="2"/>
  <c r="Z167" i="2"/>
  <c r="Z159" i="2"/>
  <c r="Z151" i="2"/>
  <c r="Z182" i="2"/>
  <c r="Z174" i="2"/>
  <c r="Z166" i="2"/>
  <c r="Z158" i="2"/>
  <c r="Z150" i="2"/>
  <c r="Z188" i="2"/>
  <c r="Z180" i="2"/>
  <c r="Z172" i="2"/>
  <c r="Z164" i="2"/>
  <c r="Z187" i="2"/>
  <c r="Z179" i="2"/>
  <c r="Z171" i="2"/>
  <c r="Z163" i="2"/>
  <c r="Z155" i="2"/>
  <c r="Z181" i="2"/>
  <c r="Z173" i="2"/>
  <c r="Z157" i="2"/>
  <c r="Z156" i="2"/>
  <c r="Z250" i="2"/>
  <c r="Z242" i="2"/>
  <c r="Z234" i="2"/>
  <c r="Z226" i="2"/>
  <c r="Z218" i="2"/>
  <c r="Z249" i="2"/>
  <c r="Z241" i="2"/>
  <c r="Z233" i="2"/>
  <c r="Z225" i="2"/>
  <c r="Z217" i="2"/>
  <c r="Z248" i="2"/>
  <c r="Z240" i="2"/>
  <c r="Z232" i="2"/>
  <c r="Z224" i="2"/>
  <c r="Z216" i="2"/>
  <c r="Z247" i="2"/>
  <c r="Z239" i="2"/>
  <c r="Z231" i="2"/>
  <c r="Z223" i="2"/>
  <c r="Z246" i="2"/>
  <c r="Z238" i="2"/>
  <c r="Z230" i="2"/>
  <c r="Z222" i="2"/>
  <c r="Z244" i="2"/>
  <c r="Z236" i="2"/>
  <c r="Z228" i="2"/>
  <c r="Z220" i="2"/>
  <c r="Z243" i="2"/>
  <c r="Z235" i="2"/>
  <c r="Z227" i="2"/>
  <c r="Z219" i="2"/>
  <c r="Z245" i="2"/>
  <c r="Z237" i="2"/>
  <c r="Z229" i="2"/>
  <c r="Z221" i="2"/>
  <c r="Z213" i="2"/>
  <c r="Z60" i="2"/>
  <c r="Z458" i="2"/>
  <c r="Z322" i="2"/>
  <c r="Z314" i="2"/>
  <c r="Z457" i="2"/>
  <c r="Z321" i="2"/>
  <c r="Z313" i="2"/>
  <c r="Z456" i="2"/>
  <c r="Z320" i="2"/>
  <c r="Z312" i="2"/>
  <c r="Z455" i="2"/>
  <c r="Z319" i="2"/>
  <c r="Z311" i="2"/>
  <c r="Z454" i="2"/>
  <c r="Z318" i="2"/>
  <c r="Z310" i="2"/>
  <c r="Z452" i="2"/>
  <c r="Z316" i="2"/>
  <c r="Z459" i="2"/>
  <c r="Z451" i="2"/>
  <c r="Z323" i="2"/>
  <c r="Z315" i="2"/>
  <c r="Z124" i="2"/>
  <c r="M75" i="2"/>
  <c r="Z309" i="2"/>
  <c r="Z426" i="2"/>
  <c r="Z146" i="2"/>
  <c r="Z138" i="2"/>
  <c r="Z130" i="2"/>
  <c r="Z122" i="2"/>
  <c r="Z145" i="2"/>
  <c r="Z137" i="2"/>
  <c r="Z129" i="2"/>
  <c r="Z121" i="2"/>
  <c r="Z144" i="2"/>
  <c r="Z136" i="2"/>
  <c r="Z128" i="2"/>
  <c r="Z120" i="2"/>
  <c r="Z143" i="2"/>
  <c r="Z135" i="2"/>
  <c r="Z127" i="2"/>
  <c r="Z119" i="2"/>
  <c r="Z142" i="2"/>
  <c r="Z134" i="2"/>
  <c r="Z126" i="2"/>
  <c r="Z118" i="2"/>
  <c r="Z427" i="2"/>
  <c r="Z147" i="2"/>
  <c r="Z139" i="2"/>
  <c r="Z131" i="2"/>
  <c r="Z123" i="2"/>
  <c r="Z115" i="2"/>
  <c r="Z140" i="2"/>
  <c r="Z141" i="2"/>
  <c r="Z117" i="2"/>
  <c r="Z149" i="2"/>
  <c r="M16" i="2"/>
  <c r="M6" i="2"/>
  <c r="M44" i="2"/>
  <c r="M21" i="2"/>
  <c r="M83" i="2"/>
  <c r="M76" i="2"/>
  <c r="P23" i="1" l="1"/>
  <c r="I23" i="1"/>
  <c r="I18" i="1"/>
  <c r="P18" i="1"/>
  <c r="I22" i="1"/>
  <c r="P22" i="1"/>
  <c r="I20" i="1"/>
  <c r="P20" i="1"/>
  <c r="I21" i="1"/>
  <c r="P21" i="1"/>
  <c r="I19" i="1"/>
  <c r="P19" i="1"/>
  <c r="V13" i="1"/>
  <c r="R4" i="1" s="1"/>
  <c r="AE6" i="1" l="1"/>
  <c r="AE5" i="1" l="1"/>
  <c r="AE4" i="1"/>
  <c r="G15" i="1" l="1"/>
  <c r="J11" i="1"/>
  <c r="J8" i="1"/>
  <c r="J12" i="1"/>
  <c r="J10" i="1"/>
  <c r="J9" i="1"/>
  <c r="V4" i="1" l="1" a="1"/>
  <c r="V4" i="1" s="1"/>
  <c r="H15" i="1" l="1"/>
  <c r="W4" i="1" s="1"/>
  <c r="X4" i="1" s="1"/>
  <c r="Z4" i="1" s="1"/>
  <c r="AB4" i="1" l="1"/>
  <c r="V5" i="1"/>
  <c r="W5" i="1"/>
  <c r="V6" i="1" l="1"/>
  <c r="W6" i="1" s="1"/>
  <c r="W7" i="1" s="1"/>
  <c r="Y7" i="1" s="1"/>
  <c r="AA6" i="1" l="1"/>
  <c r="Z6" i="1"/>
  <c r="V7" i="1" s="1"/>
  <c r="AB7" i="1" s="1"/>
  <c r="AB6" i="1" l="1"/>
  <c r="AB9" i="1" s="1"/>
  <c r="K4" i="1" s="1" a="1"/>
  <c r="K4" i="1" s="1"/>
  <c r="Z9" i="1"/>
  <c r="AA7" i="1"/>
  <c r="AA9" i="1" s="1"/>
  <c r="K5" i="1" s="1"/>
  <c r="G9" i="1" s="1"/>
  <c r="I12" i="1"/>
  <c r="I11" i="1"/>
  <c r="I10" i="1"/>
  <c r="I9" i="1"/>
  <c r="G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Ruben</author>
  </authors>
  <commentList>
    <comment ref="C10" authorId="0" shapeId="0" xr:uid="{8685E103-0933-4338-8F2E-4DCFDBF4C3F5}">
      <text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<sst xmlns="http://schemas.openxmlformats.org/spreadsheetml/2006/main" count="4092" uniqueCount="2392">
  <si>
    <t>50 (pcs)</t>
  </si>
  <si>
    <t>25 (pcs)</t>
  </si>
  <si>
    <t>Order</t>
  </si>
  <si>
    <t>TOTAL ORDER</t>
  </si>
  <si>
    <t>Value €</t>
  </si>
  <si>
    <t>Quantity</t>
  </si>
  <si>
    <t>Plant name</t>
  </si>
  <si>
    <t>Size</t>
  </si>
  <si>
    <t>Price €</t>
  </si>
  <si>
    <t>Potsize</t>
  </si>
  <si>
    <t>Minimal order</t>
  </si>
  <si>
    <t>P9</t>
  </si>
  <si>
    <t>80 (pcs)</t>
  </si>
  <si>
    <t>Liners P9</t>
  </si>
  <si>
    <t>Saleable C1.5</t>
  </si>
  <si>
    <t>Saleable C2</t>
  </si>
  <si>
    <t>Liners P12</t>
  </si>
  <si>
    <t>Potentilla f. Creme Brulee™</t>
  </si>
  <si>
    <t>Potentilla f. 'Bella Apple'®</t>
  </si>
  <si>
    <t>Hydrangea pan. 'Limelight'®</t>
  </si>
  <si>
    <t>Potentilla f. 'Hendlin'® Bella Lindsey</t>
  </si>
  <si>
    <t>&gt;C3</t>
  </si>
  <si>
    <t>Sal. C4 stem 120cm.</t>
  </si>
  <si>
    <t>Buddleja dav. 'Pink Panther'PBR</t>
  </si>
  <si>
    <t>Buddleja 'Dreaming Purple'®</t>
  </si>
  <si>
    <t>Sale C2 60-80</t>
  </si>
  <si>
    <t>Hydrangea m. 'Hot Red'®</t>
  </si>
  <si>
    <t>Hydrangea m. 'Red Angel'®</t>
  </si>
  <si>
    <t>Hydrangea m. Style Pink'®</t>
  </si>
  <si>
    <t>Hydrangea pan. 'Polestar'®</t>
  </si>
  <si>
    <t>Plantgoed P12</t>
  </si>
  <si>
    <t>Plantgoed P9</t>
  </si>
  <si>
    <t>Morus rotundiloba BonBonBerry® Mojo Berry</t>
  </si>
  <si>
    <t>Philadelphus 'Starbright' ™</t>
  </si>
  <si>
    <t>Potentilla f. 'Glamour Girl'®</t>
  </si>
  <si>
    <t>Spiraea japonica 'Golden Jack'(pbr)</t>
  </si>
  <si>
    <t>Weigela Picobella Rosa PBR</t>
  </si>
  <si>
    <t>Sale P13 20-30</t>
  </si>
  <si>
    <t>Sal. C1.5 stem 40cm</t>
  </si>
  <si>
    <t>Salea. 120cm. stem</t>
  </si>
  <si>
    <t>Picea gl. 'December'PBR</t>
  </si>
  <si>
    <t>Sal. C1.5 stem 30cm</t>
  </si>
  <si>
    <t>Sal. C1.5 stem 50cm</t>
  </si>
  <si>
    <t>Sal. C1.5 stem 60cm</t>
  </si>
  <si>
    <t>Liners P9 spring delivery</t>
  </si>
  <si>
    <t>Plantgoed P10.5</t>
  </si>
  <si>
    <t>Rosa (R) 'Magical Delight'®</t>
  </si>
  <si>
    <t>Rubus idaeus BonBonBerry® 'Yummy'PBR</t>
  </si>
  <si>
    <t>75 (pcs)</t>
  </si>
  <si>
    <t>P12</t>
  </si>
  <si>
    <t>Saleable C3</t>
  </si>
  <si>
    <t>lLev. C2 Freshly potted</t>
  </si>
  <si>
    <t>Plant sizes</t>
  </si>
  <si>
    <t>Hydrangea arb. CB® BubblegumPBR</t>
  </si>
  <si>
    <t>Hydrangea arb. CB® MarshmallowPBR</t>
  </si>
  <si>
    <t xml:space="preserve">Viburnum plic. 'Kilimandjaro'® </t>
  </si>
  <si>
    <t>Hydrangea pan.'Petite Star' pbr</t>
  </si>
  <si>
    <t>Hydrangea pan. 'Early Sensation'('Bulk'pbr)</t>
  </si>
  <si>
    <t>Hydrangea pan. 'Skyfall'PBR</t>
  </si>
  <si>
    <t>Prunus l. 'Elly'PBR</t>
  </si>
  <si>
    <t>Prunus l. 'Etna'PBR</t>
  </si>
  <si>
    <t>Hydrangea pan. 'Pinky Winky'®</t>
  </si>
  <si>
    <t>Potentilla f. Lemon Meringue™</t>
  </si>
  <si>
    <t>Picea gl. 'Conica December'pbr</t>
  </si>
  <si>
    <t>Hydrangea pan. 'Polar Bear'®</t>
  </si>
  <si>
    <t>Hydrangea pan. 'Bobo'®</t>
  </si>
  <si>
    <t>Buddleja dav. 'Peacock'PBR</t>
  </si>
  <si>
    <t>Choisya ternata 'White Dazzler'PBR</t>
  </si>
  <si>
    <t>Ilex meserveae 'Heckenstar'®</t>
  </si>
  <si>
    <t>Cephalanthus o. Fiber Optics®</t>
  </si>
  <si>
    <t>Buddleja dav. 'Butterfly Tower'®</t>
  </si>
  <si>
    <t>Buddleja dav. 'Magda's Gold Knight'pbr</t>
  </si>
  <si>
    <t>Physocarpus opulif. 'Little Joker'®</t>
  </si>
  <si>
    <t>Potentilla f. 'Danny Boy'PBR</t>
  </si>
  <si>
    <t>Potentilla f. 'Pink Paradise' PBR</t>
  </si>
  <si>
    <t>Magnolia 'Cameo' pbr</t>
  </si>
  <si>
    <t>Hydrangea pan. 'Hercules'®</t>
  </si>
  <si>
    <t>Hydrangea pan. 'Vanille-Fraise'PBR</t>
  </si>
  <si>
    <t>Acer pal.'Royal Garnet' PBR</t>
  </si>
  <si>
    <t>Astilbe (A) 'Astary® White'</t>
  </si>
  <si>
    <t>Berberis thunb. 'Admiration' PBR</t>
  </si>
  <si>
    <t>Berberis thunb. 'Barberry'™</t>
  </si>
  <si>
    <t>Berberis thunb. 'Chocolate Summer'®</t>
  </si>
  <si>
    <t>Berberis thunb. 'Flamingo'®</t>
  </si>
  <si>
    <t>Berberis thunb. 'Florence'®</t>
  </si>
  <si>
    <t>Berberis thunb. 'Golden Horizon'®</t>
  </si>
  <si>
    <t>Berberis thunb. 'Golden Ruby'PBR</t>
  </si>
  <si>
    <t>Berberis thunb. 'Golden Torch'®</t>
  </si>
  <si>
    <t>Berberis thunb. 'Inspiration'®</t>
  </si>
  <si>
    <t>Berberis thunb. Lambrusco™ 'BailElla'</t>
  </si>
  <si>
    <t>Berberis thunb. Limoncello™ 'BailErin'</t>
  </si>
  <si>
    <t>Berberis thunb. 'Lutin Rouge'PBR</t>
  </si>
  <si>
    <t>Berberis thunb. 'Maria'®</t>
  </si>
  <si>
    <t>Berberis thunb. Moscato™  'BailAnna'</t>
  </si>
  <si>
    <t>Berberis thunb. 'Natasza'®</t>
  </si>
  <si>
    <t>Berberis thunb. 'Orange Alf' PBR</t>
  </si>
  <si>
    <t>Berberis thunb. 'Orange Ice'®</t>
  </si>
  <si>
    <t>Berberis thunb. 'Orange Rocket' PBR</t>
  </si>
  <si>
    <t>Berberis thunb. 'Orange Sunrise®'</t>
  </si>
  <si>
    <t>Berberis thunb. 'Ruby Star'®</t>
  </si>
  <si>
    <t>Berberis thunb. 'Silver Pillar' PBR</t>
  </si>
  <si>
    <t xml:space="preserve">Berberis thunb. 'Summer Sunset'® </t>
  </si>
  <si>
    <t>Berberis thunb. Toscana™ 'BailJulia'</t>
  </si>
  <si>
    <t>Buddleja alternifolia 'Unique'PBR</t>
  </si>
  <si>
    <t>Buddleja dav. 'Adonis Blue'PBR</t>
  </si>
  <si>
    <t>Buddleja dav. 'Berries &amp; Cream'®</t>
  </si>
  <si>
    <t>Buddleja dav. Free Petite© 'Blue Heaven'PBR</t>
  </si>
  <si>
    <t>Buddleja dav. 'Flower Power'®</t>
  </si>
  <si>
    <t>Buddleja dav. 'Gulliver'PBR</t>
  </si>
  <si>
    <t>Buddleja dav. 'Moonshine'PBR</t>
  </si>
  <si>
    <t>Buddleja dav. Flutterby 'Pink'®</t>
  </si>
  <si>
    <t>Buddleja dav. 'Sophie'®</t>
  </si>
  <si>
    <t>Buddleja dav. 'Sugar Plum'PBR</t>
  </si>
  <si>
    <t>Buddleja dav. 'Tutti Fruitti'®</t>
  </si>
  <si>
    <t>Buddleja High Five Purple PBR</t>
  </si>
  <si>
    <t>Callicarpa bodinieri 'Snowqueen'®</t>
  </si>
  <si>
    <t>Caryopteris cland. 'Blue Empire'®</t>
  </si>
  <si>
    <t>Caryopteris cland. Grand Bleu®('Inoveris'pbr)</t>
  </si>
  <si>
    <t>Caryopteris cland. 'Hint of Gold'PBR</t>
  </si>
  <si>
    <t>Caryopteris cland. 'Summer Sorbet'®</t>
  </si>
  <si>
    <t>Caryopteris cland. 'Stephi'®</t>
  </si>
  <si>
    <t>Carex flagellifera Bronzita™</t>
  </si>
  <si>
    <t>Carex 'Feather Falls' PBR</t>
  </si>
  <si>
    <t>Cornus alba 'Ivory Halo'®</t>
  </si>
  <si>
    <t>Cornus alba 'Miracle'PBR</t>
  </si>
  <si>
    <t>Cornus alba Neon Burst™</t>
  </si>
  <si>
    <t>Cotinus cog. 'Dusky Maiden'PBR</t>
  </si>
  <si>
    <t>Cotinus cog. 'Flamissimo'®Mincofla20 Pbr</t>
  </si>
  <si>
    <t>Cotinus cog. 'Golden Lady'PBR</t>
  </si>
  <si>
    <t>Cotinus cog. 'Golden Spirit'PBR</t>
  </si>
  <si>
    <t>Cotinus cog. 'Lilla'®</t>
  </si>
  <si>
    <t>Daphne odora 'Perfume Princess'®</t>
  </si>
  <si>
    <t>Diervilla rivularis 'Diva'®</t>
  </si>
  <si>
    <t>Diervilla rivularis 'Honeybee'PBR</t>
  </si>
  <si>
    <t>Diervilla rivularis 'Honey Surprise'®</t>
  </si>
  <si>
    <t>Diervilla sessilifolia 'Cool Splash'™</t>
  </si>
  <si>
    <t>Exochorda x macrantha Lotus Moon™ Pearlbush</t>
  </si>
  <si>
    <t>Exochorda 'Magical Springtime'®</t>
  </si>
  <si>
    <t>Ficus car. 'Little Miss Figgy' PBR</t>
  </si>
  <si>
    <t>Forsythia int. 'Mikador' PBR</t>
  </si>
  <si>
    <t>Hibiscus syr. 'Blue Chiffon'PBR</t>
  </si>
  <si>
    <t>Hibiscus syr. 'China Chiffon'PBR</t>
  </si>
  <si>
    <t>Hibiscus syr. 'French Cabaret'® Pastel</t>
  </si>
  <si>
    <t>Hibiscus syr. 'French Cabaret'® Purple</t>
  </si>
  <si>
    <t>Hibiscus syr. 'French Cabaret'® Red</t>
  </si>
  <si>
    <t>Hibiscus syriacus 'Flower Tower Purple'PBR</t>
  </si>
  <si>
    <t>Hibiscus syr. 'Flower Tower Ruby'®</t>
  </si>
  <si>
    <t>Hibiscus syr. 'Flower Tower White'PBR</t>
  </si>
  <si>
    <t>Hibiscus syr. 'Lavender Chiffon'PBR</t>
  </si>
  <si>
    <t>Hibiscus syr. 'Magenta Chiffon'®</t>
  </si>
  <si>
    <t>Hibiscus syr. 'Pink Chiffon'PBR</t>
  </si>
  <si>
    <t>Hibiscus syr. 'Starburst Chiffon'PBR</t>
  </si>
  <si>
    <t>Hibiscus syr. 'White Chiffon'PBR</t>
  </si>
  <si>
    <t>Hydrangea asp. 'Hot Chocolate'®</t>
  </si>
  <si>
    <t>Hydrangea m. 'Dancing Angel'®</t>
  </si>
  <si>
    <t>Hydrangea pan. 'Baby Lace'®</t>
  </si>
  <si>
    <t>Hydrangea m. 'Bright Red'®</t>
  </si>
  <si>
    <t>Hydrangea m. 'Bright White'®</t>
  </si>
  <si>
    <t>Hydrangea m. Doppio® Bianco</t>
  </si>
  <si>
    <t>Hydrangea m. Doppio® Rosa</t>
  </si>
  <si>
    <t>Hydrangea m. 'Early Blue'®</t>
  </si>
  <si>
    <t>Hydrangea m. (You &amp; Me) 'Forever'PBR</t>
  </si>
  <si>
    <t>Hydrangea m. 'First White'®</t>
  </si>
  <si>
    <t>Hydrangea m. 'Gräfin Cosel'®</t>
  </si>
  <si>
    <t>Hydrangea m. 'Grünes Gewölbe'®</t>
  </si>
  <si>
    <t>Hydrangea m. 'Hi Chrystal Palace'PBR</t>
  </si>
  <si>
    <t>Hydrangea m. 'Hi Fire'PBR</t>
  </si>
  <si>
    <t>Hydrangea m. 'Hi Mountain'PBR</t>
  </si>
  <si>
    <t>Hydrangea m. 'Hi River'PBR</t>
  </si>
  <si>
    <t>Hydrangea m. 'Hi Sweet Sugar'PBR</t>
  </si>
  <si>
    <t>Hydrangea m. 'Hi Tornado'PBR</t>
  </si>
  <si>
    <t>Hydrangea m. 'Klein Winterberg'®</t>
  </si>
  <si>
    <t>Hydrangea m. (You &amp; Me) 'Love'PBR</t>
  </si>
  <si>
    <t>Hydrangea m. (You &amp; Me) 'Miss Saori'PBR</t>
  </si>
  <si>
    <t>Hydrangea m. Doppio® Nuvola</t>
  </si>
  <si>
    <t>Hydrangea m. 'Princess Diana'PBR</t>
  </si>
  <si>
    <t>Hydrangea m. (You &amp; Me) 'Perfection'PBR</t>
  </si>
  <si>
    <t>Hydrangea m. 'Sabrina'®</t>
  </si>
  <si>
    <t xml:space="preserve">Hydrangea m. 'Salsa'® </t>
  </si>
  <si>
    <t>Hydrangea m. 'Schneeball'®</t>
  </si>
  <si>
    <t xml:space="preserve">Hydrangea m. 'Selina'® </t>
  </si>
  <si>
    <t>Hydrangea m. 'Selma'®</t>
  </si>
  <si>
    <t>Hydrangea m. 'Shakira'®</t>
  </si>
  <si>
    <t>Hydrangea m. 'Sindarella'®</t>
  </si>
  <si>
    <t>Hydrangea m. 'Schloss Wackerbarth'®</t>
  </si>
  <si>
    <t>Hydrangea m. 'Schloss Züschendorf'®</t>
  </si>
  <si>
    <t>Hydrangea m. (You &amp; Me) 'Together'PBR</t>
  </si>
  <si>
    <t>Hydrangea m. 'Xian'®</t>
  </si>
  <si>
    <t>Hydrangea pan. 'Candlelight'®</t>
  </si>
  <si>
    <t>Hydrangea pan. 'Confetti'PBR</t>
  </si>
  <si>
    <t>Hydrangea pan. 'Diamantino'PBR</t>
  </si>
  <si>
    <t>Hydrangea pan. 'Diamand Rouge'PBR</t>
  </si>
  <si>
    <t>Hydrangea pan. 'Fraise Melba'PBR</t>
  </si>
  <si>
    <t>Hydrangea pan. 'Graffiti'®</t>
  </si>
  <si>
    <t>Hydrangea pan. 'Levana'®</t>
  </si>
  <si>
    <t>Hydrangea pan. 'Little Fresco'PBR</t>
  </si>
  <si>
    <t>Hydrangea pan. 'Little Lime'®</t>
  </si>
  <si>
    <t>Hydrangea pan. 'Little Spooky'PBR</t>
  </si>
  <si>
    <t>Hydrangea pan. 'Magical Candle'®</t>
  </si>
  <si>
    <t>Hydrangea pan. 'Magical Fire'®</t>
  </si>
  <si>
    <t>Hydrangea pan. 'Magical Lime Sparkle'®</t>
  </si>
  <si>
    <t>Hydrangea pan. 'Magical Moonlight'®</t>
  </si>
  <si>
    <t>Hydrangea pan. 'Mojito'®</t>
  </si>
  <si>
    <t>Hydrangea pan. 'Magical Sweet Summer'®</t>
  </si>
  <si>
    <t>Hydrangea pan. 'Pastelgreen'PBR</t>
  </si>
  <si>
    <t xml:space="preserve">Hydrangea pan.'Petite Lantern' PBR  </t>
  </si>
  <si>
    <t>Hydrangea pan. 'Sundae Fraise'PBR</t>
  </si>
  <si>
    <t>Hydrangea pan. Tickled Pink PBR</t>
  </si>
  <si>
    <t>Hydrangea pan. 'Wim's Red'®</t>
  </si>
  <si>
    <t>Hydrangea querc. 'Ice Crystal'®</t>
  </si>
  <si>
    <t>Hydrangea serr. 'Avelroz'PBR</t>
  </si>
  <si>
    <t>Hydrangea serr. Daredevil(pbr)</t>
  </si>
  <si>
    <t>Hydrangea serr. 'Veerle'®</t>
  </si>
  <si>
    <t>Ilex meserveae Heckenfee®</t>
  </si>
  <si>
    <t>Ilex meserveae 'Heckenpracht' ®</t>
  </si>
  <si>
    <t>Juniperus scop. 'Blue Ivory'®PBR</t>
  </si>
  <si>
    <t xml:space="preserve">Ligustrum oval. 'Green Diamond'® </t>
  </si>
  <si>
    <t>Magnolia 'Black Tulip'™</t>
  </si>
  <si>
    <t>Magnolia Emperor PBR</t>
  </si>
  <si>
    <t>Magnolia 'Fairy Cream'®Blush</t>
  </si>
  <si>
    <t>Magnolia 'Fairy Magnolia'®Blush</t>
  </si>
  <si>
    <t>Magnolia 'Genie'®</t>
  </si>
  <si>
    <t>Magnolia Watermelon PBR</t>
  </si>
  <si>
    <t>Miscanthus sin. 'Ruby Cute' PBR</t>
  </si>
  <si>
    <t>Nandina domestica 'Brightlight'®</t>
  </si>
  <si>
    <t>Nandina domestica 'Obsessed'®</t>
  </si>
  <si>
    <t>Parrotia persica 'Persian Spire'PBR</t>
  </si>
  <si>
    <t>Perovskia atripl. 'Lacey Blue'PBR</t>
  </si>
  <si>
    <t>Pennisetum al. 'Lumen Gold' PBR</t>
  </si>
  <si>
    <t>Perovskia atripl. 'Silvery Blue'®</t>
  </si>
  <si>
    <t>Photinia fraseri 'Fenna'®</t>
  </si>
  <si>
    <t xml:space="preserve">Photinia fraseri 'Louise'® </t>
  </si>
  <si>
    <t>Photinia fraseri 'Magical Volcano'®</t>
  </si>
  <si>
    <t>Physocarpus opulif. Amber Jubilee PBR</t>
  </si>
  <si>
    <t>Physocarpus opulif. 'Diabolo'®</t>
  </si>
  <si>
    <t>Physocarpus opulif. 'Little Angel'®</t>
  </si>
  <si>
    <t>Physocarpus opulif. Little Devil™</t>
  </si>
  <si>
    <t>Physocarpus opulif. 'Little Greeny'®</t>
  </si>
  <si>
    <t>Physocarpus opulif. 'Lady in Red'PBR</t>
  </si>
  <si>
    <t>Picea pungens 'Blue Diamond'®</t>
  </si>
  <si>
    <t>Potentilla f. 'Bellissima'®</t>
  </si>
  <si>
    <t>Prunus l. 'Genolia'PBR</t>
  </si>
  <si>
    <t>Prunus laur. 'Greentorch'®</t>
  </si>
  <si>
    <t>Prunus laur. Sofia ('Zsofi' PBR)</t>
  </si>
  <si>
    <t>Pyracantha cocc. 'Red Star'PBR</t>
  </si>
  <si>
    <t>Pyracantha cocc. 'Sunny Star'PBR</t>
  </si>
  <si>
    <t>Sarcococca humilis 'Winter Gem'®</t>
  </si>
  <si>
    <t>Sambucus nigra 'Black Beauty'PBR</t>
  </si>
  <si>
    <t>Sambucus nigra 'Black Lace'PBR</t>
  </si>
  <si>
    <t>Sambucus nigra 'Black Tower'PBR</t>
  </si>
  <si>
    <t>Sambucus nigra 'Golden Tower'PBR</t>
  </si>
  <si>
    <t>Sambucus nigra 'Obelisk'®</t>
  </si>
  <si>
    <t>Schizachyrium scoparium 'Standing Ovation' PBR</t>
  </si>
  <si>
    <t>Sorbaria sorbifolia 'Sem'®</t>
  </si>
  <si>
    <t>Spiraea betulifolia 'Tor Gold' PBR</t>
  </si>
  <si>
    <t>Spiraea japonica 'Merlo'®Gold(pbr)</t>
  </si>
  <si>
    <t>Spiraea japonica 'Merlo'®Green(pbr)</t>
  </si>
  <si>
    <t>Spiraea japonica 'Merlo'®Star(pbr)</t>
  </si>
  <si>
    <t>Spiraea japonica 'Sparkling Champagne'PBR</t>
  </si>
  <si>
    <t xml:space="preserve">Spiraea japonica 'White Gold'® </t>
  </si>
  <si>
    <t>Spiraea prunifolia 'Goldfire'PBR</t>
  </si>
  <si>
    <t>Symphoricarpos d. 'Magical Candy'®</t>
  </si>
  <si>
    <t>Symphoricarpos d. 'Magical Galaxy'®</t>
  </si>
  <si>
    <t>Symphoricarpos d. 'Magical Sweet'®</t>
  </si>
  <si>
    <t>Syringa meyeri 'Flowerfesta'® PinkPBR</t>
  </si>
  <si>
    <t>Thuja occ. 'Golden Anne'®</t>
  </si>
  <si>
    <t>Thuja occ. 'Mirjam'®</t>
  </si>
  <si>
    <t>Thuja occ. 'Spotty Smaragd'</t>
  </si>
  <si>
    <t>Thuja occ. 'Totem Smaragd'PBR</t>
  </si>
  <si>
    <t>Vaccinium cor. BonBonBerry® 'Blue Suede'PBR</t>
  </si>
  <si>
    <t>Vaccinium cor. 'Flamingo®</t>
  </si>
  <si>
    <t>Vitex agnus-castus Blue Puffball PBR</t>
  </si>
  <si>
    <t>Vitex agnus-castus Delta Blues™</t>
  </si>
  <si>
    <t>Vitex agnus-castus 'Magical Summertime Blues'®</t>
  </si>
  <si>
    <t>Viburnum plic. Kilimanjaro® 'Sunrise'PBR</t>
  </si>
  <si>
    <t>Weigela 'All Summer Monet' PBR</t>
  </si>
  <si>
    <t>Weigela 'All Summer Peach ('Slingpink'PBR)</t>
  </si>
  <si>
    <t>Weigela 'All Summer Red' (Slingco1'PBR)</t>
  </si>
  <si>
    <t>Weigela 'Big Love'(JS4)®</t>
  </si>
  <si>
    <t>Weigela 'Black and White'®</t>
  </si>
  <si>
    <t>Weigela florida 'Alexandra'PBR</t>
  </si>
  <si>
    <t>Weigela florida 'Brigela'PBR</t>
  </si>
  <si>
    <t>Weigela florida 'Lime Monster'PBR</t>
  </si>
  <si>
    <t>Weigela florida 'Minor Black' PBR</t>
  </si>
  <si>
    <t>Weigela florida 'Pink Poppet'PBR</t>
  </si>
  <si>
    <t>Weigela 'Vintage Love'(TVP1)®</t>
  </si>
  <si>
    <t>Weigela 'Wings of Fire'PBR</t>
  </si>
  <si>
    <t>ACPRG</t>
  </si>
  <si>
    <t>ASAWHI</t>
  </si>
  <si>
    <t>BETADMIR</t>
  </si>
  <si>
    <t>BETBARBE</t>
  </si>
  <si>
    <t>BETCSUMM</t>
  </si>
  <si>
    <t>BETFLAMI</t>
  </si>
  <si>
    <t>BETFLORE</t>
  </si>
  <si>
    <t>BETGHORI</t>
  </si>
  <si>
    <t>BETGRUBY</t>
  </si>
  <si>
    <t>BETGTORC</t>
  </si>
  <si>
    <t>BETINSPI</t>
  </si>
  <si>
    <t>BETLAM</t>
  </si>
  <si>
    <t>BETLIM</t>
  </si>
  <si>
    <t>BETLROUG</t>
  </si>
  <si>
    <t>BETMARIA</t>
  </si>
  <si>
    <t>BETMOS</t>
  </si>
  <si>
    <t>BETNATAS</t>
  </si>
  <si>
    <t>BETOALF</t>
  </si>
  <si>
    <t>BETOICE</t>
  </si>
  <si>
    <t>BETOROCK</t>
  </si>
  <si>
    <t>BETOSUNR</t>
  </si>
  <si>
    <t>BETRSTAR</t>
  </si>
  <si>
    <t>BETSPILL</t>
  </si>
  <si>
    <t>BETSSUN</t>
  </si>
  <si>
    <t>BETTOS</t>
  </si>
  <si>
    <t>BUAUNIQU</t>
  </si>
  <si>
    <t>BUDABLUE</t>
  </si>
  <si>
    <t>BUDBCRE</t>
  </si>
  <si>
    <t>BUDBHEAV</t>
  </si>
  <si>
    <t>BUDBTOW</t>
  </si>
  <si>
    <t>BUDFPOWE</t>
  </si>
  <si>
    <t>BUDGULLI</t>
  </si>
  <si>
    <t>BUDMGKN</t>
  </si>
  <si>
    <t>BUDMOONS</t>
  </si>
  <si>
    <t>BUDPEACO</t>
  </si>
  <si>
    <t>BUDPINK</t>
  </si>
  <si>
    <t>BUDPPANT</t>
  </si>
  <si>
    <t>BUDPURP</t>
  </si>
  <si>
    <t>BUDSOFIE</t>
  </si>
  <si>
    <t>BUDSPLUM</t>
  </si>
  <si>
    <t>BUDTFRUI</t>
  </si>
  <si>
    <t>BUHFPUR</t>
  </si>
  <si>
    <t>CABMSNOW</t>
  </si>
  <si>
    <t>CACBEMPI</t>
  </si>
  <si>
    <t>CACGBLEU</t>
  </si>
  <si>
    <t>CACHGOLD</t>
  </si>
  <si>
    <t>CACSSORB</t>
  </si>
  <si>
    <t>CACSTEPH</t>
  </si>
  <si>
    <t>CAFBRONZ</t>
  </si>
  <si>
    <t>CAFFAL</t>
  </si>
  <si>
    <t>CEOFOPT</t>
  </si>
  <si>
    <t>CHTWDAZZ</t>
  </si>
  <si>
    <t>COAIHALO</t>
  </si>
  <si>
    <t>COAMIRAC</t>
  </si>
  <si>
    <t>COANBUR</t>
  </si>
  <si>
    <t>COCDMAID</t>
  </si>
  <si>
    <t>COCFLAM</t>
  </si>
  <si>
    <t>COCGLADY</t>
  </si>
  <si>
    <t>COCGSPIR</t>
  </si>
  <si>
    <t>COCLILLA</t>
  </si>
  <si>
    <t>DAOPPRIN</t>
  </si>
  <si>
    <t>DIRDIVA</t>
  </si>
  <si>
    <t>DIRHONEY</t>
  </si>
  <si>
    <t>DIRHSURP</t>
  </si>
  <si>
    <t>DISCSPL</t>
  </si>
  <si>
    <t>EXMLMOO</t>
  </si>
  <si>
    <t>EXMSPRIN</t>
  </si>
  <si>
    <t>FICLMFIG</t>
  </si>
  <si>
    <t>FOIMIKA</t>
  </si>
  <si>
    <t>HISBCHIF</t>
  </si>
  <si>
    <t>HISCCHIF</t>
  </si>
  <si>
    <t>HISFCPAS</t>
  </si>
  <si>
    <t>HISFCPUR</t>
  </si>
  <si>
    <t>HISFCRED</t>
  </si>
  <si>
    <t>HISFTP</t>
  </si>
  <si>
    <t>HISFTRUB</t>
  </si>
  <si>
    <t>HISFTWH</t>
  </si>
  <si>
    <t>HISLCHIF</t>
  </si>
  <si>
    <t>HISMCHI</t>
  </si>
  <si>
    <t>HISPCHIF</t>
  </si>
  <si>
    <t>HISSCHI</t>
  </si>
  <si>
    <t>HISWCHIF</t>
  </si>
  <si>
    <t>HYACB</t>
  </si>
  <si>
    <t>HYACMARS</t>
  </si>
  <si>
    <t>HYAHCHOC</t>
  </si>
  <si>
    <t>HYDMDANG</t>
  </si>
  <si>
    <t>HYDMHRED</t>
  </si>
  <si>
    <t>HYDPBLA</t>
  </si>
  <si>
    <t>HYMBRED</t>
  </si>
  <si>
    <t>HYMBWHIT</t>
  </si>
  <si>
    <t>HYMDOMOT</t>
  </si>
  <si>
    <t>HYMDROS</t>
  </si>
  <si>
    <t>HYMEBLUE</t>
  </si>
  <si>
    <t>HYMFOREV</t>
  </si>
  <si>
    <t>HYMFWHIT</t>
  </si>
  <si>
    <t>HYMGCOS</t>
  </si>
  <si>
    <t>HYMGGEWO</t>
  </si>
  <si>
    <t>HYMHCPAL</t>
  </si>
  <si>
    <t>HYMHFIRE</t>
  </si>
  <si>
    <t>HYMHMOUN</t>
  </si>
  <si>
    <t>HYMHRIVE</t>
  </si>
  <si>
    <t>HYMHSSUG</t>
  </si>
  <si>
    <t>HYMHTORN</t>
  </si>
  <si>
    <t>HYMKWIN</t>
  </si>
  <si>
    <t>HYMLOVE</t>
  </si>
  <si>
    <t>HYMMSAO</t>
  </si>
  <si>
    <t>HYMNUVOL</t>
  </si>
  <si>
    <t>HYMPDIA</t>
  </si>
  <si>
    <t>HYMPERF</t>
  </si>
  <si>
    <t>HYMRANG</t>
  </si>
  <si>
    <t>HYMSABRI</t>
  </si>
  <si>
    <t>HYMSALSA</t>
  </si>
  <si>
    <t>HYMSCHNE</t>
  </si>
  <si>
    <t>HYMSELIN</t>
  </si>
  <si>
    <t>HYMSELMA</t>
  </si>
  <si>
    <t>HYMSHAKI</t>
  </si>
  <si>
    <t>HYMSINDE</t>
  </si>
  <si>
    <t>HYMSPINK</t>
  </si>
  <si>
    <t>HYMSWACK</t>
  </si>
  <si>
    <t>HYMSZUSC</t>
  </si>
  <si>
    <t>HYMTOGET</t>
  </si>
  <si>
    <t>HYMXIAN</t>
  </si>
  <si>
    <t>HYPBOBO</t>
  </si>
  <si>
    <t>HYPCANDE</t>
  </si>
  <si>
    <t>HYPCONFE</t>
  </si>
  <si>
    <t>HYPDIAMA</t>
  </si>
  <si>
    <t>HYPDROUG</t>
  </si>
  <si>
    <t>HYPESENS</t>
  </si>
  <si>
    <t>HYPFMELB</t>
  </si>
  <si>
    <t>HYPGRA</t>
  </si>
  <si>
    <t>HYPHERQU</t>
  </si>
  <si>
    <t>HYPLEVAN</t>
  </si>
  <si>
    <t>HYPLFRA</t>
  </si>
  <si>
    <t>HYPLIMEL</t>
  </si>
  <si>
    <t>HYPLLIME</t>
  </si>
  <si>
    <t>HYPLSPOO</t>
  </si>
  <si>
    <t>HYPMCAND</t>
  </si>
  <si>
    <t>HYPMFIRE</t>
  </si>
  <si>
    <t>HYPMLS</t>
  </si>
  <si>
    <t>HYPMMOON</t>
  </si>
  <si>
    <t>HYPMOJIT</t>
  </si>
  <si>
    <t>HYPMSSUM</t>
  </si>
  <si>
    <t>HYPPASTE</t>
  </si>
  <si>
    <t>HYPPBEAR</t>
  </si>
  <si>
    <t>HYPPLANT</t>
  </si>
  <si>
    <t>HYPPOL</t>
  </si>
  <si>
    <t>HYPPSTAR</t>
  </si>
  <si>
    <t>HYPPWINK</t>
  </si>
  <si>
    <t>HYPSFRAI</t>
  </si>
  <si>
    <t>HYPSKY</t>
  </si>
  <si>
    <t>HYPTPIN</t>
  </si>
  <si>
    <t>HYPVFRAI</t>
  </si>
  <si>
    <t>HYPWRED</t>
  </si>
  <si>
    <t>HYQICRYS</t>
  </si>
  <si>
    <t>HYSAVELR</t>
  </si>
  <si>
    <t>HYSDARED</t>
  </si>
  <si>
    <t>HYSVEEER</t>
  </si>
  <si>
    <t>ILMHECKE</t>
  </si>
  <si>
    <t>ILMHECP</t>
  </si>
  <si>
    <t>ILMHECS</t>
  </si>
  <si>
    <t>JUSBIVOR</t>
  </si>
  <si>
    <t>LIOGDIAM</t>
  </si>
  <si>
    <t>MABTULIP</t>
  </si>
  <si>
    <t>MACAMEO</t>
  </si>
  <si>
    <t>MAEMP</t>
  </si>
  <si>
    <t>MAFCREAM</t>
  </si>
  <si>
    <t>MAFMAGNO</t>
  </si>
  <si>
    <t>MAGENIE</t>
  </si>
  <si>
    <t>MAWAT</t>
  </si>
  <si>
    <t>MISRCUT</t>
  </si>
  <si>
    <t>MORMOJ</t>
  </si>
  <si>
    <t>NADBRIGH</t>
  </si>
  <si>
    <t>NADOBSES</t>
  </si>
  <si>
    <t>PAPPSP</t>
  </si>
  <si>
    <t>PEALBLUE</t>
  </si>
  <si>
    <t>PEALGOL</t>
  </si>
  <si>
    <t>PEASBLUE</t>
  </si>
  <si>
    <t>PHFFENNA</t>
  </si>
  <si>
    <t>PHFLOUIS</t>
  </si>
  <si>
    <t>PHFMVOLC</t>
  </si>
  <si>
    <t>PHOAJUBI</t>
  </si>
  <si>
    <t>PHODIABO</t>
  </si>
  <si>
    <t>PHOLANGE</t>
  </si>
  <si>
    <t>PHOLDEVI</t>
  </si>
  <si>
    <t>PHOLGREE</t>
  </si>
  <si>
    <t>PHOLRED</t>
  </si>
  <si>
    <t>PHOLRJO</t>
  </si>
  <si>
    <t>PHSTA</t>
  </si>
  <si>
    <t>PIGCSPE</t>
  </si>
  <si>
    <t>PIGDECEM</t>
  </si>
  <si>
    <t>PIPBDIAM</t>
  </si>
  <si>
    <t>POFBAPPL</t>
  </si>
  <si>
    <t>POFBELLI</t>
  </si>
  <si>
    <t>POFCBRU</t>
  </si>
  <si>
    <t>POFDBOY</t>
  </si>
  <si>
    <t>POFGGIRL</t>
  </si>
  <si>
    <t>POFHEN</t>
  </si>
  <si>
    <t>POFLMER</t>
  </si>
  <si>
    <t>POFPPARA</t>
  </si>
  <si>
    <t>PRLELL</t>
  </si>
  <si>
    <t>PRLETNA</t>
  </si>
  <si>
    <t>PRLGENOL</t>
  </si>
  <si>
    <t>PRLGRE</t>
  </si>
  <si>
    <t>PRLSOF</t>
  </si>
  <si>
    <t>PYCRSTA</t>
  </si>
  <si>
    <t>PYCSSTAR</t>
  </si>
  <si>
    <t>ROMDELIG</t>
  </si>
  <si>
    <t>RUIYUMMY</t>
  </si>
  <si>
    <t>SAHWGE</t>
  </si>
  <si>
    <t>SANBBEAU</t>
  </si>
  <si>
    <t>SANBLACE</t>
  </si>
  <si>
    <t>SANBTOWE</t>
  </si>
  <si>
    <t>SANGTOW</t>
  </si>
  <si>
    <t>SANOBELI</t>
  </si>
  <si>
    <t>SCSSOVA</t>
  </si>
  <si>
    <t>SOSSEM</t>
  </si>
  <si>
    <t>SPBTGOLD</t>
  </si>
  <si>
    <t>SPJGJAC</t>
  </si>
  <si>
    <t>SPJMGOLD</t>
  </si>
  <si>
    <t>SPJMGRE</t>
  </si>
  <si>
    <t>SPJMSTAR</t>
  </si>
  <si>
    <t>SPJSCHAM</t>
  </si>
  <si>
    <t>SPJWGOLD</t>
  </si>
  <si>
    <t>SPPGOLDF</t>
  </si>
  <si>
    <t>SYDMCAND</t>
  </si>
  <si>
    <t>SYDMGALA</t>
  </si>
  <si>
    <t>SYDMSWEE</t>
  </si>
  <si>
    <t>SYMFPINK</t>
  </si>
  <si>
    <t>THOGANN</t>
  </si>
  <si>
    <t>THOMIRJA</t>
  </si>
  <si>
    <t>THOSSMA</t>
  </si>
  <si>
    <t>THOTSMA</t>
  </si>
  <si>
    <t>VACBSUED</t>
  </si>
  <si>
    <t>VACFLAM</t>
  </si>
  <si>
    <t>VIACBPUF</t>
  </si>
  <si>
    <t>VIACDBLU</t>
  </si>
  <si>
    <t>VIACMSBL</t>
  </si>
  <si>
    <t>VIPKILIM</t>
  </si>
  <si>
    <t>VIPSUNRI</t>
  </si>
  <si>
    <t>WEASMONE</t>
  </si>
  <si>
    <t>WEASPEAC</t>
  </si>
  <si>
    <t>WEASRED</t>
  </si>
  <si>
    <t>WEBLOVE</t>
  </si>
  <si>
    <t>WEBWHIT</t>
  </si>
  <si>
    <t>WEFALEXA</t>
  </si>
  <si>
    <t>WEFBRIGE</t>
  </si>
  <si>
    <t>WEFLMON</t>
  </si>
  <si>
    <t>WEFMBLAC</t>
  </si>
  <si>
    <t>WEFPPOPP</t>
  </si>
  <si>
    <t>WEPROS</t>
  </si>
  <si>
    <t>WEVLO</t>
  </si>
  <si>
    <t>WEWFIRE</t>
  </si>
  <si>
    <t>PP14-C2</t>
  </si>
  <si>
    <t>Liners P14</t>
  </si>
  <si>
    <t>Diervilla rivularis</t>
  </si>
  <si>
    <t>Register to our up-to-date stocklist</t>
  </si>
  <si>
    <t>Lev. C3.5</t>
  </si>
  <si>
    <t>Saleable P13</t>
  </si>
  <si>
    <t>Plantgoed P9 grafted</t>
  </si>
  <si>
    <t>Liners P9 20-25</t>
  </si>
  <si>
    <t>P14 Multistem</t>
  </si>
  <si>
    <t>Maatkode</t>
  </si>
  <si>
    <t>Omschrijving</t>
  </si>
  <si>
    <t>Volgnr</t>
  </si>
  <si>
    <t>Kist</t>
  </si>
  <si>
    <t>1e grootte</t>
  </si>
  <si>
    <t>1N</t>
  </si>
  <si>
    <t>1 neus</t>
  </si>
  <si>
    <t>2e grootte</t>
  </si>
  <si>
    <t>BL</t>
  </si>
  <si>
    <t>bladkiem</t>
  </si>
  <si>
    <t>ETIK</t>
  </si>
  <si>
    <t>Etiketten</t>
  </si>
  <si>
    <t>FRIGO</t>
  </si>
  <si>
    <t>Frigo A</t>
  </si>
  <si>
    <t>GEENT</t>
  </si>
  <si>
    <t>Geent</t>
  </si>
  <si>
    <t>GR</t>
  </si>
  <si>
    <t>griffel</t>
  </si>
  <si>
    <t>GWST</t>
  </si>
  <si>
    <t>Geworteld stek</t>
  </si>
  <si>
    <t>I</t>
  </si>
  <si>
    <t>II</t>
  </si>
  <si>
    <t>KG.</t>
  </si>
  <si>
    <t>Kilogram</t>
  </si>
  <si>
    <t>L0608HO</t>
  </si>
  <si>
    <t>Lev.6-8 Hoogstam</t>
  </si>
  <si>
    <t>L0608HOKL</t>
  </si>
  <si>
    <t>Lev.6-8 Hoogstam MK</t>
  </si>
  <si>
    <t>L0810HO</t>
  </si>
  <si>
    <t>lev.8-10 Hoogstam</t>
  </si>
  <si>
    <t>L0810HOKL</t>
  </si>
  <si>
    <t>lev.8-10 Hoogst.MK</t>
  </si>
  <si>
    <t>L100ST</t>
  </si>
  <si>
    <t>Lev.100 cm stam</t>
  </si>
  <si>
    <t>L1012HO</t>
  </si>
  <si>
    <t>Lev.10-12 Hoogst.</t>
  </si>
  <si>
    <t>L120ST</t>
  </si>
  <si>
    <t>Lev.120 cm stam</t>
  </si>
  <si>
    <t>L1214HO</t>
  </si>
  <si>
    <t>Lev.12-14 Hoogst</t>
  </si>
  <si>
    <t>L1214HOK</t>
  </si>
  <si>
    <t>Lev.12-14 Hoogst.MK</t>
  </si>
  <si>
    <t>L1416HO</t>
  </si>
  <si>
    <t>Lev.14-16 Hoogst.</t>
  </si>
  <si>
    <t>L1416HOK</t>
  </si>
  <si>
    <t>Lev.14-16 Hoogst MK</t>
  </si>
  <si>
    <t>L150ST</t>
  </si>
  <si>
    <t>Lev.150 cm stam</t>
  </si>
  <si>
    <t>L1618HO</t>
  </si>
  <si>
    <t>Lev.16-18 Hoogst.</t>
  </si>
  <si>
    <t>L1618HOK</t>
  </si>
  <si>
    <t>Lev.16-18 Hoogst.MK</t>
  </si>
  <si>
    <t>L180ST</t>
  </si>
  <si>
    <t>Lev.180 cm stam</t>
  </si>
  <si>
    <t>L1820HO</t>
  </si>
  <si>
    <t>Lev.18-20 Hoogst.</t>
  </si>
  <si>
    <t>L1820HOK</t>
  </si>
  <si>
    <t>Lev.18-20 Hoogst MK</t>
  </si>
  <si>
    <t>L2025HO</t>
  </si>
  <si>
    <t>Lev.20-25 Hoogst.</t>
  </si>
  <si>
    <t>L2025HOK</t>
  </si>
  <si>
    <t>Lev.20-25 Hoogst.MK</t>
  </si>
  <si>
    <t>L225ST</t>
  </si>
  <si>
    <t>Lev.225 cm stam</t>
  </si>
  <si>
    <t>L40ST</t>
  </si>
  <si>
    <t>Lev.40 cm stam</t>
  </si>
  <si>
    <t>L60ST</t>
  </si>
  <si>
    <t>.ev.60 cm stam</t>
  </si>
  <si>
    <t>L80ST</t>
  </si>
  <si>
    <t>Lev.80 cm stam</t>
  </si>
  <si>
    <t>LC</t>
  </si>
  <si>
    <t>Lev. Container</t>
  </si>
  <si>
    <t>LC0810HO</t>
  </si>
  <si>
    <t>Lev. CO 8-10 Hoogst</t>
  </si>
  <si>
    <t>LC1.5</t>
  </si>
  <si>
    <t>Lev. C1.5</t>
  </si>
  <si>
    <t>LC1.5100125</t>
  </si>
  <si>
    <t>Lev. C1.5 100-125</t>
  </si>
  <si>
    <t>LC1.51015</t>
  </si>
  <si>
    <t>Lev. C1.5 10-15</t>
  </si>
  <si>
    <t>LC1.5120140</t>
  </si>
  <si>
    <t>Lev. C1.5 120-140</t>
  </si>
  <si>
    <t>LC1.51215</t>
  </si>
  <si>
    <t>Lev. C1.5 12-15</t>
  </si>
  <si>
    <t>LC1.5125+</t>
  </si>
  <si>
    <t>Lev. C1.5 125+</t>
  </si>
  <si>
    <t>LC1.5125150</t>
  </si>
  <si>
    <t>Lev. C1.5 125-150</t>
  </si>
  <si>
    <t>LC1.515</t>
  </si>
  <si>
    <t>Lev. C1.5 stam 15cm</t>
  </si>
  <si>
    <t>LC1.51520</t>
  </si>
  <si>
    <t>Lev. C1.5 15-20</t>
  </si>
  <si>
    <t>LC1.520</t>
  </si>
  <si>
    <t>Lev. C1.5 stam 20cm</t>
  </si>
  <si>
    <t>LC1.52025</t>
  </si>
  <si>
    <t>Lev. C1.5 20-25</t>
  </si>
  <si>
    <t>LC1.52030</t>
  </si>
  <si>
    <t>Lev. C1.5 20-30</t>
  </si>
  <si>
    <t>LC1.52530</t>
  </si>
  <si>
    <t>Lev. C1.5 25-30</t>
  </si>
  <si>
    <t>LC1.530</t>
  </si>
  <si>
    <t>Lev.C1.5 stam 30 cm</t>
  </si>
  <si>
    <t>LC1.53035</t>
  </si>
  <si>
    <t>Lev. C1.5 30-35</t>
  </si>
  <si>
    <t>LC1.53040</t>
  </si>
  <si>
    <t>Lev. C1.5 30-40</t>
  </si>
  <si>
    <t>LC1.540</t>
  </si>
  <si>
    <t>Lev. C1.5 stam 40cm</t>
  </si>
  <si>
    <t>LC1.54050</t>
  </si>
  <si>
    <t>Lev. C1.5 40-50</t>
  </si>
  <si>
    <t>LC1.54060</t>
  </si>
  <si>
    <t>Lev. C1.5 40-60</t>
  </si>
  <si>
    <t>LC1.545</t>
  </si>
  <si>
    <t>Lev. C1.5 stam 45cm</t>
  </si>
  <si>
    <t>LC1.550</t>
  </si>
  <si>
    <t>Lev. C1.5 stam 50 cm</t>
  </si>
  <si>
    <t>LC1.55060</t>
  </si>
  <si>
    <t>Lev. C1.5 50-60</t>
  </si>
  <si>
    <t>LC1.560</t>
  </si>
  <si>
    <t>Lev.C1.5 stam 60cm.</t>
  </si>
  <si>
    <t>LC1.56080</t>
  </si>
  <si>
    <t>Lev. C1.5 60-80</t>
  </si>
  <si>
    <t>LC1.570</t>
  </si>
  <si>
    <t>Lev. C1.5 stam 70cm</t>
  </si>
  <si>
    <t>LC1.580100</t>
  </si>
  <si>
    <t>Lev. C1.5 80-100</t>
  </si>
  <si>
    <t>LC1.5B</t>
  </si>
  <si>
    <t>Lev. C1.5 B.</t>
  </si>
  <si>
    <t>LC1.5GEB</t>
  </si>
  <si>
    <t>Lev. C1.5 gebonden</t>
  </si>
  <si>
    <t>LC1.5GK</t>
  </si>
  <si>
    <t>Lev. C1.5 geknipt</t>
  </si>
  <si>
    <t>LC1.5L</t>
  </si>
  <si>
    <t>LC1.5MULTI</t>
  </si>
  <si>
    <t>Lev. C1.5 multistem</t>
  </si>
  <si>
    <t>LC1.5O</t>
  </si>
  <si>
    <t>LC1.5 overjarig</t>
  </si>
  <si>
    <t>LC1.5SPIL</t>
  </si>
  <si>
    <t>Lev. C1.5 spil</t>
  </si>
  <si>
    <t>LC1.5X</t>
  </si>
  <si>
    <t>Lev. C1.5 X/2/1</t>
  </si>
  <si>
    <t>LC10</t>
  </si>
  <si>
    <t>Lev. C10</t>
  </si>
  <si>
    <t>LC10100</t>
  </si>
  <si>
    <t>Lev. C10 stam 100cm</t>
  </si>
  <si>
    <t>LC10100120</t>
  </si>
  <si>
    <t>Lev. C10 100-120</t>
  </si>
  <si>
    <t>LC10100STR</t>
  </si>
  <si>
    <t>Lev. C10 str.100cm</t>
  </si>
  <si>
    <t>LC10120</t>
  </si>
  <si>
    <t>Lev. C10 stam 120cm.</t>
  </si>
  <si>
    <t>LC10120140</t>
  </si>
  <si>
    <t>Lev. C10 120-140</t>
  </si>
  <si>
    <t>LC1012HO</t>
  </si>
  <si>
    <t>Lev.CO 10-12 Hoogst</t>
  </si>
  <si>
    <t>LC10140160</t>
  </si>
  <si>
    <t>Lev. C10 140-160</t>
  </si>
  <si>
    <t>LC10150</t>
  </si>
  <si>
    <t>Lev. C10 stam 150cm.</t>
  </si>
  <si>
    <t>LC10150175</t>
  </si>
  <si>
    <t>Lev. C10 150-175</t>
  </si>
  <si>
    <t>LC10160</t>
  </si>
  <si>
    <t>Lev. C10 stam 160cm.</t>
  </si>
  <si>
    <t>LC10160180</t>
  </si>
  <si>
    <t>Lev. C10 160-180</t>
  </si>
  <si>
    <t>LC10180200</t>
  </si>
  <si>
    <t>Lev. C10 180-200</t>
  </si>
  <si>
    <t>LC10180ST</t>
  </si>
  <si>
    <t>Lev. C10 stam 180cm.</t>
  </si>
  <si>
    <t>LC10200/+</t>
  </si>
  <si>
    <t>Lev. C10 200/+</t>
  </si>
  <si>
    <t>LC10200225</t>
  </si>
  <si>
    <t>Lev. C10 200-225</t>
  </si>
  <si>
    <t>LC10250300</t>
  </si>
  <si>
    <t>Lev. C10 250-300</t>
  </si>
  <si>
    <t>LC102530</t>
  </si>
  <si>
    <t>Lev. C10 25-30</t>
  </si>
  <si>
    <t>LC1030</t>
  </si>
  <si>
    <t>Lev. C10 30cm stam</t>
  </si>
  <si>
    <t>LC103540</t>
  </si>
  <si>
    <t>Lev. C10 35-40</t>
  </si>
  <si>
    <t>LC1040</t>
  </si>
  <si>
    <t>Lev. C10 stam 40cm</t>
  </si>
  <si>
    <t>LC1050</t>
  </si>
  <si>
    <t>Lev. C10 stam 50cm.</t>
  </si>
  <si>
    <t>LC1060</t>
  </si>
  <si>
    <t>Lev. C10 stam 60cm.</t>
  </si>
  <si>
    <t>LC106070</t>
  </si>
  <si>
    <t>Lev. C10 60-70</t>
  </si>
  <si>
    <t>LC106080</t>
  </si>
  <si>
    <t>Lev. C10 60-80</t>
  </si>
  <si>
    <t>LC1070</t>
  </si>
  <si>
    <t>Lev. C10 stam 70cm</t>
  </si>
  <si>
    <t>LC1080</t>
  </si>
  <si>
    <t>Lev. C10 stam 80cm.</t>
  </si>
  <si>
    <t>LC1080100</t>
  </si>
  <si>
    <t>Lev. C10 80-100</t>
  </si>
  <si>
    <t>LC1090</t>
  </si>
  <si>
    <t>Lev. C10 stam 90cm.</t>
  </si>
  <si>
    <t>LC10M</t>
  </si>
  <si>
    <t>Lev. C10 Multistam</t>
  </si>
  <si>
    <t>LC12</t>
  </si>
  <si>
    <t>Lev. C12</t>
  </si>
  <si>
    <t>LC126080</t>
  </si>
  <si>
    <t>Lev. C12 60-80</t>
  </si>
  <si>
    <t>LC1416HO</t>
  </si>
  <si>
    <t>Lev.CO 14-16 Hoogst</t>
  </si>
  <si>
    <t>LC15</t>
  </si>
  <si>
    <t>Lev. C15</t>
  </si>
  <si>
    <t>LC156080</t>
  </si>
  <si>
    <t>Lev. C15 60-80</t>
  </si>
  <si>
    <t>LC1580100</t>
  </si>
  <si>
    <t>Lev. C15 80-100</t>
  </si>
  <si>
    <t>LC1618HO</t>
  </si>
  <si>
    <t>Lev. CO 16-18 HS</t>
  </si>
  <si>
    <t>LC1820HO</t>
  </si>
  <si>
    <t>Lev. CO 18-20 HS</t>
  </si>
  <si>
    <t>LC2</t>
  </si>
  <si>
    <t>Lev. C2</t>
  </si>
  <si>
    <t>LC2.5</t>
  </si>
  <si>
    <t>Lev. C2.5</t>
  </si>
  <si>
    <t>LC20</t>
  </si>
  <si>
    <t>Lev. C20</t>
  </si>
  <si>
    <t>LC20100</t>
  </si>
  <si>
    <t>Lev. C20 stam 100cm.</t>
  </si>
  <si>
    <t>LC20100125</t>
  </si>
  <si>
    <t>Lev. C20 100-120</t>
  </si>
  <si>
    <t>LC204050</t>
  </si>
  <si>
    <t>Lev. C20 40-50</t>
  </si>
  <si>
    <t>LC2100</t>
  </si>
  <si>
    <t>Lev. C2 stam 100cm.</t>
  </si>
  <si>
    <t>LC2100125</t>
  </si>
  <si>
    <t>Lev. C2 100-125</t>
  </si>
  <si>
    <t>LC21015</t>
  </si>
  <si>
    <t>Lev. C2 10-15</t>
  </si>
  <si>
    <t>LC21015VP</t>
  </si>
  <si>
    <t>Lev. C2 10-15 VP</t>
  </si>
  <si>
    <t>LC21520</t>
  </si>
  <si>
    <t>Lev. C2 15-20</t>
  </si>
  <si>
    <t>LC2175200</t>
  </si>
  <si>
    <t>Lev. C2 175-200</t>
  </si>
  <si>
    <t>LC22025</t>
  </si>
  <si>
    <t>Lev. C2 20-25</t>
  </si>
  <si>
    <t>LC22030</t>
  </si>
  <si>
    <t>Lev. C2 20-30</t>
  </si>
  <si>
    <t>LC225</t>
  </si>
  <si>
    <t>Lev. C2 stam 25cm</t>
  </si>
  <si>
    <t>LC22530</t>
  </si>
  <si>
    <t>Lev. C2 25-30</t>
  </si>
  <si>
    <t>LC230</t>
  </si>
  <si>
    <t>Lev. C2 stam 30cm.</t>
  </si>
  <si>
    <t>LC23035</t>
  </si>
  <si>
    <t>Lev. C2 30-35</t>
  </si>
  <si>
    <t>LC23040</t>
  </si>
  <si>
    <t>Lev. C2 30-40</t>
  </si>
  <si>
    <t>LC240</t>
  </si>
  <si>
    <t>Lev. C2 stam 40 cm.</t>
  </si>
  <si>
    <t>LC240300350</t>
  </si>
  <si>
    <t>Lev. C240 300-350</t>
  </si>
  <si>
    <t>LC24050</t>
  </si>
  <si>
    <t>Lev. C2 40-50</t>
  </si>
  <si>
    <t>LC24060</t>
  </si>
  <si>
    <t>Lev. C2 40-60</t>
  </si>
  <si>
    <t>LC245</t>
  </si>
  <si>
    <t>Lev. C2 stam 45cm.</t>
  </si>
  <si>
    <t>LC25</t>
  </si>
  <si>
    <t>Lev. C25</t>
  </si>
  <si>
    <t>LC250</t>
  </si>
  <si>
    <t>Lev. C2 stam 50cm</t>
  </si>
  <si>
    <t>LC25060</t>
  </si>
  <si>
    <t>Lev. C2 50-60</t>
  </si>
  <si>
    <t>LC254050</t>
  </si>
  <si>
    <t>Lev. C25 40/50</t>
  </si>
  <si>
    <t>LC260</t>
  </si>
  <si>
    <t>Lev. C2 stam 60cm.</t>
  </si>
  <si>
    <t>LC26080</t>
  </si>
  <si>
    <t>Lev. C2 60-80</t>
  </si>
  <si>
    <t>LC280</t>
  </si>
  <si>
    <t>Lev. C2 stam 80cm.</t>
  </si>
  <si>
    <t>LC280100</t>
  </si>
  <si>
    <t>Lev. C2 80-100</t>
  </si>
  <si>
    <t>LC2M</t>
  </si>
  <si>
    <t>Lev. C2 Multistam</t>
  </si>
  <si>
    <t>LC2O</t>
  </si>
  <si>
    <t>Lev. C2 overjarig</t>
  </si>
  <si>
    <t>LC2V</t>
  </si>
  <si>
    <t>LC3</t>
  </si>
  <si>
    <t>Lev. C3</t>
  </si>
  <si>
    <t>LC3.5</t>
  </si>
  <si>
    <t>LC30</t>
  </si>
  <si>
    <t>Lev. C30</t>
  </si>
  <si>
    <t>LC30250275</t>
  </si>
  <si>
    <t>Lev. C30 250-275</t>
  </si>
  <si>
    <t>LC3040</t>
  </si>
  <si>
    <t>Lev. CO 30-40</t>
  </si>
  <si>
    <t>LC3100</t>
  </si>
  <si>
    <t>Lev. C3 stam 100cm.</t>
  </si>
  <si>
    <t>LC3100120</t>
  </si>
  <si>
    <t>Lev. C3 100-120</t>
  </si>
  <si>
    <t>LC3100125</t>
  </si>
  <si>
    <t>Lev. C3 100-125</t>
  </si>
  <si>
    <t>LC31015</t>
  </si>
  <si>
    <t>Lev. C3 10-15</t>
  </si>
  <si>
    <t>LC3120</t>
  </si>
  <si>
    <t>Lev. C3 stam 120cm.</t>
  </si>
  <si>
    <t>LC3120140</t>
  </si>
  <si>
    <t>Lev. C3 120-140</t>
  </si>
  <si>
    <t>LC3125150</t>
  </si>
  <si>
    <t>Lev. C3 125-150</t>
  </si>
  <si>
    <t>LC3140</t>
  </si>
  <si>
    <t>Lev. C3 140cm stam</t>
  </si>
  <si>
    <t>LC315</t>
  </si>
  <si>
    <t>Lev. C3 stam 15cm</t>
  </si>
  <si>
    <t>LC3150</t>
  </si>
  <si>
    <t>Lev. C3 150cm stam</t>
  </si>
  <si>
    <t>LC3150175</t>
  </si>
  <si>
    <t>Lev. C3 150-175</t>
  </si>
  <si>
    <t>LC3175200</t>
  </si>
  <si>
    <t>Lev. C3 175-200</t>
  </si>
  <si>
    <t>LC320</t>
  </si>
  <si>
    <t>Lev. C3 stam 20cm.</t>
  </si>
  <si>
    <t>LC32025</t>
  </si>
  <si>
    <t>Lev. C3 20-25</t>
  </si>
  <si>
    <t>LC325</t>
  </si>
  <si>
    <t>Lev. C3 stam 25cm.</t>
  </si>
  <si>
    <t>LC32530</t>
  </si>
  <si>
    <t>Lev. C3 25-30</t>
  </si>
  <si>
    <t>LC330</t>
  </si>
  <si>
    <t>Lev. C3 stam 30cm.</t>
  </si>
  <si>
    <t>LC33040</t>
  </si>
  <si>
    <t>Lev. C3 30-40</t>
  </si>
  <si>
    <t>LC33040GES</t>
  </si>
  <si>
    <t>C3 30-40 gestokt</t>
  </si>
  <si>
    <t>LC335</t>
  </si>
  <si>
    <t>Lev. C3 stam 35cm</t>
  </si>
  <si>
    <t>LC340</t>
  </si>
  <si>
    <t>Lev. C3 stam 40cm.</t>
  </si>
  <si>
    <t>LC34050</t>
  </si>
  <si>
    <t>Lev. C3 40-50</t>
  </si>
  <si>
    <t>LC34060</t>
  </si>
  <si>
    <t>Lev. C3 40-60</t>
  </si>
  <si>
    <t>LC345</t>
  </si>
  <si>
    <t>Lev. C3 stam 45cm.</t>
  </si>
  <si>
    <t>LC350</t>
  </si>
  <si>
    <t>Lev. C3 stam 50cm.</t>
  </si>
  <si>
    <t>LC35060</t>
  </si>
  <si>
    <t>Lev. C3 50-60</t>
  </si>
  <si>
    <t>LC35060GES</t>
  </si>
  <si>
    <t>C3 50-60 gestokt</t>
  </si>
  <si>
    <t>LC350810HO</t>
  </si>
  <si>
    <t>Lev. C35 8-10 Hoogstam</t>
  </si>
  <si>
    <t>LC360</t>
  </si>
  <si>
    <t>Lev. C3 stam 60cm.</t>
  </si>
  <si>
    <t>LC36080</t>
  </si>
  <si>
    <t>Lev. C3 60-80</t>
  </si>
  <si>
    <t>LC380</t>
  </si>
  <si>
    <t>Lev. C3 stam 80cm.</t>
  </si>
  <si>
    <t>LC380100</t>
  </si>
  <si>
    <t>Lev. C3 80-100</t>
  </si>
  <si>
    <t>LC390</t>
  </si>
  <si>
    <t>Lev.C3 stam 90cm.</t>
  </si>
  <si>
    <t>LC3B</t>
  </si>
  <si>
    <t>Leverbaar C3 B</t>
  </si>
  <si>
    <t>LC4</t>
  </si>
  <si>
    <t>Lev. C4</t>
  </si>
  <si>
    <t>LC4100</t>
  </si>
  <si>
    <t>Lev. C4 stam 100cm.</t>
  </si>
  <si>
    <t>LC4100120</t>
  </si>
  <si>
    <t>Lev. C4 100-120</t>
  </si>
  <si>
    <t>LC4120</t>
  </si>
  <si>
    <t>Lev. C4 stam 120cm.</t>
  </si>
  <si>
    <t>LC4120140</t>
  </si>
  <si>
    <t>Lev. C4 120-140</t>
  </si>
  <si>
    <t>LC41520</t>
  </si>
  <si>
    <t>Lev. C4 15-20</t>
  </si>
  <si>
    <t>LC4175200</t>
  </si>
  <si>
    <t>Lev. C4 175-200</t>
  </si>
  <si>
    <t>LC42025</t>
  </si>
  <si>
    <t>Lev. C4 20-25</t>
  </si>
  <si>
    <t>LC42030</t>
  </si>
  <si>
    <t>Lev. C4 20-30</t>
  </si>
  <si>
    <t>LC425</t>
  </si>
  <si>
    <t>Lev. C4 25cm stam</t>
  </si>
  <si>
    <t>LC42530</t>
  </si>
  <si>
    <t>Lev. C4 25-30</t>
  </si>
  <si>
    <t>LC430</t>
  </si>
  <si>
    <t>Lev. C4 stam 30cm.</t>
  </si>
  <si>
    <t>LC43040</t>
  </si>
  <si>
    <t>Lev. C4 30-40</t>
  </si>
  <si>
    <t>LC440</t>
  </si>
  <si>
    <t>Lev. C4 stam 40cm.</t>
  </si>
  <si>
    <t>LC44050</t>
  </si>
  <si>
    <t>Lev. C4 40-50</t>
  </si>
  <si>
    <t>LC44060</t>
  </si>
  <si>
    <t>Lev. C4 40-60</t>
  </si>
  <si>
    <t>LC45060</t>
  </si>
  <si>
    <t>Lev. C4 50-60</t>
  </si>
  <si>
    <t>LC45060ST</t>
  </si>
  <si>
    <t>Lev. C4 stam 50cm</t>
  </si>
  <si>
    <t>LC460</t>
  </si>
  <si>
    <t>Lev. C4 stam 60cm.</t>
  </si>
  <si>
    <t>LC46080</t>
  </si>
  <si>
    <t>Lev. C4 60-80</t>
  </si>
  <si>
    <t>LC470</t>
  </si>
  <si>
    <t>Lev. C4 stam 70-80</t>
  </si>
  <si>
    <t>LC480</t>
  </si>
  <si>
    <t>Lev. C4 stam 80 cm.</t>
  </si>
  <si>
    <t>LC480100</t>
  </si>
  <si>
    <t>Lev. C4 80-100</t>
  </si>
  <si>
    <t>LC490</t>
  </si>
  <si>
    <t>Lev. C4 stam 90cm.</t>
  </si>
  <si>
    <t>LC5</t>
  </si>
  <si>
    <t>Lev. C5</t>
  </si>
  <si>
    <t>LC50225250</t>
  </si>
  <si>
    <t>Lev. C50 225-250</t>
  </si>
  <si>
    <t>LC50275300</t>
  </si>
  <si>
    <t>Lev. C50 275-300</t>
  </si>
  <si>
    <t>LC5100</t>
  </si>
  <si>
    <t>Lev. C5 stam 100cm.</t>
  </si>
  <si>
    <t>LC5100120</t>
  </si>
  <si>
    <t>Lev. C5 100-120</t>
  </si>
  <si>
    <t>LC5100120S</t>
  </si>
  <si>
    <t>Lev. C5 100-120spil</t>
  </si>
  <si>
    <t>LC5120</t>
  </si>
  <si>
    <t>Lev. C5 stam 120cm.</t>
  </si>
  <si>
    <t>LC5120140</t>
  </si>
  <si>
    <t>Lev. C5 120-140</t>
  </si>
  <si>
    <t>LC5120140S</t>
  </si>
  <si>
    <t>Lev. C5 120-140spil</t>
  </si>
  <si>
    <t>LC5120150</t>
  </si>
  <si>
    <t>Lev. C5 120-150</t>
  </si>
  <si>
    <t>LC5120B</t>
  </si>
  <si>
    <t>Lev. C5 120 stam B-kw.</t>
  </si>
  <si>
    <t>LC5125150</t>
  </si>
  <si>
    <t>Lev. C5 125-150</t>
  </si>
  <si>
    <t>LC5140</t>
  </si>
  <si>
    <t>Lev. C5 stam 140cm.</t>
  </si>
  <si>
    <t>LC5150</t>
  </si>
  <si>
    <t>Lev. C5 stam 150cm.</t>
  </si>
  <si>
    <t>LC5150175</t>
  </si>
  <si>
    <t>Lev. C5 150-175</t>
  </si>
  <si>
    <t>LC5160</t>
  </si>
  <si>
    <t>Lev. C5 stam 160cm</t>
  </si>
  <si>
    <t>LC5175200</t>
  </si>
  <si>
    <t>Lev. C5 175-200</t>
  </si>
  <si>
    <t>LC5180</t>
  </si>
  <si>
    <t>Lev. C5 180cm. stam</t>
  </si>
  <si>
    <t>LC5200250</t>
  </si>
  <si>
    <t>Lev. C5 200-250</t>
  </si>
  <si>
    <t>LC52025</t>
  </si>
  <si>
    <t>Lev. C5 20-25</t>
  </si>
  <si>
    <t>LC52030</t>
  </si>
  <si>
    <t>Lev. C5 20-30</t>
  </si>
  <si>
    <t>LC52530</t>
  </si>
  <si>
    <t>Lev. C5 25-30</t>
  </si>
  <si>
    <t>LC530</t>
  </si>
  <si>
    <t>Lev. C5 stam 30cm.</t>
  </si>
  <si>
    <t>LC53040</t>
  </si>
  <si>
    <t>Lev. C5 30-40</t>
  </si>
  <si>
    <t>LC54050</t>
  </si>
  <si>
    <t>Lev. C5 40-50</t>
  </si>
  <si>
    <t>LC54060</t>
  </si>
  <si>
    <t>Lev. C5 40-60</t>
  </si>
  <si>
    <t>LC545</t>
  </si>
  <si>
    <t>Lev. C5 stam 45cm.</t>
  </si>
  <si>
    <t>LC550</t>
  </si>
  <si>
    <t>Lev. C5 stam 50cm.</t>
  </si>
  <si>
    <t>LC55060</t>
  </si>
  <si>
    <t>Lev. C5 50-60</t>
  </si>
  <si>
    <t>LC560</t>
  </si>
  <si>
    <t>Lev. C5 stam 60cm.</t>
  </si>
  <si>
    <t>LC56080</t>
  </si>
  <si>
    <t>Lev. C5 60-80</t>
  </si>
  <si>
    <t>LC580</t>
  </si>
  <si>
    <t>Lev. C5 stam 80cm.</t>
  </si>
  <si>
    <t>LC580100</t>
  </si>
  <si>
    <t>Lev. C5 80-100</t>
  </si>
  <si>
    <t>LC580100S</t>
  </si>
  <si>
    <t>Lev. C5 80-100 spil</t>
  </si>
  <si>
    <t>LC590</t>
  </si>
  <si>
    <t>Lev. C5 stam 90cm</t>
  </si>
  <si>
    <t>LC5M</t>
  </si>
  <si>
    <t>Lev. C5 Multistam</t>
  </si>
  <si>
    <t>LC5O</t>
  </si>
  <si>
    <t>Lev. C5 overjarig</t>
  </si>
  <si>
    <t>LC5VP</t>
  </si>
  <si>
    <t>Lev. C5 Versgepot</t>
  </si>
  <si>
    <t>LC7</t>
  </si>
  <si>
    <t>Lev. C7</t>
  </si>
  <si>
    <t>LC7.5</t>
  </si>
  <si>
    <t>Lev. C7.5</t>
  </si>
  <si>
    <t>LC7.5100</t>
  </si>
  <si>
    <t>Lev.C7.5 stam 100cm</t>
  </si>
  <si>
    <t>LC7.5100120</t>
  </si>
  <si>
    <t>Lev. C7.5 100-120</t>
  </si>
  <si>
    <t>LC7.5120</t>
  </si>
  <si>
    <t>Lev.C7.5 stam 120cm</t>
  </si>
  <si>
    <t>LC7.5125150</t>
  </si>
  <si>
    <t>Lev. C7.5 125-150</t>
  </si>
  <si>
    <t>LC7.5150</t>
  </si>
  <si>
    <t>Lev. C7.5 stam150cm.</t>
  </si>
  <si>
    <t>LC7.5150175</t>
  </si>
  <si>
    <t>Lev. C7.5 150-175</t>
  </si>
  <si>
    <t>LC7.5180</t>
  </si>
  <si>
    <t>Lev.C7.5 stam 180cm</t>
  </si>
  <si>
    <t>LC7.5180200</t>
  </si>
  <si>
    <t>Lev. C7.5 180-200</t>
  </si>
  <si>
    <t>LC7.5200225</t>
  </si>
  <si>
    <t>Lev. C7.5 200-225</t>
  </si>
  <si>
    <t>LC7.52030</t>
  </si>
  <si>
    <t>Lev. C7.5 20-30</t>
  </si>
  <si>
    <t>LC7.5225</t>
  </si>
  <si>
    <t>Lev.C7.5 stam 225cm</t>
  </si>
  <si>
    <t>LC7.53050</t>
  </si>
  <si>
    <t>Lev. C7.5 30-50</t>
  </si>
  <si>
    <t>LC7.540</t>
  </si>
  <si>
    <t>Lev. C7.5 stam 40cm</t>
  </si>
  <si>
    <t>LC7.54050</t>
  </si>
  <si>
    <t>Lev. C7.5 40-50</t>
  </si>
  <si>
    <t>LC7.54060</t>
  </si>
  <si>
    <t>Lev. C7.5 40-60</t>
  </si>
  <si>
    <t>LC7.550</t>
  </si>
  <si>
    <t>Lev. C7.5 stam 50cm</t>
  </si>
  <si>
    <t>LC7.560</t>
  </si>
  <si>
    <t>Lev. C7.5 60cm stam</t>
  </si>
  <si>
    <t>LC7.56080</t>
  </si>
  <si>
    <t>Lev. C7.5 60-80</t>
  </si>
  <si>
    <t>LC7.580</t>
  </si>
  <si>
    <t>Lev. C7.5 80cm stam</t>
  </si>
  <si>
    <t>LC7.580100</t>
  </si>
  <si>
    <t>Lev. C7.5 80-100</t>
  </si>
  <si>
    <t>LC7100125</t>
  </si>
  <si>
    <t>Lev. C7 100-125</t>
  </si>
  <si>
    <t>LC7120</t>
  </si>
  <si>
    <t>Lev. C7 stam 120cm.</t>
  </si>
  <si>
    <t>LC7125150</t>
  </si>
  <si>
    <t>Lev. C7 125-150</t>
  </si>
  <si>
    <t>LC7130</t>
  </si>
  <si>
    <t>Lev. C7 130cm stam</t>
  </si>
  <si>
    <t>LC7150</t>
  </si>
  <si>
    <t>Lev. C7 stam 150cm.</t>
  </si>
  <si>
    <t>LC7150175</t>
  </si>
  <si>
    <t>Lev. C7 150-175</t>
  </si>
  <si>
    <t>LC7160</t>
  </si>
  <si>
    <t>Lev. C7 160cm stam</t>
  </si>
  <si>
    <t>LC7180200</t>
  </si>
  <si>
    <t>Lev. C7 180-200</t>
  </si>
  <si>
    <t>LC72530</t>
  </si>
  <si>
    <t>Lev. C7 25-30</t>
  </si>
  <si>
    <t>LC73040</t>
  </si>
  <si>
    <t>Lev. C7 30-40</t>
  </si>
  <si>
    <t>LC74050</t>
  </si>
  <si>
    <t>Lev. C7 40-50</t>
  </si>
  <si>
    <t>LC75060</t>
  </si>
  <si>
    <t>Lev. C7 50-60</t>
  </si>
  <si>
    <t>LC751214HO</t>
  </si>
  <si>
    <t>Lev. C75 12-14 Hoostam</t>
  </si>
  <si>
    <t>LC751416</t>
  </si>
  <si>
    <t>Lev. C75 14-16 Hoogstam</t>
  </si>
  <si>
    <t>LC751820HO</t>
  </si>
  <si>
    <t>Lev. C75 18-20 Hoogstam</t>
  </si>
  <si>
    <t>LC76080</t>
  </si>
  <si>
    <t>Lev. C7 60-80</t>
  </si>
  <si>
    <t>LC780</t>
  </si>
  <si>
    <t>Lev. C7 stam 80cm</t>
  </si>
  <si>
    <t>LC780100</t>
  </si>
  <si>
    <t>Lev. C7 80-100</t>
  </si>
  <si>
    <t>LC790</t>
  </si>
  <si>
    <t>Lev. C7 stam 90cm</t>
  </si>
  <si>
    <t>LCHALF</t>
  </si>
  <si>
    <t>Lev. CO Halfstam</t>
  </si>
  <si>
    <t>LIC</t>
  </si>
  <si>
    <t>Licentie</t>
  </si>
  <si>
    <t>LLV</t>
  </si>
  <si>
    <t>Licht lev.</t>
  </si>
  <si>
    <t>LP10</t>
  </si>
  <si>
    <t>Lev. P10</t>
  </si>
  <si>
    <t>LP11</t>
  </si>
  <si>
    <t>Lev. P11</t>
  </si>
  <si>
    <t>LP111012</t>
  </si>
  <si>
    <t>Lev. P11 10-12</t>
  </si>
  <si>
    <t>LP111015</t>
  </si>
  <si>
    <t>Lev. P11 10-15</t>
  </si>
  <si>
    <t>LP111215</t>
  </si>
  <si>
    <t>Lev. P11 12-15</t>
  </si>
  <si>
    <t>LP111520</t>
  </si>
  <si>
    <t>Lev. P11 15-20</t>
  </si>
  <si>
    <t>LP112025</t>
  </si>
  <si>
    <t>Lev. P11 20-25</t>
  </si>
  <si>
    <t>LP112030</t>
  </si>
  <si>
    <t>Lev. P11 20-30</t>
  </si>
  <si>
    <t>LP112530</t>
  </si>
  <si>
    <t>Lev. P11 25-30</t>
  </si>
  <si>
    <t>LP113040</t>
  </si>
  <si>
    <t>Lev. P11 30-40</t>
  </si>
  <si>
    <t>LP114050</t>
  </si>
  <si>
    <t>Lev. P11 40-50</t>
  </si>
  <si>
    <t>LP115060</t>
  </si>
  <si>
    <t>Lev. P11 50-60</t>
  </si>
  <si>
    <t>LP116080</t>
  </si>
  <si>
    <t>Lev. P11 60-80</t>
  </si>
  <si>
    <t>LP1180100</t>
  </si>
  <si>
    <t>Lev. P11 80-100</t>
  </si>
  <si>
    <t>LP12</t>
  </si>
  <si>
    <t>Lev. P12</t>
  </si>
  <si>
    <t>LP121015</t>
  </si>
  <si>
    <t>Lev. P12 10-15</t>
  </si>
  <si>
    <t>LP121520</t>
  </si>
  <si>
    <t>Lev. P12 15-20</t>
  </si>
  <si>
    <t>LP1220</t>
  </si>
  <si>
    <t>Lev. P12 stam 20cm.</t>
  </si>
  <si>
    <t>LP122025</t>
  </si>
  <si>
    <t>Lev. P12 20-25</t>
  </si>
  <si>
    <t>LP122030</t>
  </si>
  <si>
    <t>Lev. P12 20-30</t>
  </si>
  <si>
    <t>LP122530</t>
  </si>
  <si>
    <t>Lev. P12 25-30</t>
  </si>
  <si>
    <t>LP1230</t>
  </si>
  <si>
    <t>Lev. P12 stam 30 cm</t>
  </si>
  <si>
    <t>LP123040</t>
  </si>
  <si>
    <t>Lev. P12 30-40</t>
  </si>
  <si>
    <t>LP1240</t>
  </si>
  <si>
    <t>Lev. P12 stam 40cm.</t>
  </si>
  <si>
    <t>LP124050</t>
  </si>
  <si>
    <t>Lev. P12 40-50</t>
  </si>
  <si>
    <t>LP124060</t>
  </si>
  <si>
    <t>Lev. P12 40-60</t>
  </si>
  <si>
    <t>LP12B</t>
  </si>
  <si>
    <t>Lev. P12 B.kwal.</t>
  </si>
  <si>
    <t>LP12GEENT</t>
  </si>
  <si>
    <t>Lev. P12 geent</t>
  </si>
  <si>
    <t>LP12S</t>
  </si>
  <si>
    <t>Lev. P12 struikje</t>
  </si>
  <si>
    <t>LP13</t>
  </si>
  <si>
    <t>Lev. P13</t>
  </si>
  <si>
    <t>LP131520</t>
  </si>
  <si>
    <t>Lev. P13 15-20</t>
  </si>
  <si>
    <t>LP132030</t>
  </si>
  <si>
    <t>Lev. P13 20-30</t>
  </si>
  <si>
    <t>LP133040</t>
  </si>
  <si>
    <t>Lev. P13 30-40</t>
  </si>
  <si>
    <t>LP134050</t>
  </si>
  <si>
    <t>Lev. P13 40-50</t>
  </si>
  <si>
    <t>LP134060</t>
  </si>
  <si>
    <t>Lev. P13 40-60</t>
  </si>
  <si>
    <t>LP14</t>
  </si>
  <si>
    <t>Lev. P14</t>
  </si>
  <si>
    <t>LP9</t>
  </si>
  <si>
    <t>Lev P 9</t>
  </si>
  <si>
    <t>LP91520</t>
  </si>
  <si>
    <t>Lev. P9 15-20</t>
  </si>
  <si>
    <t>LP92025</t>
  </si>
  <si>
    <t>Lev. P9 20-25</t>
  </si>
  <si>
    <t>LP92030</t>
  </si>
  <si>
    <t>Lev. P9 20-30</t>
  </si>
  <si>
    <t>LP92530</t>
  </si>
  <si>
    <t>Lev. P9 25-30</t>
  </si>
  <si>
    <t>LP93040</t>
  </si>
  <si>
    <t>Lev. P9 30-40</t>
  </si>
  <si>
    <t>LP94050</t>
  </si>
  <si>
    <t>Lev. P9 40-50</t>
  </si>
  <si>
    <t>LP94060</t>
  </si>
  <si>
    <t>Lev. P9 40-60</t>
  </si>
  <si>
    <t>LPL</t>
  </si>
  <si>
    <t>lpl</t>
  </si>
  <si>
    <t>LV</t>
  </si>
  <si>
    <t>Lev.Volle Gr.</t>
  </si>
  <si>
    <t>LV100</t>
  </si>
  <si>
    <t>Lev.V.G. stam 100cm</t>
  </si>
  <si>
    <t>LV100110</t>
  </si>
  <si>
    <t>Lev 100-110volle gr</t>
  </si>
  <si>
    <t>LV100120</t>
  </si>
  <si>
    <t>Lev.100-120volle gr</t>
  </si>
  <si>
    <t>LV100125</t>
  </si>
  <si>
    <t>Lev.100-125</t>
  </si>
  <si>
    <t>LV100125GEV</t>
  </si>
  <si>
    <t>Lev.100-125 Geveerd</t>
  </si>
  <si>
    <t>LV100125K</t>
  </si>
  <si>
    <t>Lev.100-125 MK</t>
  </si>
  <si>
    <t>LV100125ST</t>
  </si>
  <si>
    <t>Lev.100-125 gestokt</t>
  </si>
  <si>
    <t>LV100150</t>
  </si>
  <si>
    <t>Lev.100-150 vol.gr.</t>
  </si>
  <si>
    <t>LV110</t>
  </si>
  <si>
    <t>Leverb. stam 110cm.</t>
  </si>
  <si>
    <t>LV120</t>
  </si>
  <si>
    <t>Lev. 120cm. stam</t>
  </si>
  <si>
    <t>LV120130</t>
  </si>
  <si>
    <t>Lev.120-130volle gr</t>
  </si>
  <si>
    <t>LV120140</t>
  </si>
  <si>
    <t>Lev. 120-140</t>
  </si>
  <si>
    <t>LV120140K</t>
  </si>
  <si>
    <t>Lev. 120-140 M.KL.</t>
  </si>
  <si>
    <t>LV125</t>
  </si>
  <si>
    <t>Leverb. stam 125cm.</t>
  </si>
  <si>
    <t>LV125150</t>
  </si>
  <si>
    <t>Lev.125-150</t>
  </si>
  <si>
    <t>LV125150GEV</t>
  </si>
  <si>
    <t>Lev.125-150 Geveerd</t>
  </si>
  <si>
    <t>LV125150K</t>
  </si>
  <si>
    <t>Lev.125-150 M.Kluit</t>
  </si>
  <si>
    <t>LV140</t>
  </si>
  <si>
    <t>Lev. 140cm stam</t>
  </si>
  <si>
    <t>LV140150</t>
  </si>
  <si>
    <t>Lev.140-150volle gr</t>
  </si>
  <si>
    <t>LV140160</t>
  </si>
  <si>
    <t>Lev. 140-160</t>
  </si>
  <si>
    <t>LV140160K</t>
  </si>
  <si>
    <t>Lev. 140-160 mK</t>
  </si>
  <si>
    <t>LV150</t>
  </si>
  <si>
    <t>Lev. 150cm. stam</t>
  </si>
  <si>
    <t>LV150175</t>
  </si>
  <si>
    <t>Lev.150-175</t>
  </si>
  <si>
    <t>LV150175GEV</t>
  </si>
  <si>
    <t>Lev.150-175 Geveerd</t>
  </si>
  <si>
    <t>LV150175K</t>
  </si>
  <si>
    <t>Lev.150-175 M.KLuit</t>
  </si>
  <si>
    <t>LV1520</t>
  </si>
  <si>
    <t>Lev.V.Gr. 15-20</t>
  </si>
  <si>
    <t>LV1520K</t>
  </si>
  <si>
    <t>Lev.V.Gr.15-20 M.KL</t>
  </si>
  <si>
    <t>LV160180</t>
  </si>
  <si>
    <t>Lev. 160-180</t>
  </si>
  <si>
    <t>LV160180K</t>
  </si>
  <si>
    <t>Lev. 160-180 Kluit</t>
  </si>
  <si>
    <t>LV175200</t>
  </si>
  <si>
    <t>Lev.175-200</t>
  </si>
  <si>
    <t>LV175200GEV</t>
  </si>
  <si>
    <t>Lev.175-200 Geveerd</t>
  </si>
  <si>
    <t>LV175200K</t>
  </si>
  <si>
    <t>Lev.175-200 M.Kluit</t>
  </si>
  <si>
    <t>LV180</t>
  </si>
  <si>
    <t>Lev. 180cm. stam</t>
  </si>
  <si>
    <t>LV180200</t>
  </si>
  <si>
    <t>Lev. 180-200 Vlg</t>
  </si>
  <si>
    <t>LV180200K</t>
  </si>
  <si>
    <t>Lev. 180-200 MK</t>
  </si>
  <si>
    <t>LV200225</t>
  </si>
  <si>
    <t>Lev.200-225</t>
  </si>
  <si>
    <t>LV200225K</t>
  </si>
  <si>
    <t>Lev.200-225 M.KL.</t>
  </si>
  <si>
    <t>LV200250K</t>
  </si>
  <si>
    <t>Lev.200-250 Kluit</t>
  </si>
  <si>
    <t>LV2025</t>
  </si>
  <si>
    <t>Lev. 20-25 volle gr</t>
  </si>
  <si>
    <t>LV2025K</t>
  </si>
  <si>
    <t>Lev.V.Gr.20-25 M.KL</t>
  </si>
  <si>
    <t>LV2030</t>
  </si>
  <si>
    <t>Lev.20-30 volle gr.</t>
  </si>
  <si>
    <t>LV2030K</t>
  </si>
  <si>
    <t>Lev.20-30 M.KL.</t>
  </si>
  <si>
    <t>LV2040</t>
  </si>
  <si>
    <t>Lev. 20-40</t>
  </si>
  <si>
    <t>LV225250</t>
  </si>
  <si>
    <t>Lev.225-250</t>
  </si>
  <si>
    <t>LV225250K</t>
  </si>
  <si>
    <t>Lev.225-250 M.KL.</t>
  </si>
  <si>
    <t>LV250275</t>
  </si>
  <si>
    <t>Lev. 250-275</t>
  </si>
  <si>
    <t>LV250300</t>
  </si>
  <si>
    <t>Lev.250-300</t>
  </si>
  <si>
    <t>LV2530</t>
  </si>
  <si>
    <t>Lev.25-30 volle gr.</t>
  </si>
  <si>
    <t>LV2530K</t>
  </si>
  <si>
    <t>Lev.25-30 M.KL.</t>
  </si>
  <si>
    <t>LV300400</t>
  </si>
  <si>
    <t>Lev.300-400</t>
  </si>
  <si>
    <t>LV3035K</t>
  </si>
  <si>
    <t>Lev.30-35 M.KL.</t>
  </si>
  <si>
    <t>LV3040</t>
  </si>
  <si>
    <t>Lev.30-40 volle gr.</t>
  </si>
  <si>
    <t>LV3040K</t>
  </si>
  <si>
    <t>Lev.30-40 M.KL.</t>
  </si>
  <si>
    <t>LV4050</t>
  </si>
  <si>
    <t>Lev.40-50 Volle Gr.</t>
  </si>
  <si>
    <t>LV4050K</t>
  </si>
  <si>
    <t>Lev.40-50 M.KL.</t>
  </si>
  <si>
    <t>LV4060</t>
  </si>
  <si>
    <t>Lev.40-60 volle gr.</t>
  </si>
  <si>
    <t>LV4060K</t>
  </si>
  <si>
    <t>Lev.40-60 M.KL.</t>
  </si>
  <si>
    <t>LV40K</t>
  </si>
  <si>
    <t>Lev. 40cm stam kl.</t>
  </si>
  <si>
    <t>LV40K60</t>
  </si>
  <si>
    <t>Lev.40cm stam 60kr</t>
  </si>
  <si>
    <t>LV50</t>
  </si>
  <si>
    <t>Lev.V. Gr.stam 50cm</t>
  </si>
  <si>
    <t>LV5060</t>
  </si>
  <si>
    <t>Lev.50-60 volle gr.</t>
  </si>
  <si>
    <t>LV5060K</t>
  </si>
  <si>
    <t>Lev.50-60 M.KL.</t>
  </si>
  <si>
    <t>LV60</t>
  </si>
  <si>
    <t>Lev.V.G. stam 60cm.</t>
  </si>
  <si>
    <t>LV60100</t>
  </si>
  <si>
    <t>Lev.60-100 volle gr</t>
  </si>
  <si>
    <t>LV6080</t>
  </si>
  <si>
    <t>Leverbaar 60-80</t>
  </si>
  <si>
    <t>LV6080K</t>
  </si>
  <si>
    <t>Lev.60-80 M.KL.</t>
  </si>
  <si>
    <t>LV60K</t>
  </si>
  <si>
    <t>Lev. 60cm stam M.KL</t>
  </si>
  <si>
    <t>LV70</t>
  </si>
  <si>
    <t>Lev. 70cm stam</t>
  </si>
  <si>
    <t>LV80</t>
  </si>
  <si>
    <t>Lev. 80cm. stam</t>
  </si>
  <si>
    <t>LV80+K</t>
  </si>
  <si>
    <t>Lev. 80/+ M.KL.</t>
  </si>
  <si>
    <t>LV80100</t>
  </si>
  <si>
    <t>Lev.80-100 volle gr</t>
  </si>
  <si>
    <t>LV80100K</t>
  </si>
  <si>
    <t>Lev.80-100 M.KL.</t>
  </si>
  <si>
    <t>LV80120B</t>
  </si>
  <si>
    <t>Lev.80-120 Bospl.</t>
  </si>
  <si>
    <t>LV80K</t>
  </si>
  <si>
    <t>Lev. 80cm. stam mK</t>
  </si>
  <si>
    <t>LV90</t>
  </si>
  <si>
    <t>Leverbaar stam 90cm</t>
  </si>
  <si>
    <t>LVB</t>
  </si>
  <si>
    <t>Leverbaar  B</t>
  </si>
  <si>
    <t>LVK</t>
  </si>
  <si>
    <t>Lev.M.Kluit</t>
  </si>
  <si>
    <t>MST</t>
  </si>
  <si>
    <t>Multiplaten stek</t>
  </si>
  <si>
    <t>OGS</t>
  </si>
  <si>
    <t>Ongeworteld Stek</t>
  </si>
  <si>
    <t>PC1.5</t>
  </si>
  <si>
    <t>Plantgoed C1.5</t>
  </si>
  <si>
    <t>PC1.51520</t>
  </si>
  <si>
    <t>Plantg.C1.5 15-20</t>
  </si>
  <si>
    <t>PC1.52025</t>
  </si>
  <si>
    <t>Plantg. C1.5 20-25</t>
  </si>
  <si>
    <t>PC1.52530</t>
  </si>
  <si>
    <t>Plg. C1.5 25-30</t>
  </si>
  <si>
    <t>PC1.53040</t>
  </si>
  <si>
    <t>Plg. C1.5 30-40</t>
  </si>
  <si>
    <t>PC1.54060</t>
  </si>
  <si>
    <t>PlantgoedC1.5 40-60</t>
  </si>
  <si>
    <t>PC2</t>
  </si>
  <si>
    <t>Plantgoed C2</t>
  </si>
  <si>
    <t>PC22025</t>
  </si>
  <si>
    <t>Plantg.C2 20-25</t>
  </si>
  <si>
    <t>PL</t>
  </si>
  <si>
    <t>Plug</t>
  </si>
  <si>
    <t>PLG</t>
  </si>
  <si>
    <t>Plantgoed</t>
  </si>
  <si>
    <t>PP</t>
  </si>
  <si>
    <t>Plantgoed Pot</t>
  </si>
  <si>
    <t>PP10</t>
  </si>
  <si>
    <t>Liners P10</t>
  </si>
  <si>
    <t>PP10.5</t>
  </si>
  <si>
    <t>Liners P10.5</t>
  </si>
  <si>
    <t>PP10.53040S</t>
  </si>
  <si>
    <t>Lin. P10.5 30-40 gestokt</t>
  </si>
  <si>
    <t>PP10.5R</t>
  </si>
  <si>
    <t>Liners P10.5r</t>
  </si>
  <si>
    <t>PP10.5R0812</t>
  </si>
  <si>
    <t>Plg P10.5 r 8-12</t>
  </si>
  <si>
    <t>PP10.5R1015</t>
  </si>
  <si>
    <t>Plg P10.5 r 10-15</t>
  </si>
  <si>
    <t>PP10.5R1520</t>
  </si>
  <si>
    <t>Plg P10.5 r 15-20</t>
  </si>
  <si>
    <t>PP10.5R2025</t>
  </si>
  <si>
    <t>Plg P10.5 r 20-25</t>
  </si>
  <si>
    <t>PP10.5R3040</t>
  </si>
  <si>
    <t>Plg P10.5 r 30-40</t>
  </si>
  <si>
    <t>PP101015</t>
  </si>
  <si>
    <t>Liners P10 10-15</t>
  </si>
  <si>
    <t>PP102025</t>
  </si>
  <si>
    <t>Liners P10 20-25</t>
  </si>
  <si>
    <t>PP102030</t>
  </si>
  <si>
    <t>Liners P10 20-30</t>
  </si>
  <si>
    <t>PP104050</t>
  </si>
  <si>
    <t>Liners P10 40-50</t>
  </si>
  <si>
    <t>PP10R</t>
  </si>
  <si>
    <t>Liners P10 rond</t>
  </si>
  <si>
    <t>PP11</t>
  </si>
  <si>
    <t>Liners P11</t>
  </si>
  <si>
    <t>PP110810</t>
  </si>
  <si>
    <t>Plg. P11  8-10</t>
  </si>
  <si>
    <t>PP111520</t>
  </si>
  <si>
    <t>Plg.  P11 15-20</t>
  </si>
  <si>
    <t>PP1125</t>
  </si>
  <si>
    <t>Plg. P11 25cm stok</t>
  </si>
  <si>
    <t>PP1140</t>
  </si>
  <si>
    <t>Lin. P11 stam 40</t>
  </si>
  <si>
    <t>PP1170</t>
  </si>
  <si>
    <t>Lin. P11 stam 70</t>
  </si>
  <si>
    <t>PP12</t>
  </si>
  <si>
    <t>PP121015</t>
  </si>
  <si>
    <t>Liners P12 10-15</t>
  </si>
  <si>
    <t>PP121520</t>
  </si>
  <si>
    <t>Lin. P12 15-20</t>
  </si>
  <si>
    <t>PP122025</t>
  </si>
  <si>
    <t>Liners P12 20-25</t>
  </si>
  <si>
    <t>PP122530</t>
  </si>
  <si>
    <t>Lin. P12 25-30</t>
  </si>
  <si>
    <t>PP123040</t>
  </si>
  <si>
    <t>Lin. P12 30-40</t>
  </si>
  <si>
    <t>PP12L</t>
  </si>
  <si>
    <t>PP12M</t>
  </si>
  <si>
    <t>Liners P12 Multistam</t>
  </si>
  <si>
    <t>PP12O</t>
  </si>
  <si>
    <t>Plg P12 overjarig</t>
  </si>
  <si>
    <t>PP13</t>
  </si>
  <si>
    <t>Plantgoed P13</t>
  </si>
  <si>
    <t>PP14</t>
  </si>
  <si>
    <t>Plantgoed P14</t>
  </si>
  <si>
    <t>PP143040</t>
  </si>
  <si>
    <t>Plantgoed P14 30-40</t>
  </si>
  <si>
    <t>PP14M</t>
  </si>
  <si>
    <t>Plantgoed P14 Multistam</t>
  </si>
  <si>
    <t>PP6</t>
  </si>
  <si>
    <t>Liners P6</t>
  </si>
  <si>
    <t>PP7</t>
  </si>
  <si>
    <t>PP70608</t>
  </si>
  <si>
    <t>Liners P7  6- 8</t>
  </si>
  <si>
    <t>PP70810</t>
  </si>
  <si>
    <t>Liners P7  8-10</t>
  </si>
  <si>
    <t>PP70812</t>
  </si>
  <si>
    <t>Liners P7  8-12</t>
  </si>
  <si>
    <t>PP71012</t>
  </si>
  <si>
    <t>Liners P7 10-12</t>
  </si>
  <si>
    <t>PP71015</t>
  </si>
  <si>
    <t>Liners P7 10-15</t>
  </si>
  <si>
    <t>PP71215</t>
  </si>
  <si>
    <t>Liners p7 12-15</t>
  </si>
  <si>
    <t>PP71520</t>
  </si>
  <si>
    <t>Liners P7 15-20</t>
  </si>
  <si>
    <t>PP72025</t>
  </si>
  <si>
    <t>Liners P7 20-25</t>
  </si>
  <si>
    <t>PP72030</t>
  </si>
  <si>
    <t>Liners P7 20-30</t>
  </si>
  <si>
    <t>PP72530</t>
  </si>
  <si>
    <t>Liners P7 25-30</t>
  </si>
  <si>
    <t>PP73040</t>
  </si>
  <si>
    <t>Liners P7 30-40</t>
  </si>
  <si>
    <t>PP7B</t>
  </si>
  <si>
    <t>Liners P7 B.kwal</t>
  </si>
  <si>
    <t>PP7R</t>
  </si>
  <si>
    <t>Liners P7 rond</t>
  </si>
  <si>
    <t>PP7T</t>
  </si>
  <si>
    <t>Liner P7 in tray</t>
  </si>
  <si>
    <t>PP8</t>
  </si>
  <si>
    <t>Liners P8</t>
  </si>
  <si>
    <t>PP80810</t>
  </si>
  <si>
    <t>Plg. P8  8-10</t>
  </si>
  <si>
    <t>PP82025</t>
  </si>
  <si>
    <t>Liners P8 20-25</t>
  </si>
  <si>
    <t>PP82530</t>
  </si>
  <si>
    <t>Liners P8 25-30</t>
  </si>
  <si>
    <t>PP8T</t>
  </si>
  <si>
    <t>Liners P8 tray</t>
  </si>
  <si>
    <t>PP9</t>
  </si>
  <si>
    <t>PP9.5</t>
  </si>
  <si>
    <t>Liners P9.5</t>
  </si>
  <si>
    <t>PP90608</t>
  </si>
  <si>
    <t>Liners P9  6- 8</t>
  </si>
  <si>
    <t>PP90810</t>
  </si>
  <si>
    <t>Liners P9  8-10</t>
  </si>
  <si>
    <t>PP90812</t>
  </si>
  <si>
    <t>Liners P9  8-12</t>
  </si>
  <si>
    <t>PP91</t>
  </si>
  <si>
    <t>Liners P9 1 tak</t>
  </si>
  <si>
    <t>PP91012</t>
  </si>
  <si>
    <t>Liners P9 10-12</t>
  </si>
  <si>
    <t>PP91015</t>
  </si>
  <si>
    <t>Liners P9 10-15</t>
  </si>
  <si>
    <t>PP91020</t>
  </si>
  <si>
    <t>Liners P9 10-20</t>
  </si>
  <si>
    <t>PP91215</t>
  </si>
  <si>
    <t>Liners P9 12-15</t>
  </si>
  <si>
    <t>PP91215V</t>
  </si>
  <si>
    <t>Plg. P9 12-15 voorj</t>
  </si>
  <si>
    <t>PP91520</t>
  </si>
  <si>
    <t>Liners P9 15-20</t>
  </si>
  <si>
    <t>PP92025</t>
  </si>
  <si>
    <t>PP92030</t>
  </si>
  <si>
    <t>Liners P9 20-30</t>
  </si>
  <si>
    <t>PP92530</t>
  </si>
  <si>
    <t>Liners P9 25-30</t>
  </si>
  <si>
    <t>PP930</t>
  </si>
  <si>
    <t>Liners P9 30cm stam</t>
  </si>
  <si>
    <t>PP93040</t>
  </si>
  <si>
    <t>Liners P9 30-40</t>
  </si>
  <si>
    <t>PP93050</t>
  </si>
  <si>
    <t>Liners P9 30-50</t>
  </si>
  <si>
    <t>PP94</t>
  </si>
  <si>
    <t>Liners P9 4 jarig</t>
  </si>
  <si>
    <t>PP940</t>
  </si>
  <si>
    <t>Liners P9 40 cm Stam</t>
  </si>
  <si>
    <t>PP94050</t>
  </si>
  <si>
    <t>Liners P9 40-50</t>
  </si>
  <si>
    <t>PP94060</t>
  </si>
  <si>
    <t>Liners P9 40-60</t>
  </si>
  <si>
    <t>PP95060</t>
  </si>
  <si>
    <t>Liners P9 50-60</t>
  </si>
  <si>
    <t>PP960</t>
  </si>
  <si>
    <t>Liners P9 60cm stam</t>
  </si>
  <si>
    <t>PP96080</t>
  </si>
  <si>
    <t>Liners P9 60-80</t>
  </si>
  <si>
    <t>PP980100</t>
  </si>
  <si>
    <t>Liners P9 80-100</t>
  </si>
  <si>
    <t>PP9B</t>
  </si>
  <si>
    <t>Liners P9 B kwaliteit</t>
  </si>
  <si>
    <t>PP9F</t>
  </si>
  <si>
    <t>Liners P9 F</t>
  </si>
  <si>
    <t>PP9GEENT</t>
  </si>
  <si>
    <t>Liners P9 geënt</t>
  </si>
  <si>
    <t>PP9H</t>
  </si>
  <si>
    <t>Plg P9 Humuluspot</t>
  </si>
  <si>
    <t>PP9HUM</t>
  </si>
  <si>
    <t>PLG P9 HUMULUSPOT</t>
  </si>
  <si>
    <t>PP9L</t>
  </si>
  <si>
    <t>PP9N</t>
  </si>
  <si>
    <t>P9 autumn delivery</t>
  </si>
  <si>
    <t>PP9O</t>
  </si>
  <si>
    <t>Plg P9 overjarig</t>
  </si>
  <si>
    <t>PP9R</t>
  </si>
  <si>
    <t>Liners P9 rond</t>
  </si>
  <si>
    <t>PP9R0510</t>
  </si>
  <si>
    <t>Lin. P9R  5-10</t>
  </si>
  <si>
    <t>PP9R2025</t>
  </si>
  <si>
    <t>Liners P9R 20-25</t>
  </si>
  <si>
    <t>PP9RV</t>
  </si>
  <si>
    <t>Lin.P9 R. voorj.</t>
  </si>
  <si>
    <t>PP9T</t>
  </si>
  <si>
    <t>Plg P9 in tray</t>
  </si>
  <si>
    <t>PP9T1520</t>
  </si>
  <si>
    <t>Plg P9 Tray 15-20</t>
  </si>
  <si>
    <t>PP9V</t>
  </si>
  <si>
    <t>PP9X1</t>
  </si>
  <si>
    <t>Liners P9 X/0/1</t>
  </si>
  <si>
    <t>PV</t>
  </si>
  <si>
    <t>Plantgoed volle gr.</t>
  </si>
  <si>
    <t>PV 08-10</t>
  </si>
  <si>
    <t>Plantgoed 08-10</t>
  </si>
  <si>
    <t>PV2030</t>
  </si>
  <si>
    <t>Plantgoed vg 20-30</t>
  </si>
  <si>
    <t>PV3040</t>
  </si>
  <si>
    <t>Plantgoed 30-40</t>
  </si>
  <si>
    <t>PV4060</t>
  </si>
  <si>
    <t>Plantgoed 40-60</t>
  </si>
  <si>
    <t>QP</t>
  </si>
  <si>
    <t>Plg Quickpot 4 cm.</t>
  </si>
  <si>
    <t>RUNNERS</t>
  </si>
  <si>
    <t>Runners</t>
  </si>
  <si>
    <t>TERRACOTTA</t>
  </si>
  <si>
    <t>Terracotta</t>
  </si>
  <si>
    <t>Trefnaam</t>
  </si>
  <si>
    <t>Plantnaam</t>
  </si>
  <si>
    <t>Order per crate</t>
  </si>
  <si>
    <t>Y</t>
  </si>
  <si>
    <t>Minimal order quantity</t>
  </si>
  <si>
    <t>Min.Ord</t>
  </si>
  <si>
    <t>Crate?</t>
  </si>
  <si>
    <t>Achtergrondkleur (plant niet per kist te bestellen)</t>
  </si>
  <si>
    <t>Achtergrondkleur (order hoeveelheid + bedrag)</t>
  </si>
  <si>
    <t>Achtergrondkleur (hoeveelheden / #krat)</t>
  </si>
  <si>
    <t>Crates</t>
  </si>
  <si>
    <t>Plants per Crate</t>
  </si>
  <si>
    <t>CRATES</t>
  </si>
  <si>
    <t>VALUE</t>
  </si>
  <si>
    <t>P14</t>
  </si>
  <si>
    <t>C2</t>
  </si>
  <si>
    <t>C3</t>
  </si>
  <si>
    <t>Verpakking</t>
  </si>
  <si>
    <t>P10</t>
  </si>
  <si>
    <t>C4</t>
  </si>
  <si>
    <t>P13</t>
  </si>
  <si>
    <t>C5</t>
  </si>
  <si>
    <t>P11</t>
  </si>
  <si>
    <t>Liners P7</t>
  </si>
  <si>
    <t>P6</t>
  </si>
  <si>
    <t>P7</t>
  </si>
  <si>
    <t>P8</t>
  </si>
  <si>
    <t>Parameter</t>
  </si>
  <si>
    <t>Waarde</t>
  </si>
  <si>
    <t>1-2</t>
  </si>
  <si>
    <t>2-3</t>
  </si>
  <si>
    <t>3-5</t>
  </si>
  <si>
    <t>#plants per crate</t>
  </si>
  <si>
    <t>#Crates</t>
  </si>
  <si>
    <t>Room left</t>
  </si>
  <si>
    <t>%filled</t>
  </si>
  <si>
    <t>#Boxes</t>
  </si>
  <si>
    <t>#PB</t>
  </si>
  <si>
    <t>#PP</t>
  </si>
  <si>
    <t>#PB/CR combi's</t>
  </si>
  <si>
    <t>#CR30</t>
  </si>
  <si>
    <t>#CR</t>
  </si>
  <si>
    <t>Invoer</t>
  </si>
  <si>
    <t>Restant na aftrek PB/CR-combi's</t>
  </si>
  <si>
    <t>PB/CR-combi met restant kratten</t>
  </si>
  <si>
    <t>Restant</t>
  </si>
  <si>
    <t>Ruimte (CR)</t>
  </si>
  <si>
    <t>Totaa</t>
  </si>
  <si>
    <t>Aannames:</t>
  </si>
  <si>
    <t xml:space="preserve">    iii)  50 kratten</t>
  </si>
  <si>
    <t>Algoritme:</t>
  </si>
  <si>
    <t xml:space="preserve">      iv)  er zijn alleen nog maar kratten over</t>
  </si>
  <si>
    <t xml:space="preserve"> 2.  Op het moment dat zo'n combinatie niet meer mogelijk is, kun je 4 situaties hebben:</t>
  </si>
  <si>
    <t xml:space="preserve">                =&gt; het restant aan kratten wordt per 50 op elkaar gestapeld</t>
  </si>
  <si>
    <t xml:space="preserve">                =&gt; indien het aantal kratten niet exact deelbaar is door 50, blijft er ruimte over voor extra kratten</t>
  </si>
  <si>
    <t>#CR50</t>
  </si>
  <si>
    <t>N</t>
  </si>
  <si>
    <t xml:space="preserve">      i)  2 palletboxen op elkaar</t>
  </si>
  <si>
    <t xml:space="preserve">      iii)  er zijn alleen nog maar palletboxen over</t>
  </si>
  <si>
    <t xml:space="preserve">                =&gt; het restant aan palletboxen wordt per 2 op elkaar gestapeld</t>
  </si>
  <si>
    <t>Order per palletbox</t>
  </si>
  <si>
    <t>#plants per palletbox</t>
  </si>
  <si>
    <t>Volle palletbox</t>
  </si>
  <si>
    <t>Minimum percentage palletbox</t>
  </si>
  <si>
    <t>Palletbox?</t>
  </si>
  <si>
    <t>Pallet box</t>
  </si>
  <si>
    <t>Pallet boxes</t>
  </si>
  <si>
    <t>Plants per Pallet box</t>
  </si>
  <si>
    <t>Order summary: pallet and free space</t>
  </si>
  <si>
    <t>Number of crates for filling up free space without addtional pallet space</t>
  </si>
  <si>
    <t>Berekening #palletplekken + vrije ruimte voor kratten</t>
  </si>
  <si>
    <t>- Een palletplek in de vrachtwagen kan maar op 3 manieren worden opgevuld:</t>
  </si>
  <si>
    <t xml:space="preserve">         =&gt; iedere combinatie neemt 1 palletplek in beslag</t>
  </si>
  <si>
    <t xml:space="preserve">        i)  alle palletboxen en kratten zijn precies gebruikt om hele palletplekken op te vullen</t>
  </si>
  <si>
    <t xml:space="preserve">                =&gt; er zijn geen extra palletplekken nodig en er is geen vrije ruimte meer voor losse kratten</t>
  </si>
  <si>
    <t xml:space="preserve">                =&gt; er wordt 1 extra palletplek gebruikt met 1 palletbox en het restant aan kratten, er is nog vrije ruimte voor losse kratten</t>
  </si>
  <si>
    <t xml:space="preserve">                =&gt; het aantal extra palletplekken komt overeen met (het aantal palletboxen / 2), naar boven afgerond; bv 5 palletboxen =&gt; 7/2 = 3,5 =&gt; 4 palletplekken</t>
  </si>
  <si>
    <t xml:space="preserve">                =&gt; het aantal extra palletplekken komt overeen met (het aantal kratten / 50), naar boven afgerond; bv 130 kratten =&gt; 130/50 = 2,6 =&gt; 3 palletplekken met ruimte voor 20 extra kratten</t>
  </si>
  <si>
    <t>PALLET BOXES</t>
  </si>
  <si>
    <t>Room left in last crate</t>
  </si>
  <si>
    <t>Achtergrondkleur (oplichten beschikbare ruimte)</t>
  </si>
  <si>
    <t>Number of pallet spaces (120 X 100 x 240 cm) needed for transportation</t>
  </si>
  <si>
    <t>Wrong input</t>
  </si>
  <si>
    <t>Index verkeerde invoer</t>
  </si>
  <si>
    <t>dummy</t>
  </si>
  <si>
    <t>PalletboxPerc</t>
  </si>
  <si>
    <t>Warning</t>
  </si>
  <si>
    <t>Link</t>
  </si>
  <si>
    <t>Liners P14 60-80</t>
  </si>
  <si>
    <t>Salealble C5</t>
  </si>
  <si>
    <t>Liners P14 25-30</t>
  </si>
  <si>
    <t>L P9   IN TRAY</t>
  </si>
  <si>
    <t>P9T</t>
  </si>
  <si>
    <t>Photo</t>
  </si>
  <si>
    <t>Liners P13</t>
  </si>
  <si>
    <t>Saleable C2 B-quality</t>
  </si>
  <si>
    <t>Number of plants for filling up pallet place:</t>
  </si>
  <si>
    <t>Liner P9 4 years</t>
  </si>
  <si>
    <t>Sale C3 60-80</t>
  </si>
  <si>
    <t>Margin</t>
  </si>
  <si>
    <t>Saleable stem 90cm.</t>
  </si>
  <si>
    <t>Sale. C4 stem 40cm.</t>
  </si>
  <si>
    <t>Sale C3 stem 40cm.</t>
  </si>
  <si>
    <t>Sal. C4 25cm stem</t>
  </si>
  <si>
    <t>Lev. C3 stem 25cm.</t>
  </si>
  <si>
    <t xml:space="preserve">Thuja occ. 'Sunny Smaragd'® </t>
  </si>
  <si>
    <t xml:space="preserve">     ii)  1 palletbox + 25 kratten erop</t>
  </si>
  <si>
    <t>#Crates on top of palletbox</t>
  </si>
  <si>
    <t xml:space="preserve"> 1.  Er wordt eerst gekeken hoeveel combinaties er mogelijk zijn met 1 palletbox + 25 kratten</t>
  </si>
  <si>
    <t xml:space="preserve">       ii)  er is minsten nog 1 palletbox over + een aantal losse kratten (minder dan 25)</t>
  </si>
  <si>
    <t xml:space="preserve">                =&gt; bij een oneven aantal blijft er ruimte voor 25 kratten over die op de laatste palletbox kunnen worden geplaatst</t>
  </si>
  <si>
    <t>Thuja occ. 'Mr Bowling Ball'</t>
  </si>
  <si>
    <t>Fotolabel?</t>
  </si>
  <si>
    <t>Yes</t>
  </si>
  <si>
    <t>No</t>
  </si>
  <si>
    <t>Hydrangea pan. 'Unique'</t>
  </si>
  <si>
    <t>Juniperus comm. 'Repanda'</t>
  </si>
  <si>
    <t>Saleable C4</t>
  </si>
  <si>
    <t>Cornus amomum 'Blue Cloud'</t>
  </si>
  <si>
    <t>Liners P9 8-10</t>
  </si>
  <si>
    <t>Potentilla f. 'Elizabeth'</t>
  </si>
  <si>
    <t>Potentilla f. 'Katherine Dykes'</t>
  </si>
  <si>
    <t>Potentilla f. 'Klondike'</t>
  </si>
  <si>
    <t>Potentilla f. 'Longacre'</t>
  </si>
  <si>
    <t>Spiraea salicifolia</t>
  </si>
  <si>
    <t>Liners P9  2 years</t>
  </si>
  <si>
    <t>Sal. C5 stem 120cm.</t>
  </si>
  <si>
    <t>Sal. C5 90cm stem</t>
  </si>
  <si>
    <t>Thuja occ. 'Golden Tuffet'</t>
  </si>
  <si>
    <t>Thuja occ. 'Petit Smaragd'®</t>
  </si>
  <si>
    <t>Thuja pl. 'Can-Can'</t>
  </si>
  <si>
    <t>Pick-up window: 11-9-2023 till 24-5-2024</t>
  </si>
  <si>
    <t>NEW Stocklist Autumn 2023 / Spring 2024</t>
  </si>
  <si>
    <t>Sale.C2 25-30</t>
  </si>
  <si>
    <t>Sal. C3 stem 80cm.</t>
  </si>
  <si>
    <t>Sale. C2 30-40</t>
  </si>
  <si>
    <t>Sal. C5 stem 150cm.</t>
  </si>
  <si>
    <t>info@hoogenraadplant.nl</t>
  </si>
  <si>
    <t>Lin. P10.5 r 25-30</t>
  </si>
  <si>
    <t>Lin P10.5 r 20-25</t>
  </si>
  <si>
    <t>Lin. P9 tray 15-20</t>
  </si>
  <si>
    <t>Register to our weekly stocklist</t>
  </si>
  <si>
    <t>Betula utilis jacquemontii</t>
  </si>
  <si>
    <t>Liners p9 6-8</t>
  </si>
  <si>
    <t>Spiraea japonica 'Froebelii'</t>
  </si>
  <si>
    <t>Spiraea japonica 'Little Princess'</t>
  </si>
  <si>
    <t>Thuja pl. 'Gelderland'</t>
  </si>
  <si>
    <t>Deutzia lemoinei</t>
  </si>
  <si>
    <t>Acer pal. 'Atropurpureum'</t>
  </si>
  <si>
    <t>Liners P14 H</t>
  </si>
  <si>
    <t>Acer pal. 'Dissectum'</t>
  </si>
  <si>
    <t>Acer pal. 'Inaba-shidare'</t>
  </si>
  <si>
    <t>Acer pal. 'Jerre Schwartz'</t>
  </si>
  <si>
    <t>Acer pal. 'Osakazuki'</t>
  </si>
  <si>
    <t>Acer pal. 'Summergold'</t>
  </si>
  <si>
    <t>Acer pal. 'Sumi-nagashi'</t>
  </si>
  <si>
    <t>Deutzia cren. 'Dippon'</t>
  </si>
  <si>
    <t>P12 autumn delivery</t>
  </si>
  <si>
    <t>P12 Spring delivery</t>
  </si>
  <si>
    <t>P14 autumn delivery</t>
  </si>
  <si>
    <t>P14 spring delivery</t>
  </si>
  <si>
    <t>Ligustrum luc. 'Green Screen'®</t>
  </si>
  <si>
    <t>Ligustrum vulg. 'Atrovirens'</t>
  </si>
  <si>
    <t>Pyracantha 'Soleil d'Or'</t>
  </si>
  <si>
    <t>Stephanandra tanakae</t>
  </si>
  <si>
    <t>Sal.. C2 2xX</t>
  </si>
  <si>
    <t>Juniperus comm. 'Sentinel'</t>
  </si>
  <si>
    <t>Juniperus comm. 'Suecica'</t>
  </si>
  <si>
    <t>Sal. C2 stem 40 cm.</t>
  </si>
  <si>
    <t>Pinus mugo mugo</t>
  </si>
  <si>
    <t>Liner P9 3 years</t>
  </si>
  <si>
    <t>Thuja occ. 'Bright Smaragd'PBR</t>
  </si>
  <si>
    <t xml:space="preserve">Thuja occ. 'Joska'                              </t>
  </si>
  <si>
    <t>Thuja occ. 'Rheingold'</t>
  </si>
  <si>
    <t>Thuja occ. 'Yellow Ribbon'</t>
  </si>
  <si>
    <t>Thuja pl. 'Atrovirens'</t>
  </si>
  <si>
    <t>Thuja pl. 'Martin'</t>
  </si>
  <si>
    <t>Carex morrowii</t>
  </si>
  <si>
    <t>Carex morrowii 'Goldband'</t>
  </si>
  <si>
    <t>Salvia 'Lycioides'</t>
  </si>
  <si>
    <t>Salvia 'Nachtvlinder'</t>
  </si>
  <si>
    <t>P14H</t>
  </si>
  <si>
    <t>Sal. C3 stem 60cm.</t>
  </si>
  <si>
    <t>Sal. C2 stem 30 cm.</t>
  </si>
  <si>
    <t>Sale. C3 25-30</t>
  </si>
  <si>
    <t>Juniperus pingii 'Loderi'</t>
  </si>
  <si>
    <t>Ligustrum vulgare</t>
  </si>
  <si>
    <t>Sal. C7.5 stem 120cm.</t>
  </si>
  <si>
    <t>Thuja occ. 'Holmstrup'</t>
  </si>
  <si>
    <t>Salealble C10</t>
  </si>
  <si>
    <t>Saleable  C7</t>
  </si>
  <si>
    <t>Sal. C20</t>
  </si>
  <si>
    <t>Liners P6 20/35 Plug</t>
  </si>
  <si>
    <t>Sal. C5 stem 80cm.</t>
  </si>
  <si>
    <t>Sal. C5 stem 60cm.</t>
  </si>
  <si>
    <t>Lonicera nit. 'Elegant'</t>
  </si>
  <si>
    <t>Rubus 'Betty Ashburner'</t>
  </si>
  <si>
    <t>Acer pal. 'Trompenburg'</t>
  </si>
  <si>
    <t>Prunus l. 'Otto Supreme'PBR</t>
  </si>
  <si>
    <t>Spiraea japonica 'Anthony Waterer'</t>
  </si>
  <si>
    <t>Pinus nigra 'Malinki'</t>
  </si>
  <si>
    <t>Thuja occ. 'Golden Globe'</t>
  </si>
  <si>
    <t>Thuja pl. 'Whipcord'</t>
  </si>
  <si>
    <t>Diervilla lonicera 'Dilon'</t>
  </si>
  <si>
    <t>Syringa v. 'Amethyst'</t>
  </si>
  <si>
    <t>Syringa v. 'Maréchal Foch'</t>
  </si>
  <si>
    <t>Thuja occ. 'Smaragd'</t>
  </si>
  <si>
    <t>Thuja occ. 'Sunkist'</t>
  </si>
  <si>
    <t>Phlox (P) 'Eva Cullum'</t>
  </si>
  <si>
    <t>Chaenomeles j. 'Sargentii'</t>
  </si>
  <si>
    <t>Cotoneaster radicans 'Eichholz'</t>
  </si>
  <si>
    <t>Stephanandra incisa 'Crispa'</t>
  </si>
  <si>
    <t>Buxus'Gaint' PBR   NEW</t>
  </si>
  <si>
    <t>Viburnum tinus 'Gwenllian'</t>
  </si>
  <si>
    <t>Thuja pl. 'Goldy'®</t>
  </si>
  <si>
    <t>Thuja occ. 'Pyramidalis Compacta'</t>
  </si>
  <si>
    <t>Spiraea japonica 'Crispa'</t>
  </si>
  <si>
    <t>Syringa vulgaris</t>
  </si>
  <si>
    <t>Thuja occ. 'King of Brabant'®</t>
  </si>
  <si>
    <t>Euonymus fort. 'Dart's Blanket'</t>
  </si>
  <si>
    <t>Vinca minor 'Illumination'</t>
  </si>
  <si>
    <t>Campanula lact. 'Prichard's Var.'</t>
  </si>
  <si>
    <t>Acer pal. 'Orangeola'</t>
  </si>
  <si>
    <t>Acer pal. 'Seiryu'</t>
  </si>
  <si>
    <t>Forsythia int. 'Minigold'</t>
  </si>
  <si>
    <t>Forsythia int. 'Weekend'</t>
  </si>
  <si>
    <t>Calamintha n. 'Blue Cloud'</t>
  </si>
  <si>
    <t>Hypericum 'Hidcote'</t>
  </si>
  <si>
    <t>Chamaecyparis p. 'Filifera Aurea'</t>
  </si>
  <si>
    <t>Juniperus comm. 'Goldschatz'</t>
  </si>
  <si>
    <t>Juniperus scop. 'Blue Arrow'</t>
  </si>
  <si>
    <t>Juniperus scop. 'Moonglow'</t>
  </si>
  <si>
    <t>Sal. C7.5 90cm stem</t>
  </si>
  <si>
    <t>Thuja occ. 'Golden Smaragd'®</t>
  </si>
  <si>
    <t>Chaenomeles sup. 'Crimson and Gold'</t>
  </si>
  <si>
    <t>Chaenomeles sup. 'Orange Trail'</t>
  </si>
  <si>
    <t>Chaenomeles sup. 'Salmon Horizon'</t>
  </si>
  <si>
    <t>Actinidia arguta 'Ken's Red'</t>
  </si>
  <si>
    <t>Acer pal. 'Aureum'</t>
  </si>
  <si>
    <t>Aronia prunifolia 'Nero'</t>
  </si>
  <si>
    <t>Aronia prunifolia 'Viking'</t>
  </si>
  <si>
    <t>Berberis thunb. 'Rose Glow'</t>
  </si>
  <si>
    <t>Pinus heldreichii 'Smidtii'</t>
  </si>
  <si>
    <t>Acer palmatum</t>
  </si>
  <si>
    <t>Acer pal. 'Aoyagi'</t>
  </si>
  <si>
    <t>Acer pal. 'Emerald Lace'</t>
  </si>
  <si>
    <t>Acer pal. 'Garnet'</t>
  </si>
  <si>
    <t>Acer pal. 'Iyoshi'</t>
  </si>
  <si>
    <t>Acer pal. 'Katsura'</t>
  </si>
  <si>
    <t>Acer pal. 'Orange Dream'</t>
  </si>
  <si>
    <t>Acer pal. 'Oridono-nishiki'</t>
  </si>
  <si>
    <t>Acer pal. 'Sangokaku'</t>
  </si>
  <si>
    <t>Acer pal. 'Silhouette'PBR</t>
  </si>
  <si>
    <t>Acer pal. 'Skeeter's Broom'</t>
  </si>
  <si>
    <t>Acer shirasawanum 'Jordan'</t>
  </si>
  <si>
    <t>Arbutus unedo 'Cobra'</t>
  </si>
  <si>
    <t>Berberis frikartii 'Amstelveen'</t>
  </si>
  <si>
    <t>Berberis ott. 'Silver Miles'</t>
  </si>
  <si>
    <t>Berberis ott. 'Superba'</t>
  </si>
  <si>
    <t>Berberis stenophylla</t>
  </si>
  <si>
    <t>Berberis thunb. 'Carmen'</t>
  </si>
  <si>
    <t>Berberis thunb. 'Dart's Red Lady'</t>
  </si>
  <si>
    <t>Berberis thunb. 'Erecta'</t>
  </si>
  <si>
    <t>Berberis thunb. 'Green Ornament'</t>
  </si>
  <si>
    <t>Berberis thunb. 'Harlequin'</t>
  </si>
  <si>
    <t>Berberis thunb. 'Kelleriis'</t>
  </si>
  <si>
    <t>Berberis thunb. 'Kobold'</t>
  </si>
  <si>
    <t>Berberis thunb. 'Natasza'PBR</t>
  </si>
  <si>
    <t>Berberis thunb. 'Powwow'</t>
  </si>
  <si>
    <t>Berberis thunb. 'Red Compact'®</t>
  </si>
  <si>
    <t>Berberis thunb. 'Red Chief'</t>
  </si>
  <si>
    <t>Berberis thunb. 'Red DJ'</t>
  </si>
  <si>
    <t>Berberis thunb. 'Red Pillar'</t>
  </si>
  <si>
    <t>Berberis thunb. 'Rosetta'</t>
  </si>
  <si>
    <t>Berberis thunb. 'Silver Beauty'</t>
  </si>
  <si>
    <t>Berberis thunb. 'white'</t>
  </si>
  <si>
    <t>Berberis thunb. 'Somerset'</t>
  </si>
  <si>
    <t>Berberis thunb. 'Sunsation'®</t>
  </si>
  <si>
    <t>Berberis thunb. 'Torch d'or'</t>
  </si>
  <si>
    <t>Liners P14 Multistem</t>
  </si>
  <si>
    <t>Buddleja dav. Free Petite© 'Dark Pink'PBR</t>
  </si>
  <si>
    <t>Buddleja dav. Free Petite© 'Lavender FlowPBR</t>
  </si>
  <si>
    <t>Buddleja dav. 'Octopus Magenta'PBR</t>
  </si>
  <si>
    <t>Callicarpa dichotoma 'Issai'</t>
  </si>
  <si>
    <t>Camellia j. 'Dr. King'</t>
  </si>
  <si>
    <t>Camellia j. 'Lady Campbell'</t>
  </si>
  <si>
    <t>Caryopteris cland. 'Thetis'</t>
  </si>
  <si>
    <t>Caryopteris cland. Gold Crest®</t>
  </si>
  <si>
    <t>Chaenomeles sup. 'Fire Dance'</t>
  </si>
  <si>
    <t>Chaenomeles sup. 'Texas Scarlet'</t>
  </si>
  <si>
    <t>Choisya ternata 'Goldfinger'®</t>
  </si>
  <si>
    <t>Choisya ternata 'Tiny Dancer'PBR</t>
  </si>
  <si>
    <t>Cornus sanguinea 'Winter Beauty'</t>
  </si>
  <si>
    <t>Cornus sericea 'Kelseyi'</t>
  </si>
  <si>
    <t>Corylus a. 'Medusa' PBR</t>
  </si>
  <si>
    <t>Corylus a. 'Contorta'</t>
  </si>
  <si>
    <t>Corylus a. 'Rode Zellernoot'</t>
  </si>
  <si>
    <t>Corylus a. 'Scooter'</t>
  </si>
  <si>
    <t>Cotoneaster pr. 'Streib's Findling'</t>
  </si>
  <si>
    <t>Cotoneaster suec. 'Skogholm'</t>
  </si>
  <si>
    <t>Deutzia gracilis 'Nikko'</t>
  </si>
  <si>
    <t>Deutzia purp. 'Kalmiiflora'</t>
  </si>
  <si>
    <t>Deutzia rosea</t>
  </si>
  <si>
    <t>Diervilla rivularis 'Troja Black'</t>
  </si>
  <si>
    <t>Diervilla sessilifolia 'Butterfly'</t>
  </si>
  <si>
    <t>Diervilla sessilifolia 'Dise'</t>
  </si>
  <si>
    <t>Diervilla s. 'Magical Green Dragon'®</t>
  </si>
  <si>
    <t>Diervilla splendens</t>
  </si>
  <si>
    <t>Elaeagnus pungens 'Maculata'</t>
  </si>
  <si>
    <t>Eleutherococcus sieb. 'Variegatus'</t>
  </si>
  <si>
    <t>Euonymus fort. Blondy</t>
  </si>
  <si>
    <t>Euonymus fort. 'Emerald Gaiety'</t>
  </si>
  <si>
    <t>Forsythia vir. 'Kumsom'®</t>
  </si>
  <si>
    <t>Hamamelis int. 'Feuerzauber'</t>
  </si>
  <si>
    <t>Hamamelis int. 'Westerstede'</t>
  </si>
  <si>
    <t>Liners P14 Colourpot</t>
  </si>
  <si>
    <t>Hydrangea m. 'Ankong'PBR</t>
  </si>
  <si>
    <t>Hydrangea m. 'Blaumeise'</t>
  </si>
  <si>
    <t>Hydrangea m. 'Candy'®</t>
  </si>
  <si>
    <t>Hydrangea m. 'Charm'®</t>
  </si>
  <si>
    <t>Hydrangea m. Doppio® Fredo</t>
  </si>
  <si>
    <t>Hydrangea m. 'Eclips' PBR First Editions® NEW</t>
  </si>
  <si>
    <t>Hydrangea m. 'Flame Hot Pink'®</t>
  </si>
  <si>
    <t>Hydrangea m. 'Florencia'®</t>
  </si>
  <si>
    <t>Hydrangea m. 'Floria'®</t>
  </si>
  <si>
    <t>Hydrangea m. 'Francy Hot Pink'®</t>
  </si>
  <si>
    <t>Hydrangea m. 'Mariesii Perfecta'</t>
  </si>
  <si>
    <t>Hydrangea m. 'Ningbo' PBR</t>
  </si>
  <si>
    <t>Hydrangea m. 'Pink Sensation'®</t>
  </si>
  <si>
    <t>Hydrangea m. Rebelion® Farrari Love PBR NEW24</t>
  </si>
  <si>
    <t>Hydrangea m. 'Rotkehlchen'</t>
  </si>
  <si>
    <t>Hydrangea m. 'Royal Red'®</t>
  </si>
  <si>
    <t>Hydrangea m. 'Samantha'</t>
  </si>
  <si>
    <t>Hydrangea m. 'Speedy Red Improved'®</t>
  </si>
  <si>
    <t>Hydrangea m. 'Sweet Lips'®</t>
  </si>
  <si>
    <t>Hydrangea m. 'Tiffany pink'®</t>
  </si>
  <si>
    <t>Hydrangea m. 'Tovelit'</t>
  </si>
  <si>
    <t>Hydrangea m. 'Wude'®</t>
  </si>
  <si>
    <t>Hydrangea paniculata</t>
  </si>
  <si>
    <t>Hydrangea pan. Bonfire®</t>
  </si>
  <si>
    <t>Hydrangea pan. 'Dharuma'</t>
  </si>
  <si>
    <t>Liners P12 Colourpot</t>
  </si>
  <si>
    <t>Hydrangea pan. 'White Lady'</t>
  </si>
  <si>
    <t>Hypericum calycinum</t>
  </si>
  <si>
    <t>Hypericum densiflorum 'Buttercup'</t>
  </si>
  <si>
    <t>Hypericum dummeri 'Peter Dummer'</t>
  </si>
  <si>
    <t>Hypericum inod. 'Rheingold'</t>
  </si>
  <si>
    <t>Ilex aq. 'Mystic Orbs'®</t>
  </si>
  <si>
    <t>Ilex meserveae 'Heckenblau'®</t>
  </si>
  <si>
    <t>Itea virginica (FE) 'Love Child'®</t>
  </si>
  <si>
    <t>Lavandula ang. 'Hidcote'</t>
  </si>
  <si>
    <t>Ligustrum oval. 'Large'Mammoth(pbr)NEW24</t>
  </si>
  <si>
    <t>Ligustrum vulg. 'Liga'</t>
  </si>
  <si>
    <t>Ligustrum vulg. 'Listrum'</t>
  </si>
  <si>
    <t>Ligustrum 'Vicaryi'</t>
  </si>
  <si>
    <t>Liquidambar styraciflua</t>
  </si>
  <si>
    <t>Lonicera nit. 'Maigrün'</t>
  </si>
  <si>
    <t>Magnolia kobus</t>
  </si>
  <si>
    <t>Magnolia loebneri 'Merrill'</t>
  </si>
  <si>
    <t>Magnolia stellata</t>
  </si>
  <si>
    <t>Magnolia stellata 'Royal Star'</t>
  </si>
  <si>
    <t>Magnolia 'Limelight'</t>
  </si>
  <si>
    <t>Olea europaea 'Olivia'®</t>
  </si>
  <si>
    <t>Perovskia atripl. 'Bluesette'</t>
  </si>
  <si>
    <t>Perovskia atripl. 'Blue Steel'</t>
  </si>
  <si>
    <t>Perovskia atripl. 'Little Spire'®</t>
  </si>
  <si>
    <t>Perovskia atripl. 'Prime Time'PBR</t>
  </si>
  <si>
    <t>Perovskia 'Blue Spire'</t>
  </si>
  <si>
    <t>Philadelphus maculatus 'Mexican Jewel'</t>
  </si>
  <si>
    <t>Philadelphus 'Bouquet Blanc'</t>
  </si>
  <si>
    <t>Philadelphus 'Dame Blanche'</t>
  </si>
  <si>
    <t>Philadelphus 'Frosty Morn'</t>
  </si>
  <si>
    <t>Philadelphus 'Lemoinei'</t>
  </si>
  <si>
    <t>Philadelphus 'Silberregen'</t>
  </si>
  <si>
    <t>Physocarpus opulif. 'Dart's Gold'</t>
  </si>
  <si>
    <t>Potentilla f. 'Annette'</t>
  </si>
  <si>
    <t>Potentilla f. 'Bella Rosa'pbr</t>
  </si>
  <si>
    <t>Potentilla f.(FE) Creme Brulee™</t>
  </si>
  <si>
    <t>Potentilla f. 'Daydawn'</t>
  </si>
  <si>
    <t>Potentilla f. 'Goldteppich'</t>
  </si>
  <si>
    <t>Potentilla f. 'Hachmann's Gigant'</t>
  </si>
  <si>
    <t>Potentilla f. 'Kobold'</t>
  </si>
  <si>
    <t>Potentilla f. 'Mango Tango'®</t>
  </si>
  <si>
    <t>Potentilla f. 'Marian Red Robin'®</t>
  </si>
  <si>
    <t>Potentilla f. 'Medic. Wheel Mount.'</t>
  </si>
  <si>
    <t>Potentilla f. 'Orange Star'</t>
  </si>
  <si>
    <t>Potentilla f. 'Pretty Polly'</t>
  </si>
  <si>
    <t>Potentilla f. 'Sunset'</t>
  </si>
  <si>
    <t>Potentilla f. 'Tilford Cream'</t>
  </si>
  <si>
    <t>Pyracantha cocc. 'Orange Star'PBR</t>
  </si>
  <si>
    <t>Pyracantha 'Golden Charmer'</t>
  </si>
  <si>
    <t>Pyracantha 'Mohave'</t>
  </si>
  <si>
    <t>Pyracantha 'Orange Charmer'</t>
  </si>
  <si>
    <t>Pyracantha 'Orange Glow'</t>
  </si>
  <si>
    <t>Ribes sang. 'Amore'PBR</t>
  </si>
  <si>
    <t>Ribes sang. 'Oregon Snowflake'PBR'</t>
  </si>
  <si>
    <t xml:space="preserve">Rubus Raspberry Tower(Hara')'PBR </t>
  </si>
  <si>
    <t>Salix gracilistyla 'Melanostachys'</t>
  </si>
  <si>
    <t>Salix purpurea 'Nana'</t>
  </si>
  <si>
    <t>Salix 'Caradoc'</t>
  </si>
  <si>
    <t>Salix FE® Iceberg Alley® NEW25</t>
  </si>
  <si>
    <t>Sambucus nigra 'Golden Spark'®</t>
  </si>
  <si>
    <t>Sambucus nigra 'Laced Up' PBR</t>
  </si>
  <si>
    <t>Sambucus nigra 'Madonna'</t>
  </si>
  <si>
    <t>Sambucus nigra 'Serenade'PBR</t>
  </si>
  <si>
    <t>Sarcococca ruscifolia</t>
  </si>
  <si>
    <t>Spiraea billardii</t>
  </si>
  <si>
    <t>Spiraea japonica 'Golden Princess'</t>
  </si>
  <si>
    <t>Spiraea japonica 'Goldmound'</t>
  </si>
  <si>
    <t>Spiraea japonica 'Manon'</t>
  </si>
  <si>
    <t>Spiraea japonica 'Neon Flash'</t>
  </si>
  <si>
    <t>Spiraea japonica 'Odensala'</t>
  </si>
  <si>
    <t>Spiraea nipp. 'Halward's Silver'</t>
  </si>
  <si>
    <t>Spiraea nipp. 'Snowmound'</t>
  </si>
  <si>
    <t>Spiraea thunbergii</t>
  </si>
  <si>
    <t>Spiraea vanhouttei 'Gold Fountain'</t>
  </si>
  <si>
    <t>Symphoricarpos chen. 'Hancock'</t>
  </si>
  <si>
    <t>Symphoricarpos d. 'Magic Berry'</t>
  </si>
  <si>
    <t>Symphoricarpos d. 'Magical Berry Christmas'®</t>
  </si>
  <si>
    <t>Symphoricarpos d. 'Magical Riding Hood'®</t>
  </si>
  <si>
    <t>Symphoricarpos d. 'Magical Winterberry'®</t>
  </si>
  <si>
    <t>Symphoricarpos 'Symphony Rave'PBR</t>
  </si>
  <si>
    <t>Symphoricarpos 'Symphony Rock'PBR</t>
  </si>
  <si>
    <t>Syringa josikaea</t>
  </si>
  <si>
    <t>Syringa patula 'Miss Kim'</t>
  </si>
  <si>
    <t>Syringa v. 'Nadezhda'</t>
  </si>
  <si>
    <t>Syringa v. 'Prince Wolkonsky'</t>
  </si>
  <si>
    <t>Syringa v. 'Princesse Sturdza'</t>
  </si>
  <si>
    <t>Syringa v. 'Victor Lemoine'</t>
  </si>
  <si>
    <t>Vaccinium macrocarpon 'Crowley'</t>
  </si>
  <si>
    <t>Vaccinium macrocarpon 'Howes'</t>
  </si>
  <si>
    <t>Vaccinium macrocarpon 'Langlois'</t>
  </si>
  <si>
    <t>Viburnum farreri</t>
  </si>
  <si>
    <t>Viburnum tinus</t>
  </si>
  <si>
    <t>Vinca major</t>
  </si>
  <si>
    <t>Vinca major 'Maculata'</t>
  </si>
  <si>
    <t>Vinca minor 'Argenteovariegata'</t>
  </si>
  <si>
    <t>Weigela florida 'Victoria'</t>
  </si>
  <si>
    <t>Weigela praecox 'Bouquet Rose'</t>
  </si>
  <si>
    <t>Weigela 'Rumba'</t>
  </si>
  <si>
    <t>Rhododendron pont. 'Roseum'</t>
  </si>
  <si>
    <t>Rhododendron (F) 'Scarlet Wonder'</t>
  </si>
  <si>
    <t>Rhododendron (Y) 'Dreamland'</t>
  </si>
  <si>
    <t>Rhododendron 'Albert Schweitzer'</t>
  </si>
  <si>
    <t>Rhododendron 'Alfred'</t>
  </si>
  <si>
    <t>Rhododendron 'America'</t>
  </si>
  <si>
    <t>Rhododendron 'Catawb. Boursault'</t>
  </si>
  <si>
    <t>Rhododendron 'Catawb. Grandiflorum'</t>
  </si>
  <si>
    <t>Rhododendron 'Cunningham's White'</t>
  </si>
  <si>
    <t>Rhododendron 'Dr H.C. Dresselhuys'</t>
  </si>
  <si>
    <t>Rhododendron 'Germania'</t>
  </si>
  <si>
    <t>Rhododendron 'Gomer Waterer'</t>
  </si>
  <si>
    <t>Rhododendron 'Harvest Moon'</t>
  </si>
  <si>
    <t>Rhododendron 'Lord Roberts'</t>
  </si>
  <si>
    <t>Rhododendron 'Madame Masson'</t>
  </si>
  <si>
    <t>Rhododendron 'Marcel Menard'</t>
  </si>
  <si>
    <t>Rhododendron 'Nova Zembla'      red</t>
  </si>
  <si>
    <t>Rhododendron 'President Roosevelt'</t>
  </si>
  <si>
    <t>Rhododendron 'Purple Splendor'</t>
  </si>
  <si>
    <t>Rhododendron 'Roseum Elegans'</t>
  </si>
  <si>
    <t>Rhododendron 'Tortoiseshell Orange'</t>
  </si>
  <si>
    <t>Chamaecyparis o. 'Nana Gracilis'</t>
  </si>
  <si>
    <t>Chamaecyparis p. 'Filifera Nana'</t>
  </si>
  <si>
    <t>Chamaecyparis p. 'Sungold'</t>
  </si>
  <si>
    <t>Cupressus semp. 'Totem'</t>
  </si>
  <si>
    <t>Juniperus chin. 'Blue Alps'</t>
  </si>
  <si>
    <t>Juniperus chin. 'Stricta'</t>
  </si>
  <si>
    <t>Juniperus conferta 'Emerald Sea'</t>
  </si>
  <si>
    <t>Juniperus pf. 'Mordigan Gold'</t>
  </si>
  <si>
    <t>Juniperus pf. 'Pfitzeriana Aurea'</t>
  </si>
  <si>
    <t>Juniperus squamata 'Blue Star'</t>
  </si>
  <si>
    <t>Juniperus squamata 'Holger'</t>
  </si>
  <si>
    <t>Juniperus squamata 'Little Joanna'®</t>
  </si>
  <si>
    <t>Microbiota decussata 'Lucas'PBR</t>
  </si>
  <si>
    <t>Pinus leucodermis 'Satelit'</t>
  </si>
  <si>
    <t>Pinus mugo pumilio</t>
  </si>
  <si>
    <t>Pinus nigra 'Benelux'</t>
  </si>
  <si>
    <t>Pinus nigra 'Hornibrookiana'</t>
  </si>
  <si>
    <t>Pinus nigra 'Smaragd'</t>
  </si>
  <si>
    <t>Pinus thunbergii 'Majima'</t>
  </si>
  <si>
    <t>Sciadopitys verticillata</t>
  </si>
  <si>
    <t>Sciadopitys vert. 'Green Diamond' PBR</t>
  </si>
  <si>
    <t>Taxus b. Best Hedge 'Jotab1 PBR'</t>
  </si>
  <si>
    <t>Taxus b. 'Fastigiata Robusta'</t>
  </si>
  <si>
    <t>Taxus cuspidata nana</t>
  </si>
  <si>
    <t>Thuja occ. 'Brabant'</t>
  </si>
  <si>
    <t>Thuja occ. 'Danica'</t>
  </si>
  <si>
    <t>Thuja occ. 'Dziak'</t>
  </si>
  <si>
    <t>Thuja occ. 'Forever Young'PBR</t>
  </si>
  <si>
    <t>Thuja occ. 'Little Champion'</t>
  </si>
  <si>
    <t>Thuja occ. 'Little Giant'</t>
  </si>
  <si>
    <t>Thuja occ. 'Malonyana Aurea'</t>
  </si>
  <si>
    <t>Thuja occ. 'Salland'</t>
  </si>
  <si>
    <t>Thuja occ. 'Waterfield'</t>
  </si>
  <si>
    <t>Actinidia arguta 'Chang Bai Giant'</t>
  </si>
  <si>
    <t>Actinidia arguta 'Domino'</t>
  </si>
  <si>
    <t>Actinidia arguta 'Dumbarton Oaks'</t>
  </si>
  <si>
    <t>Actinidia arguta 'Jumbo'</t>
  </si>
  <si>
    <t>Actinidia kol. 'Velikan'</t>
  </si>
  <si>
    <t>Ribes nigr. 'Titania'</t>
  </si>
  <si>
    <t>Ribes nigr. 'Öjebyn'</t>
  </si>
  <si>
    <t>Ribes r. 'Werdavia'</t>
  </si>
  <si>
    <t>Ribes u.-c. 'Hinnonmäki Grön'</t>
  </si>
  <si>
    <t>Rubus idaeus 'Ruby Beauty®'</t>
  </si>
  <si>
    <t>Rubus idaeus 'Willamette'</t>
  </si>
  <si>
    <t>Achillea mil. 'Cerise Queen'</t>
  </si>
  <si>
    <t>Achillea mil. 'Lachsschönheit'</t>
  </si>
  <si>
    <t>Achillea 'Pretty Belanda'</t>
  </si>
  <si>
    <t>Anemone hup. 'Bicolour'</t>
  </si>
  <si>
    <t>Aquilegia v. 'William Guiness'</t>
  </si>
  <si>
    <t>Asclepias inc. 'Ice Ballet'</t>
  </si>
  <si>
    <t>Aster (D) 'Schneekissen'</t>
  </si>
  <si>
    <t>Brunnera macr.  'Alexander Great' PBR</t>
  </si>
  <si>
    <t>Brunnera macr.'Alexandria' PBR</t>
  </si>
  <si>
    <t>Brunnera macr. 'Jack of Diamonds'PBR</t>
  </si>
  <si>
    <t>Brunnera macr. 'Looking Glass'PBR</t>
  </si>
  <si>
    <t>Brunnera macr.´Silver Spear´</t>
  </si>
  <si>
    <t>Calamintha n. 'White Cloud'</t>
  </si>
  <si>
    <t>Campanula lact. 'Loddon Anna'</t>
  </si>
  <si>
    <t>Carex morrowii 'Aureovariegata'</t>
  </si>
  <si>
    <t>Carex oshimensis 'Evergold'</t>
  </si>
  <si>
    <t>Crocosmia 'Carmine Brilliant'</t>
  </si>
  <si>
    <t>Crocosmia ‘Fire King’</t>
  </si>
  <si>
    <t>Crocosmia 'George Davidson'</t>
  </si>
  <si>
    <t>Delphinium Delgenius™ 'Breezin'PBR</t>
  </si>
  <si>
    <t>Delphinium (E) 'Moonbeam'</t>
  </si>
  <si>
    <t>Delphinium 'Highlander Moonlight'PBR</t>
  </si>
  <si>
    <t>Delphinium 'Highlander Purple Surprise'PBR</t>
  </si>
  <si>
    <t>Delphinium Highlande Crystal Delight' PBR</t>
  </si>
  <si>
    <t>Dicentra spectabilis</t>
  </si>
  <si>
    <t>Echinacea p. 'Bright Rose'</t>
  </si>
  <si>
    <t>Echinacea p. 'PowWow™ White'</t>
  </si>
  <si>
    <t>Echinacea p 'Sombrero® Compact White'</t>
  </si>
  <si>
    <t>Geranium sang. 'Max Frei'</t>
  </si>
  <si>
    <t>Geranium sang. 'Vision'® Violet</t>
  </si>
  <si>
    <t>Geranium wall. 'Bloom Me Away'®</t>
  </si>
  <si>
    <t>Geranium 'Johnson's Blue'</t>
  </si>
  <si>
    <t>Geranium 'Kelly Anne'pbr</t>
  </si>
  <si>
    <t>Heuchera a. 'Dale's Strain'</t>
  </si>
  <si>
    <t>Heuchera vill. 'Carnival Cocomint'™</t>
  </si>
  <si>
    <t>Heuchera vill. 'Carnival Fall Festival'™</t>
  </si>
  <si>
    <t>Heuchera 'Hip Hip Hooray'™</t>
  </si>
  <si>
    <t>Heuchera 'Palace Purple'</t>
  </si>
  <si>
    <t>Hosta 'Abiqua Drinking Gourd'</t>
  </si>
  <si>
    <t>Hosta 'August Moon'</t>
  </si>
  <si>
    <t>Hosta 'Beach Boy'</t>
  </si>
  <si>
    <t>Hosta 'Big Daddy'</t>
  </si>
  <si>
    <t>Hosta 'Blue Mouse Ears'</t>
  </si>
  <si>
    <t>Hosta 'Broadband'</t>
  </si>
  <si>
    <t>Hosta 'Captain's Adventure'</t>
  </si>
  <si>
    <t>Hosta 'Francee'</t>
  </si>
  <si>
    <t>Hosta 'Frances Williams'</t>
  </si>
  <si>
    <t>Hosta 'Great Expectations'</t>
  </si>
  <si>
    <t>Hosta 'Hi-Class</t>
  </si>
  <si>
    <t>Hosta 'Mighty Mouse'</t>
  </si>
  <si>
    <t>Hosta 'Party Popper'</t>
  </si>
  <si>
    <t>Hosta 'So Sweet'</t>
  </si>
  <si>
    <t>Hosta 'Sorbet'®</t>
  </si>
  <si>
    <t>Hosta 'Sunset Grooves'</t>
  </si>
  <si>
    <t>Hosta 'Wide Brim'</t>
  </si>
  <si>
    <t>Iris ensata 'Dinner Plate™ Blue Moon</t>
  </si>
  <si>
    <t>Iris ensata Dinner Plate™ Carrot Cake</t>
  </si>
  <si>
    <t>Iris Ensata Dinner Plate™ Tub Tim Grob</t>
  </si>
  <si>
    <t>Kniphofia 'Amazing Fun'®</t>
  </si>
  <si>
    <t>Kniphofia 'Ice Queen'</t>
  </si>
  <si>
    <t>Kniphofia ‘Red Rocket’®</t>
  </si>
  <si>
    <t>Lupinus Lupinova™ 'Cierra'PBR</t>
  </si>
  <si>
    <t>Lupinus pol. 'White Shades'</t>
  </si>
  <si>
    <t>miscanthus sin. 'Little Tiger'PBR</t>
  </si>
  <si>
    <t>Miscanthus sin. 'Yaka Dance'PBR</t>
  </si>
  <si>
    <t>Molinia caerulea 'Edith Dudszus'</t>
  </si>
  <si>
    <t>Molinia caerulea 'Heidebraut'</t>
  </si>
  <si>
    <t>Molinia caerulea 'Moorhexe'</t>
  </si>
  <si>
    <t>Molinia caerulea 'Torch' PBR</t>
  </si>
  <si>
    <t>Molinia caerulea 'Variegata'</t>
  </si>
  <si>
    <t>Monarda 'Bee Free'</t>
  </si>
  <si>
    <t>Ophiopogon plan. 'Niger'</t>
  </si>
  <si>
    <t>Paeonia itoh GC® 'Amy Joy'</t>
  </si>
  <si>
    <t>Paeonia itoh GC® 'Candy Apple'</t>
  </si>
  <si>
    <t>Paeonia itoh GC® 'Noa Joly'</t>
  </si>
  <si>
    <t>Paeonia itoh GC® 'Summer Sunset'</t>
  </si>
  <si>
    <t>Panicum virgatum 'Rehbraun'</t>
  </si>
  <si>
    <t>Panicum virgatum 'Sangria' PBR</t>
  </si>
  <si>
    <t>Panicum virgatum 'Shenandoah'</t>
  </si>
  <si>
    <t>Panicum virgatum 'Squaw'</t>
  </si>
  <si>
    <t>Panicum virgatum 'Warrior'</t>
  </si>
  <si>
    <t>Papaver or. 'Beauty of Livermere'</t>
  </si>
  <si>
    <t>Papaver or. 'Nana Alegro'</t>
  </si>
  <si>
    <t>Pennisetum al. 'Tiny Twinkler'PBR</t>
  </si>
  <si>
    <t>Persicaria a. 'Orangefield'</t>
  </si>
  <si>
    <t>Persicaria microc. 'Purple Fantasy'</t>
  </si>
  <si>
    <t>Persicaria microc. 'Red Dragon'</t>
  </si>
  <si>
    <t>Phlox (P) 'Franz Schubert'</t>
  </si>
  <si>
    <t xml:space="preserve">Phlox (p) 'Orchid Green' </t>
  </si>
  <si>
    <t>Phlox (p) 'Orchid Yellow'</t>
  </si>
  <si>
    <t>Phlox (P) 'Sweet Summer® Fragrance'™</t>
  </si>
  <si>
    <t>Phlox (P) 'Sweet Summer® Melody'™</t>
  </si>
  <si>
    <t>Phlox (P) 'Tenor'</t>
  </si>
  <si>
    <t>Potentilla tridentata 'Nuuk'</t>
  </si>
  <si>
    <t>Rudbeckia f. 'Goldsturm'</t>
  </si>
  <si>
    <t>Salvia gr. 'Amethyst Lips'</t>
  </si>
  <si>
    <t>Salvia micr. 'Gletsjer'</t>
  </si>
  <si>
    <t>Salvia off. 'Purpurascens'</t>
  </si>
  <si>
    <t>Sanguisorba 'Blackthorn'</t>
  </si>
  <si>
    <t>Sesleria heufl. 'Blue Porcupine'®</t>
  </si>
  <si>
    <t>Verbena hastata 'Blue Spire'</t>
  </si>
  <si>
    <t>Verbena hastata 'White Spire'</t>
  </si>
  <si>
    <t>Veronica longif. 'First Choice'PBR</t>
  </si>
  <si>
    <t>Veronica longif. 'First Lady'PBR</t>
  </si>
  <si>
    <t>Veronica 'White Jolanda'</t>
  </si>
  <si>
    <t>Waldsteinia ternata</t>
  </si>
  <si>
    <t>Yucca filamentosa</t>
  </si>
  <si>
    <t>Yucca filamentosa 'Color Guard'</t>
  </si>
  <si>
    <t>Yucca filamentosa 'Gold Heart'</t>
  </si>
  <si>
    <t>Yucca rostrata 'Sapphire Skies'</t>
  </si>
  <si>
    <t>Photo Labels €0,14</t>
  </si>
  <si>
    <t>Additional options</t>
  </si>
  <si>
    <t>First Editions® varaties will be delivered with C3 Pot's, €0,30 each</t>
  </si>
  <si>
    <t>Berberis thunb.(FE) Limoncello™ 'BailErin'</t>
  </si>
  <si>
    <t>Saleable C7.5</t>
  </si>
  <si>
    <t>Hydrangea pan.(FE) Tickled Pink PBR</t>
  </si>
  <si>
    <t>Ligustrum vulg.(FE) Straight Talk™</t>
  </si>
  <si>
    <t>Prunus l. 'Caucasica'</t>
  </si>
  <si>
    <t>Pickup of orders is possible from Week 37 (2025) till Week 18 (2026)</t>
  </si>
  <si>
    <t>Buxus sempervirens</t>
  </si>
  <si>
    <t>Hypericum moserianum 'Tricolor'</t>
  </si>
  <si>
    <t>Alchemilla mollis</t>
  </si>
  <si>
    <t>Hosta montana 'Aureomarginata'</t>
  </si>
  <si>
    <t>Hosta 'American Halo'</t>
  </si>
  <si>
    <t>Hosta 'Devon Green'</t>
  </si>
  <si>
    <t>Hosta 'Elegans'</t>
  </si>
  <si>
    <t>Hosta 'Firn Line'</t>
  </si>
  <si>
    <t>Hosta 'Halcyon'</t>
  </si>
  <si>
    <t>Hosta 'June'</t>
  </si>
  <si>
    <t>Hosta 'Minuteman'</t>
  </si>
  <si>
    <t>Hosta 'Paul's Glory'</t>
  </si>
  <si>
    <t>Hosta 'Revolution'®</t>
  </si>
  <si>
    <t>Hosta 'Twilight'</t>
  </si>
  <si>
    <t>Hosta 'Undulata Albomarginata'</t>
  </si>
  <si>
    <t>Hosta 'Winter Snow'</t>
  </si>
  <si>
    <t>Hosta 'Yellw Polka Dot Bikini'</t>
  </si>
  <si>
    <t>Leymus arenarius 'Blue Dune'</t>
  </si>
  <si>
    <t>Molinia arundinacea 'Skyracer'</t>
  </si>
  <si>
    <t>Molinia arundinacea 'Transparent'</t>
  </si>
  <si>
    <t>Molinia arundinacea 'Windspiel'</t>
  </si>
  <si>
    <t>Molinia caerulea 'Black Arrows'</t>
  </si>
  <si>
    <t>Panicum virgatum 'Northwind'</t>
  </si>
  <si>
    <t>Panicum virgatum 'Prairie Sky'</t>
  </si>
  <si>
    <t>Pennisetum al. 'Herbstzauber'</t>
  </si>
  <si>
    <t xml:space="preserve">Viburnum tinus 'Lilarose' PBR </t>
  </si>
  <si>
    <t>Larix kaempf. 'Blue Dwarf'</t>
  </si>
  <si>
    <t>Camellia j. 'Blood of China'</t>
  </si>
  <si>
    <t>Sanguisorba 'Proud Mary'</t>
  </si>
  <si>
    <t>Hamamelis int. 'Aphrodite'</t>
  </si>
  <si>
    <t>Hamamelis int. 'Arnold Promise'</t>
  </si>
  <si>
    <t>Hamemelis int. 'Evi'</t>
  </si>
  <si>
    <t>Hamamelis int. 'Orange Peel'</t>
  </si>
  <si>
    <t>Hamamelis int. 'Rubin'</t>
  </si>
  <si>
    <t>Hamamelis vern. 'Amethyst'</t>
  </si>
  <si>
    <t>Hydrangea m. 'Red Baron'</t>
  </si>
  <si>
    <t>Lin P10.5 r 10-15</t>
  </si>
  <si>
    <t>Buddleja dav. BC®Little Bubblegum'PBR</t>
  </si>
  <si>
    <t>Potentilla f. 'Primrose Beauty'</t>
  </si>
  <si>
    <t>Ligustrum vulg. 'Lodense'</t>
  </si>
  <si>
    <t>Sal. P13 X/1/1</t>
  </si>
  <si>
    <t>Physocarpus opulif. 'Little Leena'®</t>
  </si>
  <si>
    <t>Physocarpus opulif. 'Magic Ball'®</t>
  </si>
  <si>
    <t>Physocarpus opulif. 'Magic Sunrise' pbr</t>
  </si>
  <si>
    <t>Weigela florida 'Black Ruby'pbr</t>
  </si>
  <si>
    <t>Juniperus chin. 'Jack's Pyramide'®</t>
  </si>
  <si>
    <t>Sale.C2 40-60</t>
  </si>
  <si>
    <t>Taxus b. 'Albany'®</t>
  </si>
  <si>
    <t>Taxus b. 'Avalon'®</t>
  </si>
  <si>
    <t>Taxus b. 'Green Rocket'®</t>
  </si>
  <si>
    <t>Taxus b. 'Luca'®</t>
  </si>
  <si>
    <t>Taxus b. 'Orange Alf'®</t>
  </si>
  <si>
    <t>Taxus b. 'Xanadu'®</t>
  </si>
  <si>
    <t>Taxus media 'Yellow Land'®</t>
  </si>
  <si>
    <t>Thuja occ. 'Great Star'®</t>
  </si>
  <si>
    <t>Thuja pl. 'Silver Nick'®</t>
  </si>
  <si>
    <t>PINEBERRY 'Snow White'</t>
  </si>
  <si>
    <t>Hamamelis int. 'Barmstedt Gold'</t>
  </si>
  <si>
    <t>Pinus uncinata 'Horni Hazle'</t>
  </si>
  <si>
    <t>Juniperus pfitzeriana</t>
  </si>
  <si>
    <t>Picea gl. 'Conica'</t>
  </si>
  <si>
    <t>Geranium 'Rozanne'®</t>
  </si>
  <si>
    <t>Acer pal. 'Brown Sugar' pbr</t>
  </si>
  <si>
    <t>Arbutus unedo 'Compacta'</t>
  </si>
  <si>
    <t>Arbutus unguicularis 'Rubra'</t>
  </si>
  <si>
    <t>Thuja occ. 'Tiny Tim'</t>
  </si>
  <si>
    <t>Camellia ret. 'Mary Williams'</t>
  </si>
  <si>
    <t>Hydrangea m. Frisbee® hot pink</t>
  </si>
  <si>
    <t>Hydrangea pan. 'Phantom'</t>
  </si>
  <si>
    <t>Hosta 'Catherine'</t>
  </si>
  <si>
    <t>Laburnum wat. 'Vossii'</t>
  </si>
  <si>
    <t>Salix integra 'Hakuro-nishiki'</t>
  </si>
  <si>
    <t>Juniperus pf. 'Gold Star'</t>
  </si>
  <si>
    <t>Hydrangea m. 'Chocolate'®</t>
  </si>
  <si>
    <t>Camellia j. 'Principessa Baciocchi'</t>
  </si>
  <si>
    <t>Weigela 'Picobella Rosa' PBR</t>
  </si>
  <si>
    <t>Juniperus squamata 'Blue Spider'</t>
  </si>
  <si>
    <t>Cotoneaster lucidus</t>
  </si>
  <si>
    <t>Acer pal. 'Linearilobum'</t>
  </si>
  <si>
    <t>Carpinus betulus</t>
  </si>
  <si>
    <t>Elaeagnus ebbingei</t>
  </si>
  <si>
    <t>Ilex aq. 'Big Bells'®</t>
  </si>
  <si>
    <t>Actinidia arguta 'Weiki'</t>
  </si>
  <si>
    <t>Camellia j. 'Margherita Coleoni'</t>
  </si>
  <si>
    <t>Camellia j. 'Nobilissima'</t>
  </si>
  <si>
    <t>Achillea mil. 'Summerwine'</t>
  </si>
  <si>
    <t>Calamagrostis acut. 'Overdam'</t>
  </si>
  <si>
    <t xml:space="preserve">Iris sib. 'Paprikash' </t>
  </si>
  <si>
    <t>Miscanthus sin. 'Gracillimus'</t>
  </si>
  <si>
    <t>Buddleja dav. BC®Little White'PBR</t>
  </si>
  <si>
    <t>Ligustrum ovalifolium</t>
  </si>
  <si>
    <t>Syringa v. 'Mme Florent Stepman'</t>
  </si>
  <si>
    <t>Viburnum opulus 'Roseum'</t>
  </si>
  <si>
    <t>Rhododendron (AJ) 'Blaauw's Pink'</t>
  </si>
  <si>
    <t>Juniperus pf. 'Pfitzeriana Glauca'</t>
  </si>
  <si>
    <t>Platycladus or. 'Golden Penny'®</t>
  </si>
  <si>
    <t>Tsuga can. 'Little Ninja'®</t>
  </si>
  <si>
    <t>Vaccinium cor. 'Bluecrop'</t>
  </si>
  <si>
    <t>Hosta 'Undulata Mediovariegata'</t>
  </si>
  <si>
    <t>Penstemon hartw. 'Picotee Red'</t>
  </si>
  <si>
    <t>Syringa 'Josée'</t>
  </si>
  <si>
    <t>Aronia arbutifolia 'Brilliant'</t>
  </si>
  <si>
    <t>Berberis buxifolia 'Nana'</t>
  </si>
  <si>
    <t>Berberis darwinii</t>
  </si>
  <si>
    <t>Berberis julianae</t>
  </si>
  <si>
    <t>Berberis thunb. 'Aurea'</t>
  </si>
  <si>
    <t>Hydrangea anomala petiolaris</t>
  </si>
  <si>
    <t>Hydrangea m. 'Adula'®</t>
  </si>
  <si>
    <t>Hydrangea m. 'Alpenglühen'</t>
  </si>
  <si>
    <t>Hydrangea m. 'Dark Angel'®</t>
  </si>
  <si>
    <t>Hydrangea m. My Beautiful™ 'Diva'</t>
  </si>
  <si>
    <t>Hydrangea m. 'Hi Chrystal palace 'PBR</t>
  </si>
  <si>
    <t>Hydrangea m. 'Hi Sky'PBR</t>
  </si>
  <si>
    <t>Hydrangea m. 'Jip Pink'®</t>
  </si>
  <si>
    <t>Hydrangea m. Saxon® Schloss Wackerbarth</t>
  </si>
  <si>
    <t>Hydrangea pan. 'Pink Lady'</t>
  </si>
  <si>
    <t>Hydrangea querc. 'Alice'</t>
  </si>
  <si>
    <t>Hydrangea querc. 'Amethyst'</t>
  </si>
  <si>
    <t>Hydrangea querc. 'Sike's Dwarf'</t>
  </si>
  <si>
    <t>Kolkwitzia amabilis</t>
  </si>
  <si>
    <t>Physocarpus opulif.(FE) Fireside PBR</t>
  </si>
  <si>
    <t>Prunus l. 'Otto Luyken'</t>
  </si>
  <si>
    <t>Sarcococca ruscifolia 'Dragon Gate'</t>
  </si>
  <si>
    <t>Viburnum tinus 'Eve Price'</t>
  </si>
  <si>
    <t>Juniperus comm. 'Arnold'</t>
  </si>
  <si>
    <t>Juniperus comm. 'Green Carpet'</t>
  </si>
  <si>
    <t>Juniperus comm. 'Hibernica'</t>
  </si>
  <si>
    <t>Platycladus or. 'Aurea Nana'</t>
  </si>
  <si>
    <t>Delphinium (E) 'Celebration'</t>
  </si>
  <si>
    <t>Stocklist Autumn 2025 / Spring 2026</t>
  </si>
  <si>
    <t>Choisya ternata</t>
  </si>
  <si>
    <t>Cornus controversa 'Variegata'</t>
  </si>
  <si>
    <t>Euonymus fort. 'Emerald 'n' Gold'</t>
  </si>
  <si>
    <t>Hydrangea serr. Daredevil(PBR)</t>
  </si>
  <si>
    <t>Picea pungens 'Super Blue Seedling'</t>
  </si>
  <si>
    <t>Molinia arundinacea 'Karl Foerster'</t>
  </si>
  <si>
    <t>Buddleja dav. 'White Profusion'</t>
  </si>
  <si>
    <t>Camellia j. 'Triumphans'</t>
  </si>
  <si>
    <t>Hydrangea pan. Living 'Pink &amp; Rose'® NEW24</t>
  </si>
  <si>
    <t>Hydrangea pan. 'Petite Star'PBR</t>
  </si>
  <si>
    <t>Hydrangea pan. 'Pink Diamond'</t>
  </si>
  <si>
    <t>Hydrangea pan. 'Pixio'® NEW</t>
  </si>
  <si>
    <t>Hydrangea pan. 'Silver Dollar'</t>
  </si>
  <si>
    <t>Lavandula ang. 'Munstead'</t>
  </si>
  <si>
    <t>Paeonia suffr. light-pink</t>
  </si>
  <si>
    <t>Paeonia suffr. pink</t>
  </si>
  <si>
    <t>Paeonia suffr. purple</t>
  </si>
  <si>
    <t>Paeonia suffr. red</t>
  </si>
  <si>
    <t>Paeonia suffr. white</t>
  </si>
  <si>
    <t>Spiraea japonica 'Goldflame'</t>
  </si>
  <si>
    <t>Thuja occ. 'Globosa Aurea'</t>
  </si>
  <si>
    <t>Thuja occ. 'Golden Brabant'®</t>
  </si>
  <si>
    <t>Aster (D) 'Jenny'</t>
  </si>
  <si>
    <t>Aster (D) 'Peter Harrison'</t>
  </si>
  <si>
    <t>Echinacea p. 'Double-Decker'</t>
  </si>
  <si>
    <t>Echinacea p. 'PowWow™ Wild Berry'</t>
  </si>
  <si>
    <t>Phlox (P) 'Sweet Summer®  Dream'™</t>
  </si>
  <si>
    <t>Sedum telephium 'Seduction Pink Passion'®</t>
  </si>
  <si>
    <t>Sedum telephium 'Seduction Yellow Delicate'®</t>
  </si>
  <si>
    <t>Choisya ternata 'Lich'</t>
  </si>
  <si>
    <t>Erica darl. 'White Perfection'</t>
  </si>
  <si>
    <t>Heptacodium miconioides</t>
  </si>
  <si>
    <t>Physocarpus opulif. 'Red Baron'</t>
  </si>
  <si>
    <t>Abies koreana 'Kohout's Icebreaker'®</t>
  </si>
  <si>
    <t>Juniperus hor. Icee Blue®(Monber)</t>
  </si>
  <si>
    <t>Juniperus hor. 'Andorra Compact'</t>
  </si>
  <si>
    <t>Juniperus scop. 'Skyrocket'</t>
  </si>
  <si>
    <t>Juniperus squamata 'Blue Carpet'</t>
  </si>
  <si>
    <t>Pinus mugo 'Hesse'</t>
  </si>
  <si>
    <t>Pinus nigra 'Obelisk'</t>
  </si>
  <si>
    <t>Rosa (F) 'Amirose'®</t>
  </si>
  <si>
    <t>Convallaria maj. 'Prolificans'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</si>
</sst>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4"/>
      <color theme="1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57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b/>
      <u/>
      <sz val="14"/>
      <color rgb="FF7C8038"/>
      <name val="Calibri"/>
      <family val="2"/>
      <scheme val="minor"/>
    </font>
    <font>
      <u/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rgb="FF00B05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sz val="9"/>
      <color indexed="81"/>
      <name val="Tahoma"/>
      <family val="2"/>
    </font>
    <font>
      <b/>
      <u/>
      <sz val="14"/>
      <color rgb="FFCFB53B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rgb="FF0000FF"/>
      <name val="Calibri"/>
    </font>
  </fonts>
  <fills count="4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7C8038"/>
        <bgColor indexed="64"/>
      </patternFill>
    </fill>
    <fill>
      <patternFill patternType="solid">
        <fgColor rgb="FFC7CA8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theme="9" tint="-0.24994659260841701"/>
        <bgColor theme="9"/>
      </patternFill>
    </fill>
    <fill>
      <patternFill patternType="solid">
        <fgColor rgb="FF262626"/>
        <bgColor indexed="64"/>
      </patternFill>
    </fill>
    <fill>
      <patternFill patternType="solid">
        <fgColor rgb="FF474747"/>
        <bgColor indexed="64"/>
      </patternFill>
    </fill>
    <fill>
      <patternFill patternType="solid">
        <fgColor rgb="FFCFB53B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995EBE"/>
        <bgColor indexed="64"/>
      </patternFill>
    </fill>
  </fills>
  <borders count="6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9" tint="-0.499984740745262"/>
      </left>
      <right style="thin">
        <color theme="9" tint="-0.499984740745262"/>
      </right>
      <top/>
      <bottom/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-0.499984740745262"/>
      </left>
      <right style="thin">
        <color theme="0"/>
      </right>
      <top/>
      <bottom/>
      <diagonal/>
    </border>
    <border>
      <left style="thin">
        <color theme="0"/>
      </left>
      <right style="thin">
        <color theme="9" tint="-0.499984740745262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9" tint="-0.499984740745262"/>
      </left>
      <right style="thin">
        <color theme="0"/>
      </right>
      <top/>
      <bottom style="thin">
        <color theme="9" tint="0.39997558519241921"/>
      </bottom>
      <diagonal/>
    </border>
    <border>
      <left/>
      <right style="thin">
        <color theme="9" tint="-0.499984740745262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/>
      </bottom>
      <diagonal/>
    </border>
    <border>
      <left style="thin">
        <color auto="1"/>
      </left>
      <right/>
      <top style="thin">
        <color auto="1"/>
      </top>
      <bottom style="thin">
        <color theme="0"/>
      </bottom>
      <diagonal/>
    </border>
    <border>
      <left/>
      <right style="thin">
        <color auto="1"/>
      </right>
      <top style="thin">
        <color auto="1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34998626667073579"/>
      </bottom>
      <diagonal/>
    </border>
    <border>
      <left style="medium">
        <color auto="1"/>
      </left>
      <right style="thin">
        <color theme="0" tint="-0.34998626667073579"/>
      </right>
      <top style="medium">
        <color auto="1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auto="1"/>
      </top>
      <bottom/>
      <diagonal/>
    </border>
    <border>
      <left/>
      <right style="thin">
        <color theme="0"/>
      </right>
      <top style="medium">
        <color auto="1"/>
      </top>
      <bottom/>
      <diagonal/>
    </border>
    <border>
      <left style="thin">
        <color theme="0"/>
      </left>
      <right style="thin">
        <color theme="0"/>
      </right>
      <top style="medium">
        <color auto="1"/>
      </top>
      <bottom/>
      <diagonal/>
    </border>
    <border>
      <left style="thin">
        <color theme="0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theme="0"/>
      </top>
      <bottom/>
      <diagonal/>
    </border>
    <border>
      <left style="medium">
        <color indexed="64"/>
      </left>
      <right/>
      <top style="medium">
        <color theme="0"/>
      </top>
      <bottom style="medium">
        <color theme="0"/>
      </bottom>
      <diagonal/>
    </border>
    <border>
      <left/>
      <right style="medium">
        <color indexed="64"/>
      </right>
      <top style="medium">
        <color theme="0"/>
      </top>
      <bottom style="medium">
        <color theme="0"/>
      </bottom>
      <diagonal/>
    </border>
    <border>
      <left/>
      <right style="thin">
        <color indexed="64"/>
      </right>
      <top style="medium">
        <color theme="0"/>
      </top>
      <bottom/>
      <diagonal/>
    </border>
    <border>
      <left/>
      <right style="thin">
        <color indexed="64"/>
      </right>
      <top/>
      <bottom style="thin">
        <color theme="0" tint="-0.34998626667073579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theme="0" tint="-0.34998626667073579"/>
      </right>
      <top style="medium">
        <color auto="1"/>
      </top>
      <bottom style="medium">
        <color auto="1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auto="1"/>
      </top>
      <bottom style="medium">
        <color auto="1"/>
      </bottom>
      <diagonal/>
    </border>
    <border>
      <left style="thin">
        <color theme="0" tint="-0.34998626667073579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theme="0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</borders>
  <cellStyleXfs count="55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6" applyNumberFormat="0" applyAlignment="0" applyProtection="0"/>
    <xf numFmtId="0" fontId="14" fillId="6" borderId="7" applyNumberFormat="0" applyAlignment="0" applyProtection="0"/>
    <xf numFmtId="0" fontId="15" fillId="6" borderId="6" applyNumberFormat="0" applyAlignment="0" applyProtection="0"/>
    <xf numFmtId="0" fontId="16" fillId="0" borderId="8" applyNumberFormat="0" applyFill="0" applyAlignment="0" applyProtection="0"/>
    <xf numFmtId="0" fontId="17" fillId="7" borderId="9" applyNumberFormat="0" applyAlignment="0" applyProtection="0"/>
    <xf numFmtId="0" fontId="5" fillId="0" borderId="0" applyNumberFormat="0" applyFill="0" applyBorder="0" applyAlignment="0" applyProtection="0"/>
    <xf numFmtId="0" fontId="1" fillId="8" borderId="10" applyNumberFormat="0" applyFont="0" applyAlignment="0" applyProtection="0"/>
    <xf numFmtId="0" fontId="18" fillId="0" borderId="0" applyNumberFormat="0" applyFill="0" applyBorder="0" applyAlignment="0" applyProtection="0"/>
    <xf numFmtId="0" fontId="2" fillId="0" borderId="11" applyNumberFormat="0" applyFill="0" applyAlignment="0" applyProtection="0"/>
    <xf numFmtId="0" fontId="4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" fillId="32" borderId="0" applyNumberFormat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44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193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44" fontId="3" fillId="33" borderId="0" xfId="1" applyFont="1" applyFill="1" applyAlignment="1"/>
    <xf numFmtId="0" fontId="0" fillId="33" borderId="0" xfId="0" applyFill="1"/>
    <xf numFmtId="0" fontId="0" fillId="33" borderId="0" xfId="0" applyFill="1" applyAlignment="1">
      <alignment horizontal="center"/>
    </xf>
    <xf numFmtId="2" fontId="0" fillId="33" borderId="0" xfId="0" applyNumberFormat="1" applyFill="1" applyAlignment="1">
      <alignment horizontal="center"/>
    </xf>
    <xf numFmtId="0" fontId="2" fillId="34" borderId="1" xfId="0" applyFont="1" applyFill="1" applyBorder="1" applyAlignment="1">
      <alignment horizontal="center"/>
    </xf>
    <xf numFmtId="0" fontId="17" fillId="33" borderId="0" xfId="0" applyFont="1" applyFill="1"/>
    <xf numFmtId="0" fontId="4" fillId="33" borderId="0" xfId="0" applyFont="1" applyFill="1" applyAlignment="1">
      <alignment horizontal="left"/>
    </xf>
    <xf numFmtId="0" fontId="0" fillId="33" borderId="0" xfId="0" applyFill="1" applyAlignment="1">
      <alignment horizontal="left"/>
    </xf>
    <xf numFmtId="0" fontId="2" fillId="33" borderId="0" xfId="0" applyFont="1" applyFill="1"/>
    <xf numFmtId="0" fontId="4" fillId="0" borderId="0" xfId="0" applyFont="1"/>
    <xf numFmtId="0" fontId="0" fillId="35" borderId="12" xfId="0" applyFill="1" applyBorder="1" applyAlignment="1" applyProtection="1">
      <alignment horizontal="center"/>
      <protection locked="0"/>
    </xf>
    <xf numFmtId="0" fontId="0" fillId="0" borderId="14" xfId="0" applyBorder="1"/>
    <xf numFmtId="0" fontId="0" fillId="0" borderId="14" xfId="0" applyBorder="1" applyAlignment="1">
      <alignment horizontal="center"/>
    </xf>
    <xf numFmtId="0" fontId="0" fillId="36" borderId="14" xfId="0" applyFill="1" applyBorder="1"/>
    <xf numFmtId="0" fontId="0" fillId="36" borderId="14" xfId="0" applyFill="1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0" xfId="0" applyAlignment="1">
      <alignment horizontal="left"/>
    </xf>
    <xf numFmtId="0" fontId="0" fillId="36" borderId="14" xfId="0" applyFill="1" applyBorder="1" applyAlignment="1">
      <alignment horizontal="center"/>
    </xf>
    <xf numFmtId="0" fontId="0" fillId="0" borderId="14" xfId="0" applyBorder="1" applyAlignment="1">
      <alignment horizontal="center" wrapText="1"/>
    </xf>
    <xf numFmtId="0" fontId="2" fillId="37" borderId="16" xfId="0" applyFont="1" applyFill="1" applyBorder="1" applyAlignment="1">
      <alignment horizontal="left" vertical="center" wrapText="1"/>
    </xf>
    <xf numFmtId="0" fontId="2" fillId="37" borderId="17" xfId="0" applyFont="1" applyFill="1" applyBorder="1" applyAlignment="1">
      <alignment horizontal="left" vertical="center" wrapText="1"/>
    </xf>
    <xf numFmtId="0" fontId="2" fillId="37" borderId="13" xfId="0" applyFont="1" applyFill="1" applyBorder="1" applyAlignment="1">
      <alignment horizontal="center" vertical="center" wrapText="1"/>
    </xf>
    <xf numFmtId="0" fontId="2" fillId="37" borderId="17" xfId="0" applyFont="1" applyFill="1" applyBorder="1" applyAlignment="1">
      <alignment horizontal="center" vertical="center" wrapText="1"/>
    </xf>
    <xf numFmtId="0" fontId="2" fillId="37" borderId="13" xfId="0" applyFont="1" applyFill="1" applyBorder="1" applyAlignment="1">
      <alignment horizontal="left" vertical="center" wrapText="1"/>
    </xf>
    <xf numFmtId="0" fontId="17" fillId="38" borderId="15" xfId="0" applyFont="1" applyFill="1" applyBorder="1" applyAlignment="1">
      <alignment horizontal="center" vertical="center" wrapText="1"/>
    </xf>
    <xf numFmtId="44" fontId="27" fillId="0" borderId="0" xfId="1" applyFont="1" applyFill="1" applyAlignment="1"/>
    <xf numFmtId="2" fontId="17" fillId="0" borderId="0" xfId="0" applyNumberFormat="1" applyFont="1"/>
    <xf numFmtId="0" fontId="17" fillId="0" borderId="0" xfId="0" applyFont="1" applyAlignment="1">
      <alignment horizontal="center"/>
    </xf>
    <xf numFmtId="1" fontId="4" fillId="34" borderId="12" xfId="0" applyNumberFormat="1" applyFont="1" applyFill="1" applyBorder="1" applyAlignment="1">
      <alignment horizontal="center"/>
    </xf>
    <xf numFmtId="0" fontId="28" fillId="0" borderId="0" xfId="0" applyFont="1" applyAlignment="1">
      <alignment horizontal="left"/>
    </xf>
    <xf numFmtId="0" fontId="2" fillId="37" borderId="18" xfId="0" applyFont="1" applyFill="1" applyBorder="1" applyAlignment="1">
      <alignment horizontal="center" vertical="center" wrapText="1"/>
    </xf>
    <xf numFmtId="0" fontId="2" fillId="37" borderId="19" xfId="0" applyFont="1" applyFill="1" applyBorder="1" applyAlignment="1">
      <alignment horizontal="center" vertical="center" wrapText="1"/>
    </xf>
    <xf numFmtId="0" fontId="26" fillId="0" borderId="0" xfId="0" applyFont="1"/>
    <xf numFmtId="0" fontId="2" fillId="35" borderId="1" xfId="0" applyFont="1" applyFill="1" applyBorder="1" applyAlignment="1">
      <alignment horizontal="center"/>
    </xf>
    <xf numFmtId="1" fontId="2" fillId="35" borderId="1" xfId="0" applyNumberFormat="1" applyFont="1" applyFill="1" applyBorder="1" applyAlignment="1">
      <alignment horizontal="center"/>
    </xf>
    <xf numFmtId="9" fontId="0" fillId="0" borderId="0" xfId="0" applyNumberFormat="1"/>
    <xf numFmtId="49" fontId="0" fillId="36" borderId="14" xfId="0" applyNumberFormat="1" applyFill="1" applyBorder="1"/>
    <xf numFmtId="0" fontId="17" fillId="37" borderId="20" xfId="0" applyFont="1" applyFill="1" applyBorder="1" applyAlignment="1">
      <alignment horizontal="center" vertical="center" wrapText="1"/>
    </xf>
    <xf numFmtId="0" fontId="17" fillId="37" borderId="18" xfId="0" applyFont="1" applyFill="1" applyBorder="1" applyAlignment="1">
      <alignment horizontal="center" vertical="center" wrapText="1"/>
    </xf>
    <xf numFmtId="0" fontId="0" fillId="0" borderId="21" xfId="0" applyBorder="1"/>
    <xf numFmtId="0" fontId="29" fillId="0" borderId="24" xfId="0" applyFont="1" applyBorder="1" applyAlignment="1">
      <alignment horizontal="center"/>
    </xf>
    <xf numFmtId="2" fontId="4" fillId="34" borderId="12" xfId="0" applyNumberFormat="1" applyFont="1" applyFill="1" applyBorder="1" applyAlignment="1">
      <alignment horizontal="center"/>
    </xf>
    <xf numFmtId="0" fontId="0" fillId="0" borderId="24" xfId="0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0" fillId="0" borderId="0" xfId="0" quotePrefix="1"/>
    <xf numFmtId="0" fontId="31" fillId="0" borderId="0" xfId="0" applyFont="1"/>
    <xf numFmtId="0" fontId="32" fillId="0" borderId="0" xfId="0" quotePrefix="1" applyFont="1"/>
    <xf numFmtId="0" fontId="17" fillId="39" borderId="25" xfId="0" applyFont="1" applyFill="1" applyBorder="1" applyAlignment="1">
      <alignment horizontal="center"/>
    </xf>
    <xf numFmtId="0" fontId="17" fillId="39" borderId="26" xfId="0" applyFont="1" applyFill="1" applyBorder="1" applyAlignment="1">
      <alignment horizontal="center"/>
    </xf>
    <xf numFmtId="0" fontId="17" fillId="39" borderId="27" xfId="0" applyFont="1" applyFill="1" applyBorder="1" applyAlignment="1">
      <alignment horizontal="center"/>
    </xf>
    <xf numFmtId="0" fontId="4" fillId="39" borderId="0" xfId="0" applyFont="1" applyFill="1"/>
    <xf numFmtId="2" fontId="17" fillId="39" borderId="0" xfId="0" applyNumberFormat="1" applyFont="1" applyFill="1"/>
    <xf numFmtId="0" fontId="17" fillId="39" borderId="0" xfId="0" applyFont="1" applyFill="1" applyAlignment="1">
      <alignment horizontal="center"/>
    </xf>
    <xf numFmtId="0" fontId="33" fillId="39" borderId="0" xfId="0" applyFont="1" applyFill="1"/>
    <xf numFmtId="0" fontId="0" fillId="41" borderId="0" xfId="0" applyFill="1"/>
    <xf numFmtId="0" fontId="2" fillId="41" borderId="27" xfId="0" applyFont="1" applyFill="1" applyBorder="1" applyAlignment="1">
      <alignment horizontal="center"/>
    </xf>
    <xf numFmtId="0" fontId="4" fillId="39" borderId="30" xfId="0" applyFont="1" applyFill="1" applyBorder="1" applyAlignment="1">
      <alignment horizontal="center"/>
    </xf>
    <xf numFmtId="0" fontId="4" fillId="39" borderId="29" xfId="0" applyFont="1" applyFill="1" applyBorder="1" applyAlignment="1">
      <alignment horizontal="center"/>
    </xf>
    <xf numFmtId="0" fontId="4" fillId="39" borderId="28" xfId="0" applyFont="1" applyFill="1" applyBorder="1" applyAlignment="1">
      <alignment horizontal="center"/>
    </xf>
    <xf numFmtId="0" fontId="2" fillId="41" borderId="24" xfId="0" applyFont="1" applyFill="1" applyBorder="1" applyAlignment="1">
      <alignment horizontal="center"/>
    </xf>
    <xf numFmtId="0" fontId="4" fillId="39" borderId="31" xfId="0" applyFont="1" applyFill="1" applyBorder="1" applyAlignment="1">
      <alignment horizontal="center"/>
    </xf>
    <xf numFmtId="0" fontId="4" fillId="39" borderId="34" xfId="0" applyFont="1" applyFill="1" applyBorder="1" applyAlignment="1">
      <alignment horizontal="center"/>
    </xf>
    <xf numFmtId="0" fontId="29" fillId="0" borderId="24" xfId="0" applyFont="1" applyBorder="1" applyAlignment="1">
      <alignment horizontal="center" vertical="center" wrapText="1"/>
    </xf>
    <xf numFmtId="10" fontId="29" fillId="0" borderId="24" xfId="0" applyNumberFormat="1" applyFont="1" applyBorder="1" applyAlignment="1">
      <alignment horizontal="center"/>
    </xf>
    <xf numFmtId="10" fontId="29" fillId="0" borderId="24" xfId="54" applyNumberFormat="1" applyFont="1" applyFill="1" applyBorder="1" applyAlignment="1">
      <alignment horizontal="center"/>
    </xf>
    <xf numFmtId="10" fontId="26" fillId="0" borderId="36" xfId="54" applyNumberFormat="1" applyFont="1" applyFill="1" applyBorder="1" applyAlignment="1">
      <alignment horizontal="center"/>
    </xf>
    <xf numFmtId="10" fontId="26" fillId="0" borderId="12" xfId="54" applyNumberFormat="1" applyFont="1" applyFill="1" applyBorder="1" applyAlignment="1">
      <alignment horizontal="center"/>
    </xf>
    <xf numFmtId="0" fontId="29" fillId="0" borderId="0" xfId="0" applyFont="1"/>
    <xf numFmtId="10" fontId="4" fillId="0" borderId="37" xfId="54" applyNumberFormat="1" applyFont="1" applyFill="1" applyBorder="1" applyAlignment="1">
      <alignment horizontal="center"/>
    </xf>
    <xf numFmtId="10" fontId="4" fillId="0" borderId="38" xfId="54" applyNumberFormat="1" applyFont="1" applyFill="1" applyBorder="1" applyAlignment="1">
      <alignment horizontal="center"/>
    </xf>
    <xf numFmtId="44" fontId="0" fillId="34" borderId="1" xfId="1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22" fillId="33" borderId="0" xfId="53" applyFont="1" applyFill="1" applyBorder="1" applyAlignment="1"/>
    <xf numFmtId="0" fontId="29" fillId="0" borderId="42" xfId="0" applyFont="1" applyBorder="1" applyAlignment="1">
      <alignment horizontal="center"/>
    </xf>
    <xf numFmtId="0" fontId="0" fillId="35" borderId="43" xfId="0" applyFill="1" applyBorder="1" applyAlignment="1" applyProtection="1">
      <alignment horizontal="center"/>
      <protection locked="0"/>
    </xf>
    <xf numFmtId="2" fontId="4" fillId="34" borderId="43" xfId="0" applyNumberFormat="1" applyFont="1" applyFill="1" applyBorder="1" applyAlignment="1">
      <alignment horizontal="center"/>
    </xf>
    <xf numFmtId="1" fontId="4" fillId="34" borderId="43" xfId="0" applyNumberFormat="1" applyFont="1" applyFill="1" applyBorder="1" applyAlignment="1">
      <alignment horizontal="center"/>
    </xf>
    <xf numFmtId="44" fontId="27" fillId="39" borderId="0" xfId="1" applyFont="1" applyFill="1" applyAlignment="1"/>
    <xf numFmtId="0" fontId="26" fillId="39" borderId="0" xfId="0" applyFont="1" applyFill="1"/>
    <xf numFmtId="0" fontId="25" fillId="39" borderId="0" xfId="0" applyFont="1" applyFill="1"/>
    <xf numFmtId="0" fontId="0" fillId="39" borderId="0" xfId="0" applyFill="1"/>
    <xf numFmtId="0" fontId="25" fillId="39" borderId="0" xfId="0" applyFont="1" applyFill="1" applyAlignment="1">
      <alignment vertical="center" wrapText="1"/>
    </xf>
    <xf numFmtId="0" fontId="2" fillId="34" borderId="50" xfId="0" applyFont="1" applyFill="1" applyBorder="1" applyAlignment="1">
      <alignment horizontal="center"/>
    </xf>
    <xf numFmtId="0" fontId="2" fillId="41" borderId="41" xfId="0" applyFont="1" applyFill="1" applyBorder="1" applyAlignment="1">
      <alignment horizontal="center"/>
    </xf>
    <xf numFmtId="44" fontId="17" fillId="33" borderId="45" xfId="1" applyFont="1" applyFill="1" applyBorder="1" applyProtection="1">
      <protection locked="0"/>
    </xf>
    <xf numFmtId="0" fontId="17" fillId="33" borderId="45" xfId="0" applyFont="1" applyFill="1" applyBorder="1" applyProtection="1">
      <protection locked="0"/>
    </xf>
    <xf numFmtId="0" fontId="17" fillId="33" borderId="44" xfId="0" applyFont="1" applyFill="1" applyBorder="1" applyProtection="1">
      <protection locked="0"/>
    </xf>
    <xf numFmtId="0" fontId="17" fillId="40" borderId="46" xfId="0" applyFont="1" applyFill="1" applyBorder="1" applyAlignment="1" applyProtection="1">
      <alignment horizontal="center" vertical="center" wrapText="1"/>
      <protection locked="0"/>
    </xf>
    <xf numFmtId="10" fontId="17" fillId="0" borderId="41" xfId="54" applyNumberFormat="1" applyFont="1" applyFill="1" applyBorder="1" applyAlignment="1" applyProtection="1">
      <alignment horizontal="center"/>
      <protection locked="0"/>
    </xf>
    <xf numFmtId="0" fontId="17" fillId="40" borderId="47" xfId="0" applyFont="1" applyFill="1" applyBorder="1" applyAlignment="1" applyProtection="1">
      <alignment horizontal="center" vertical="center" wrapText="1"/>
      <protection locked="0"/>
    </xf>
    <xf numFmtId="2" fontId="17" fillId="40" borderId="48" xfId="0" applyNumberFormat="1" applyFont="1" applyFill="1" applyBorder="1" applyAlignment="1" applyProtection="1">
      <alignment horizontal="center" vertical="center" wrapText="1"/>
      <protection locked="0"/>
    </xf>
    <xf numFmtId="0" fontId="17" fillId="40" borderId="40" xfId="0" applyFont="1" applyFill="1" applyBorder="1" applyAlignment="1" applyProtection="1">
      <alignment horizontal="center" vertical="center" wrapText="1"/>
      <protection locked="0"/>
    </xf>
    <xf numFmtId="0" fontId="17" fillId="40" borderId="28" xfId="0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44" fontId="1" fillId="0" borderId="0" xfId="1" applyFont="1" applyProtection="1">
      <protection locked="0"/>
    </xf>
    <xf numFmtId="44" fontId="21" fillId="33" borderId="0" xfId="1" applyFont="1" applyFill="1" applyAlignment="1" applyProtection="1">
      <protection locked="0"/>
    </xf>
    <xf numFmtId="44" fontId="1" fillId="33" borderId="0" xfId="1" applyFont="1" applyFill="1" applyProtection="1">
      <protection locked="0"/>
    </xf>
    <xf numFmtId="44" fontId="4" fillId="33" borderId="0" xfId="1" applyFont="1" applyFill="1" applyProtection="1">
      <protection locked="0"/>
    </xf>
    <xf numFmtId="0" fontId="22" fillId="33" borderId="0" xfId="53" applyFont="1" applyFill="1" applyBorder="1" applyAlignment="1" applyProtection="1">
      <protection locked="0"/>
    </xf>
    <xf numFmtId="44" fontId="1" fillId="33" borderId="0" xfId="1" applyFont="1" applyFill="1" applyBorder="1" applyProtection="1">
      <protection locked="0"/>
    </xf>
    <xf numFmtId="44" fontId="2" fillId="33" borderId="0" xfId="1" applyFont="1" applyFill="1" applyBorder="1" applyProtection="1">
      <protection locked="0"/>
    </xf>
    <xf numFmtId="44" fontId="3" fillId="33" borderId="54" xfId="1" applyFont="1" applyFill="1" applyBorder="1" applyAlignment="1"/>
    <xf numFmtId="44" fontId="3" fillId="33" borderId="55" xfId="1" applyFont="1" applyFill="1" applyBorder="1" applyAlignment="1"/>
    <xf numFmtId="0" fontId="0" fillId="33" borderId="2" xfId="0" applyFill="1" applyBorder="1"/>
    <xf numFmtId="0" fontId="22" fillId="33" borderId="2" xfId="53" applyFont="1" applyFill="1" applyBorder="1" applyAlignment="1"/>
    <xf numFmtId="0" fontId="17" fillId="33" borderId="2" xfId="0" applyFont="1" applyFill="1" applyBorder="1" applyAlignment="1">
      <alignment horizontal="left"/>
    </xf>
    <xf numFmtId="0" fontId="4" fillId="33" borderId="2" xfId="0" applyFont="1" applyFill="1" applyBorder="1" applyAlignment="1">
      <alignment horizontal="left"/>
    </xf>
    <xf numFmtId="0" fontId="17" fillId="33" borderId="58" xfId="0" applyFont="1" applyFill="1" applyBorder="1" applyProtection="1">
      <protection locked="0"/>
    </xf>
    <xf numFmtId="0" fontId="17" fillId="33" borderId="59" xfId="0" applyFont="1" applyFill="1" applyBorder="1" applyProtection="1">
      <protection locked="0"/>
    </xf>
    <xf numFmtId="44" fontId="17" fillId="33" borderId="60" xfId="1" applyFont="1" applyFill="1" applyBorder="1" applyProtection="1">
      <protection locked="0"/>
    </xf>
    <xf numFmtId="44" fontId="21" fillId="33" borderId="56" xfId="1" applyFont="1" applyFill="1" applyBorder="1" applyAlignment="1"/>
    <xf numFmtId="44" fontId="1" fillId="33" borderId="57" xfId="1" applyFont="1" applyFill="1" applyBorder="1"/>
    <xf numFmtId="44" fontId="4" fillId="33" borderId="57" xfId="1" applyFont="1" applyFill="1" applyBorder="1"/>
    <xf numFmtId="0" fontId="22" fillId="33" borderId="57" xfId="53" applyFont="1" applyFill="1" applyBorder="1" applyAlignment="1"/>
    <xf numFmtId="0" fontId="17" fillId="33" borderId="57" xfId="0" applyFont="1" applyFill="1" applyBorder="1" applyAlignment="1">
      <alignment horizontal="center"/>
    </xf>
    <xf numFmtId="0" fontId="17" fillId="37" borderId="61" xfId="0" applyFont="1" applyFill="1" applyBorder="1" applyAlignment="1">
      <alignment horizontal="center" vertical="center" wrapText="1"/>
    </xf>
    <xf numFmtId="0" fontId="0" fillId="43" borderId="15" xfId="0" applyFill="1" applyBorder="1" applyAlignment="1">
      <alignment horizontal="center"/>
    </xf>
    <xf numFmtId="0" fontId="0" fillId="0" borderId="15" xfId="0" applyBorder="1" applyAlignment="1">
      <alignment horizontal="center"/>
    </xf>
    <xf numFmtId="3" fontId="0" fillId="0" borderId="53" xfId="0" applyNumberFormat="1" applyBorder="1"/>
    <xf numFmtId="44" fontId="0" fillId="0" borderId="43" xfId="1" applyFont="1" applyBorder="1" applyProtection="1"/>
    <xf numFmtId="9" fontId="1" fillId="35" borderId="1" xfId="54" applyFont="1" applyFill="1" applyBorder="1" applyAlignment="1" applyProtection="1">
      <alignment horizontal="center"/>
      <protection locked="0"/>
    </xf>
    <xf numFmtId="44" fontId="4" fillId="34" borderId="12" xfId="1" applyNumberFormat="1" applyFont="1" applyFill="1" applyBorder="1" applyAlignment="1">
      <alignment horizontal="center"/>
    </xf>
    <xf numFmtId="0" fontId="26" fillId="0" borderId="23" xfId="0" applyNumberFormat="1" applyFont="1" applyBorder="1" applyAlignment="1">
      <alignment horizontal="center"/>
    </xf>
    <xf numFmtId="0" fontId="4" fillId="39" borderId="24" xfId="0" applyNumberFormat="1" applyFont="1" applyFill="1" applyBorder="1" applyAlignment="1">
      <alignment horizontal="center"/>
    </xf>
    <xf numFmtId="0" fontId="35" fillId="42" borderId="24" xfId="0" applyNumberFormat="1" applyFont="1" applyFill="1" applyBorder="1" applyAlignment="1">
      <alignment horizontal="center"/>
    </xf>
    <xf numFmtId="0" fontId="28" fillId="0" borderId="35" xfId="0" applyNumberFormat="1" applyFont="1" applyBorder="1" applyAlignment="1">
      <alignment horizontal="left"/>
    </xf>
    <xf numFmtId="0" fontId="0" fillId="0" borderId="21" xfId="0" applyFont="1" applyBorder="1"/>
    <xf numFmtId="0" fontId="0" fillId="0" borderId="14" xfId="0" applyFont="1" applyBorder="1" applyAlignment="1">
      <alignment horizontal="center"/>
    </xf>
    <xf numFmtId="0" fontId="0" fillId="0" borderId="14" xfId="0" applyNumberFormat="1" applyFont="1" applyBorder="1" applyAlignment="1">
      <alignment horizontal="center"/>
    </xf>
    <xf numFmtId="0" fontId="0" fillId="0" borderId="14" xfId="0" applyNumberFormat="1" applyBorder="1" applyAlignment="1">
      <alignment horizontal="center"/>
    </xf>
    <xf numFmtId="0" fontId="0" fillId="0" borderId="0" xfId="0" applyNumberFormat="1" applyFont="1" applyAlignment="1">
      <alignment horizontal="center"/>
    </xf>
    <xf numFmtId="0" fontId="22" fillId="33" borderId="2" xfId="53" applyFont="1" applyFill="1" applyBorder="1" applyAlignment="1" applyProtection="1">
      <alignment horizontal="right"/>
      <protection locked="0"/>
    </xf>
    <xf numFmtId="0" fontId="37" fillId="33" borderId="2" xfId="53" applyFont="1" applyFill="1" applyBorder="1" applyAlignment="1" applyProtection="1">
      <alignment horizontal="left"/>
      <protection locked="0"/>
    </xf>
    <xf numFmtId="44" fontId="3" fillId="33" borderId="0" xfId="1" applyFont="1" applyFill="1" applyAlignment="1" applyProtection="1">
      <protection locked="0"/>
    </xf>
    <xf numFmtId="0" fontId="0" fillId="33" borderId="0" xfId="0" applyFill="1" applyProtection="1">
      <protection locked="0"/>
    </xf>
    <xf numFmtId="0" fontId="17" fillId="33" borderId="0" xfId="0" applyFont="1" applyFill="1" applyAlignment="1" applyProtection="1">
      <alignment horizontal="left"/>
      <protection locked="0"/>
    </xf>
    <xf numFmtId="0" fontId="17" fillId="33" borderId="0" xfId="0" applyFont="1" applyFill="1" applyProtection="1">
      <protection locked="0"/>
    </xf>
    <xf numFmtId="0" fontId="4" fillId="33" borderId="0" xfId="0" applyFont="1" applyFill="1" applyAlignment="1" applyProtection="1">
      <alignment horizontal="left"/>
      <protection locked="0"/>
    </xf>
    <xf numFmtId="0" fontId="0" fillId="33" borderId="0" xfId="0" applyFill="1" applyAlignment="1" applyProtection="1">
      <alignment horizontal="left"/>
      <protection locked="0"/>
    </xf>
    <xf numFmtId="0" fontId="2" fillId="33" borderId="0" xfId="0" applyFont="1" applyFill="1" applyProtection="1">
      <protection locked="0"/>
    </xf>
    <xf numFmtId="44" fontId="22" fillId="33" borderId="2" xfId="1" applyFont="1" applyFill="1" applyBorder="1" applyAlignment="1" applyProtection="1">
      <alignment horizontal="right"/>
      <protection locked="0"/>
    </xf>
    <xf numFmtId="44" fontId="22" fillId="33" borderId="0" xfId="1" applyFont="1" applyFill="1" applyBorder="1" applyAlignment="1" applyProtection="1">
      <protection locked="0"/>
    </xf>
    <xf numFmtId="0" fontId="0" fillId="0" borderId="14" xfId="0" applyFont="1" applyBorder="1" applyAlignment="1">
      <alignment horizontal="center" wrapText="1"/>
    </xf>
    <xf numFmtId="3" fontId="0" fillId="0" borderId="24" xfId="0" applyNumberFormat="1" applyFont="1" applyBorder="1" applyProtection="1">
      <protection locked="0"/>
    </xf>
    <xf numFmtId="0" fontId="0" fillId="0" borderId="24" xfId="0" applyBorder="1" applyProtection="1">
      <protection locked="0"/>
    </xf>
    <xf numFmtId="44" fontId="0" fillId="0" borderId="24" xfId="1" applyFont="1" applyBorder="1" applyProtection="1">
      <protection locked="0"/>
    </xf>
    <xf numFmtId="0" fontId="2" fillId="35" borderId="55" xfId="0" applyFont="1" applyFill="1" applyBorder="1" applyAlignment="1" applyProtection="1">
      <alignment horizontal="center" vertical="center"/>
      <protection locked="0"/>
    </xf>
    <xf numFmtId="0" fontId="2" fillId="34" borderId="55" xfId="0" applyFont="1" applyFill="1" applyBorder="1" applyAlignment="1">
      <alignment horizontal="center"/>
    </xf>
    <xf numFmtId="44" fontId="4" fillId="34" borderId="43" xfId="1" applyNumberFormat="1" applyFont="1" applyFill="1" applyBorder="1" applyAlignment="1">
      <alignment horizontal="center"/>
    </xf>
    <xf numFmtId="0" fontId="26" fillId="0" borderId="22" xfId="0" applyNumberFormat="1" applyFont="1" applyBorder="1" applyAlignment="1">
      <alignment horizontal="center"/>
    </xf>
    <xf numFmtId="0" fontId="28" fillId="0" borderId="0" xfId="0" applyNumberFormat="1" applyFont="1" applyBorder="1" applyAlignment="1">
      <alignment horizontal="left"/>
    </xf>
    <xf numFmtId="0" fontId="0" fillId="0" borderId="0" xfId="0" applyBorder="1" applyProtection="1">
      <protection locked="0"/>
    </xf>
    <xf numFmtId="0" fontId="0" fillId="0" borderId="62" xfId="0" applyBorder="1" applyProtection="1">
      <protection locked="0"/>
    </xf>
    <xf numFmtId="0" fontId="39" fillId="0" borderId="62" xfId="53" applyNumberFormat="1" applyFont="1" applyBorder="1" applyProtection="1">
      <protection locked="0"/>
    </xf>
    <xf numFmtId="0" fontId="39" fillId="0" borderId="12" xfId="53" applyNumberFormat="1" applyFont="1" applyBorder="1" applyProtection="1">
      <protection locked="0"/>
    </xf>
    <xf numFmtId="0" fontId="0" fillId="0" borderId="12" xfId="0" applyBorder="1" applyProtection="1">
      <protection locked="0"/>
    </xf>
    <xf numFmtId="0" fontId="24" fillId="33" borderId="0" xfId="0" applyFont="1" applyFill="1" applyAlignment="1" applyProtection="1">
      <alignment horizontal="center"/>
      <protection locked="0"/>
    </xf>
    <xf numFmtId="0" fontId="23" fillId="33" borderId="0" xfId="0" applyFont="1" applyFill="1" applyAlignment="1" applyProtection="1">
      <alignment horizontal="center"/>
      <protection locked="0"/>
    </xf>
    <xf numFmtId="0" fontId="30" fillId="39" borderId="35" xfId="0" applyFont="1" applyFill="1" applyBorder="1" applyAlignment="1">
      <alignment horizontal="center"/>
    </xf>
    <xf numFmtId="0" fontId="30" fillId="39" borderId="0" xfId="0" applyFont="1" applyFill="1" applyAlignment="1">
      <alignment horizontal="center"/>
    </xf>
    <xf numFmtId="0" fontId="30" fillId="33" borderId="0" xfId="0" applyFont="1" applyFill="1" applyAlignment="1">
      <alignment horizontal="center"/>
    </xf>
    <xf numFmtId="0" fontId="24" fillId="33" borderId="0" xfId="0" applyFont="1" applyFill="1" applyAlignment="1" applyProtection="1">
      <alignment horizontal="center"/>
      <protection locked="0"/>
    </xf>
    <xf numFmtId="0" fontId="23" fillId="33" borderId="0" xfId="0" applyFont="1" applyFill="1" applyAlignment="1" applyProtection="1">
      <alignment horizontal="center"/>
      <protection locked="0"/>
    </xf>
    <xf numFmtId="0" fontId="30" fillId="39" borderId="32" xfId="0" applyFont="1" applyFill="1" applyBorder="1" applyAlignment="1">
      <alignment horizontal="center"/>
    </xf>
    <xf numFmtId="0" fontId="30" fillId="39" borderId="33" xfId="0" applyFont="1" applyFill="1" applyBorder="1" applyAlignment="1">
      <alignment horizontal="center"/>
    </xf>
    <xf numFmtId="0" fontId="29" fillId="39" borderId="0" xfId="0" applyFont="1" applyFill="1" applyAlignment="1">
      <alignment horizontal="center" vertical="center" wrapText="1"/>
    </xf>
    <xf numFmtId="0" fontId="33" fillId="39" borderId="39" xfId="0" applyFont="1" applyFill="1" applyBorder="1" applyAlignment="1">
      <alignment horizontal="left"/>
    </xf>
    <xf numFmtId="0" fontId="33" fillId="39" borderId="51" xfId="0" applyFont="1" applyFill="1" applyBorder="1" applyAlignment="1">
      <alignment horizontal="left"/>
    </xf>
    <xf numFmtId="0" fontId="33" fillId="39" borderId="49" xfId="0" applyFont="1" applyFill="1" applyBorder="1" applyAlignment="1">
      <alignment horizontal="left"/>
    </xf>
    <xf numFmtId="0" fontId="33" fillId="39" borderId="52" xfId="0" applyFont="1" applyFill="1" applyBorder="1" applyAlignment="1">
      <alignment horizontal="left"/>
    </xf>
    <xf numFmtId="0" fontId="33" fillId="39" borderId="0" xfId="0" applyFont="1" applyFill="1" applyAlignment="1">
      <alignment horizontal="left"/>
    </xf>
    <xf numFmtId="0" fontId="38" fillId="44" borderId="54" xfId="0" applyFont="1" applyFill="1" applyBorder="1" applyAlignment="1">
      <alignment horizontal="center" wrapText="1"/>
    </xf>
    <xf numFmtId="0" fontId="38" fillId="44" borderId="56" xfId="0" applyFont="1" applyFill="1" applyBorder="1" applyAlignment="1">
      <alignment horizontal="center" wrapText="1"/>
    </xf>
    <xf numFmtId="0" fontId="38" fillId="44" borderId="63" xfId="0" applyFont="1" applyFill="1" applyBorder="1" applyAlignment="1">
      <alignment horizontal="center" wrapText="1"/>
    </xf>
    <xf numFmtId="0" fontId="38" fillId="44" borderId="64" xfId="0" applyFont="1" applyFill="1" applyBorder="1" applyAlignment="1">
      <alignment horizontal="center" wrapText="1"/>
    </xf>
    <xf numFmtId="0" fontId="17" fillId="39" borderId="65" xfId="0" applyFont="1" applyFill="1" applyBorder="1" applyAlignment="1">
      <alignment horizontal="center"/>
    </xf>
    <xf numFmtId="0" fontId="22" fillId="33" borderId="2" xfId="53" applyFont="1" applyFill="1" applyBorder="1" applyAlignment="1">
      <alignment horizontal="center"/>
    </xf>
    <xf numFmtId="0" fontId="22" fillId="33" borderId="0" xfId="53" applyFont="1" applyFill="1" applyBorder="1" applyAlignment="1">
      <alignment horizontal="center"/>
    </xf>
    <xf numFmtId="0" fontId="22" fillId="33" borderId="57" xfId="53" applyFont="1" applyFill="1" applyBorder="1" applyAlignment="1">
      <alignment horizontal="center"/>
    </xf>
    <xf numFmtId="0" fontId="2" fillId="33" borderId="2" xfId="0" applyFont="1" applyFill="1" applyBorder="1" applyAlignment="1">
      <alignment horizontal="center"/>
    </xf>
    <xf numFmtId="0" fontId="2" fillId="33" borderId="0" xfId="0" applyFont="1" applyFill="1" applyAlignment="1">
      <alignment horizontal="center"/>
    </xf>
    <xf numFmtId="0" fontId="23" fillId="33" borderId="2" xfId="0" applyFont="1" applyFill="1" applyBorder="1" applyAlignment="1">
      <alignment horizontal="center"/>
    </xf>
    <xf numFmtId="0" fontId="23" fillId="33" borderId="0" xfId="0" applyFont="1" applyFill="1" applyAlignment="1">
      <alignment horizontal="center"/>
    </xf>
    <xf numFmtId="0" fontId="23" fillId="33" borderId="57" xfId="0" applyFont="1" applyFill="1" applyBorder="1" applyAlignment="1">
      <alignment horizontal="center"/>
    </xf>
    <xf numFmtId="0" fontId="24" fillId="33" borderId="2" xfId="0" applyFont="1" applyFill="1" applyBorder="1" applyAlignment="1">
      <alignment horizontal="center"/>
    </xf>
    <xf numFmtId="0" fontId="24" fillId="33" borderId="0" xfId="0" applyFont="1" applyFill="1" applyAlignment="1">
      <alignment horizontal="center"/>
    </xf>
    <xf numFmtId="0" fontId="24" fillId="33" borderId="57" xfId="0" applyFont="1" applyFill="1" applyBorder="1" applyAlignment="1">
      <alignment horizontal="center"/>
    </xf>
  </cellXfs>
  <cellStyles count="55">
    <cellStyle name="20% - Accent1" xfId="22" builtinId="30" customBuiltin="1"/>
    <cellStyle name="20% - Accent2" xfId="26" builtinId="34" customBuiltin="1"/>
    <cellStyle name="20% - Accent3" xfId="30" builtinId="38" customBuiltin="1"/>
    <cellStyle name="20% - Accent4" xfId="34" builtinId="42" customBuiltin="1"/>
    <cellStyle name="20% - Accent5" xfId="38" builtinId="46" customBuiltin="1"/>
    <cellStyle name="20% - Accent6" xfId="42" builtinId="50" customBuiltin="1"/>
    <cellStyle name="40% - Accent1" xfId="23" builtinId="31" customBuiltin="1"/>
    <cellStyle name="40% - Accent2" xfId="27" builtinId="35" customBuiltin="1"/>
    <cellStyle name="40% - Accent3" xfId="31" builtinId="39" customBuiltin="1"/>
    <cellStyle name="40% - Accent4" xfId="35" builtinId="43" customBuiltin="1"/>
    <cellStyle name="40% - Accent5" xfId="39" builtinId="47" customBuiltin="1"/>
    <cellStyle name="40% - Accent6" xfId="43" builtinId="51" customBuiltin="1"/>
    <cellStyle name="60% - Accent1" xfId="24" builtinId="32" customBuiltin="1"/>
    <cellStyle name="60% - Accent1 2" xfId="46" xr:uid="{00000000-0005-0000-0000-000033000000}"/>
    <cellStyle name="60% - Accent2" xfId="28" builtinId="36" customBuiltin="1"/>
    <cellStyle name="60% - Accent2 2" xfId="47" xr:uid="{00000000-0005-0000-0000-000034000000}"/>
    <cellStyle name="60% - Accent3" xfId="32" builtinId="40" customBuiltin="1"/>
    <cellStyle name="60% - Accent3 2" xfId="48" xr:uid="{00000000-0005-0000-0000-000035000000}"/>
    <cellStyle name="60% - Accent4" xfId="36" builtinId="44" customBuiltin="1"/>
    <cellStyle name="60% - Accent4 2" xfId="49" xr:uid="{00000000-0005-0000-0000-000036000000}"/>
    <cellStyle name="60% - Accent5" xfId="40" builtinId="48" customBuiltin="1"/>
    <cellStyle name="60% - Accent5 2" xfId="50" xr:uid="{00000000-0005-0000-0000-000037000000}"/>
    <cellStyle name="60% - Accent6" xfId="44" builtinId="52" customBuiltin="1"/>
    <cellStyle name="60% - Accent6 2" xfId="51" xr:uid="{00000000-0005-0000-0000-000038000000}"/>
    <cellStyle name="Accent1" xfId="21" builtinId="29" customBuiltin="1"/>
    <cellStyle name="Accent2" xfId="25" builtinId="33" customBuiltin="1"/>
    <cellStyle name="Accent3" xfId="29" builtinId="37" customBuiltin="1"/>
    <cellStyle name="Accent4" xfId="33" builtinId="41" customBuiltin="1"/>
    <cellStyle name="Accent5" xfId="37" builtinId="45" customBuiltin="1"/>
    <cellStyle name="Accent6" xfId="41" builtinId="49" customBuiltin="1"/>
    <cellStyle name="Berekening" xfId="14" builtinId="22" customBuiltin="1"/>
    <cellStyle name="Controlecel" xfId="16" builtinId="23" customBuiltin="1"/>
    <cellStyle name="Gekoppelde cel" xfId="15" builtinId="24" customBuiltin="1"/>
    <cellStyle name="Goed" xfId="9" builtinId="26" customBuiltin="1"/>
    <cellStyle name="Hyperlink" xfId="53" builtinId="8"/>
    <cellStyle name="Invoer" xfId="12" builtinId="20" customBuiltin="1"/>
    <cellStyle name="Kop 1" xfId="5" builtinId="16" customBuiltin="1"/>
    <cellStyle name="Kop 2" xfId="6" builtinId="17" customBuiltin="1"/>
    <cellStyle name="Kop 3" xfId="7" builtinId="18" customBuiltin="1"/>
    <cellStyle name="Kop 4" xfId="8" builtinId="19" customBuiltin="1"/>
    <cellStyle name="Neutraal" xfId="11" builtinId="28" customBuiltin="1"/>
    <cellStyle name="Neutraal 2" xfId="45" xr:uid="{00000000-0005-0000-0000-000039000000}"/>
    <cellStyle name="Notitie" xfId="18" builtinId="10" customBuiltin="1"/>
    <cellStyle name="Ongeldig" xfId="10" builtinId="27" customBuiltin="1"/>
    <cellStyle name="Procent" xfId="54" builtinId="5"/>
    <cellStyle name="Standaard" xfId="0" builtinId="0"/>
    <cellStyle name="Titel" xfId="4" builtinId="15" customBuiltin="1"/>
    <cellStyle name="Totaal" xfId="20" builtinId="25" customBuiltin="1"/>
    <cellStyle name="Uitvoer" xfId="13" builtinId="21" customBuiltin="1"/>
    <cellStyle name="Valuta" xfId="1" builtinId="4"/>
    <cellStyle name="Valuta 2" xfId="2" xr:uid="{00000000-0005-0000-0000-000029000000}"/>
    <cellStyle name="Valuta 3" xfId="3" xr:uid="{00000000-0005-0000-0000-00002A000000}"/>
    <cellStyle name="Valuta 4" xfId="52" xr:uid="{00000000-0005-0000-0000-00003A000000}"/>
    <cellStyle name="Verklarende tekst" xfId="19" builtinId="53" customBuiltin="1"/>
    <cellStyle name="Waarschuwingstekst" xfId="17" builtinId="11" customBuiltin="1"/>
  </cellStyles>
  <dxfs count="85">
    <dxf>
      <font>
        <b val="0"/>
        <i val="0"/>
        <strike val="0"/>
        <condense val="0"/>
        <extend val="0"/>
        <outline val="0"/>
        <shadow val="0"/>
        <u/>
        <vertAlign val="baseline"/>
        <sz val="11"/>
        <color rgb="FF0000FF"/>
        <name val="Calibri"/>
        <family val="2"/>
        <scheme val="none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auto="1"/>
      </font>
      <fill>
        <patternFill>
          <bgColor rgb="FFCFB53B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ont>
        <b val="0"/>
        <i val="0"/>
        <color theme="1" tint="0.24994659260841701"/>
      </font>
      <fill>
        <patternFill>
          <bgColor theme="0" tint="-0.34998626667073579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ont>
        <b val="0"/>
        <i val="0"/>
        <color theme="1" tint="0.24994659260841701"/>
      </font>
      <fill>
        <patternFill>
          <bgColor theme="0" tint="-0.34998626667073579"/>
        </patternFill>
      </fill>
    </dxf>
    <dxf>
      <font>
        <b val="0"/>
        <i val="0"/>
        <color theme="1" tint="0.24994659260841701"/>
      </font>
      <fill>
        <patternFill>
          <bgColor theme="0" tint="-0.34998626667073579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border outline="0">
        <top style="thin">
          <color theme="9" tint="-0.499984740745262"/>
        </top>
      </border>
    </dxf>
    <dxf>
      <alignment horizontal="center" vertical="bottom" textRotation="0" wrapText="0" indent="0" justifyLastLine="0" shrinkToFit="0" readingOrder="0"/>
    </dxf>
    <dxf>
      <border outline="0">
        <bottom style="thin">
          <color theme="9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9" tint="-0.2499465926084170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border outline="0">
        <top style="thin">
          <color theme="9" tint="-0.499984740745262"/>
        </top>
      </border>
    </dxf>
    <dxf>
      <alignment horizontal="center" vertical="bottom" textRotation="0" wrapText="0" indent="0" justifyLastLine="0" shrinkToFit="0" readingOrder="0"/>
    </dxf>
    <dxf>
      <border outline="0">
        <bottom style="thin">
          <color theme="9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9" tint="-0.2499465926084170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3" formatCode="0%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9" tint="-0.2499465926084170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alignment horizontal="center" textRotation="0" indent="0" justifyLastLine="0" shrinkToFit="0" readingOrder="0"/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  <vertical/>
        <horizontal/>
      </border>
    </dxf>
    <dxf>
      <alignment horizontal="center" textRotation="0" indent="0" justifyLastLine="0" shrinkToFit="0" readingOrder="0"/>
      <border diagonalUp="0" diagonalDown="0" outline="0">
        <left style="thin">
          <color theme="9" tint="-0.499984740745262"/>
        </left>
        <right style="thin">
          <color theme="9" tint="-0.499984740745262"/>
        </right>
        <top/>
        <bottom/>
      </border>
    </dxf>
    <dxf>
      <fill>
        <patternFill patternType="solid">
          <fgColor indexed="64"/>
          <bgColor rgb="FFFF0000"/>
        </patternFill>
      </fill>
      <alignment horizontal="center" textRotation="0" indent="0" justifyLastLine="0" shrinkToFit="0" readingOrder="0"/>
      <border diagonalUp="0" diagonalDown="0" outline="0">
        <left style="thin">
          <color theme="9" tint="-0.499984740745262"/>
        </left>
        <right style="thin">
          <color theme="9" tint="-0.499984740745262"/>
        </right>
        <top/>
        <bottom/>
      </border>
    </dxf>
    <dxf>
      <fill>
        <patternFill patternType="solid">
          <fgColor indexed="64"/>
          <bgColor rgb="FFFF0000"/>
        </patternFill>
      </fill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  <vertical style="thin">
          <color theme="9" tint="-0.499984740745262"/>
        </vertical>
        <horizontal/>
      </border>
    </dxf>
    <dxf>
      <fill>
        <patternFill patternType="solid">
          <fgColor indexed="64"/>
          <bgColor rgb="FFFF0000"/>
        </patternFill>
      </fill>
      <alignment horizontal="left" textRotation="0" indent="0" justifyLastLine="0" shrinkToFit="0" readingOrder="0"/>
      <border diagonalUp="0" diagonalDown="0" outline="0">
        <left style="thin">
          <color theme="9" tint="-0.499984740745262"/>
        </left>
        <right style="thin">
          <color theme="9" tint="-0.499984740745262"/>
        </right>
        <top/>
        <bottom/>
      </border>
    </dxf>
    <dxf>
      <fill>
        <patternFill patternType="solid">
          <fgColor indexed="64"/>
          <bgColor rgb="FFFF0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>
          <bgColor theme="9" tint="-0.2499465926084170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/>
        <bottom/>
      </border>
    </dxf>
    <dxf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  <vertical style="thin">
          <color theme="9" tint="-0.499984740745262"/>
        </vertical>
        <horizontal/>
      </border>
    </dxf>
    <dxf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  <vertical style="thin">
          <color theme="9" tint="-0.499984740745262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>
          <bgColor theme="9" tint="-0.24994659260841701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font>
        <b val="0"/>
      </font>
      <numFmt numFmtId="0" formatCode="General"/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  <vertical/>
        <horizontal/>
      </border>
    </dxf>
    <dxf>
      <font>
        <b val="0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  <vertical/>
        <horizontal/>
      </border>
    </dxf>
    <dxf>
      <font>
        <b val="0"/>
      </font>
      <alignment horizontal="center" vertical="bottom" textRotation="0" wrapText="0" indent="0" justifyLastLine="0" shrinkToFit="0" readingOrder="0"/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  <horizontal/>
      </border>
    </dxf>
    <dxf>
      <font>
        <b val="0"/>
      </font>
      <alignment horizontal="center" vertical="bottom" textRotation="0" indent="0" justifyLastLine="0" shrinkToFit="0" readingOrder="0"/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  <horizontal/>
      </border>
    </dxf>
    <dxf>
      <alignment horizontal="center" textRotation="0" indent="0" justifyLastLine="0" shrinkToFit="0" readingOrder="0"/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  <horizontal/>
      </border>
    </dxf>
    <dxf>
      <font>
        <b val="0"/>
      </font>
      <border diagonalUp="0" diagonalDown="0">
        <left/>
        <right style="thin">
          <color theme="9" tint="-0.499984740745262"/>
        </right>
        <top/>
        <bottom/>
        <horizontal/>
      </border>
    </dxf>
    <dxf>
      <border diagonalUp="0" diagonalDown="0"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b val="0"/>
      </font>
    </dxf>
    <dxf>
      <fill>
        <patternFill>
          <bgColor theme="9" tint="-0.2499465926084170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left" vertical="bottom" textRotation="0" wrapText="0" indent="0" justifyLastLine="0" shrinkToFit="0" readingOrder="0"/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0.249977111117893"/>
        <name val="Calibri"/>
        <family val="2"/>
        <scheme val="minor"/>
      </font>
      <numFmt numFmtId="0" formatCode="General"/>
      <fill>
        <patternFill patternType="solid">
          <fgColor indexed="64"/>
          <bgColor theme="0" tint="-0.34998626667073579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0.249977111117893"/>
        <name val="Calibri"/>
        <family val="2"/>
        <scheme val="minor"/>
      </font>
      <numFmt numFmtId="0" formatCode="General"/>
      <fill>
        <patternFill patternType="solid">
          <fgColor indexed="64"/>
          <bgColor theme="0" tint="-0.34998626667073579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rgb="FF262626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rgb="FF262626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4" formatCode="_ &quot;€&quot;\ * #,##0.00_ ;_ &quot;€&quot;\ * \-#,##0.00_ ;_ &quot;€&quot;\ * &quot;-&quot;??_ ;_ @_ 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4" formatCode="_ &quot;€&quot;\ * #,##0.00_ ;_ &quot;€&quot;\ * \-#,##0.00_ ;_ &quot;€&quot;\ * &quot;-&quot;??_ ;_ @_ 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" formatCode="0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" formatCode="0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" formatCode="0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" formatCode="0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2" formatCode="0.00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2" formatCode="0.00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2" formatCode="0.00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2" formatCode="0.00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ill>
        <patternFill patternType="solid">
          <fgColor indexed="64"/>
          <bgColor rgb="FFC7CA88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colors>
    <mruColors>
      <color rgb="FF262626"/>
      <color rgb="FF7C6E38"/>
      <color rgb="FF995EBE"/>
      <color rgb="FF6D388C"/>
      <color rgb="FFCFB53B"/>
      <color rgb="FFDCC088"/>
      <color rgb="FF474747"/>
      <color rgb="FF7C8038"/>
      <color rgb="FF9EA248"/>
      <color rgb="FFC7CA8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5" Type="http://schemas.openxmlformats.org/officeDocument/2006/relationships/image" Target="../media/image8.png"/><Relationship Id="rId4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1257300</xdr:colOff>
      <xdr:row>0</xdr:row>
      <xdr:rowOff>0</xdr:rowOff>
    </xdr:from>
    <xdr:ext cx="3741420" cy="1209674"/>
    <xdr:pic>
      <xdr:nvPicPr>
        <xdr:cNvPr id="3" name="Graphic 2">
          <a:extLst>
            <a:ext uri="{FF2B5EF4-FFF2-40B4-BE49-F238E27FC236}">
              <a16:creationId xmlns:a16="http://schemas.microsoft.com/office/drawing/2014/main" id="{B4893F86-76BA-4D84-8A19-60FB4E6556F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7186" b="10347"/>
        <a:stretch/>
      </xdr:blipFill>
      <xdr:spPr>
        <a:xfrm>
          <a:off x="2038350" y="0"/>
          <a:ext cx="3741420" cy="1209674"/>
        </a:xfrm>
        <a:prstGeom prst="rect">
          <a:avLst/>
        </a:prstGeom>
      </xdr:spPr>
    </xdr:pic>
    <xdr:clientData/>
  </xdr:oneCellAnchor>
  <xdr:oneCellAnchor>
    <xdr:from>
      <xdr:col>0</xdr:col>
      <xdr:colOff>95250</xdr:colOff>
      <xdr:row>0</xdr:row>
      <xdr:rowOff>0</xdr:rowOff>
    </xdr:from>
    <xdr:ext cx="1112579" cy="1114425"/>
    <xdr:pic>
      <xdr:nvPicPr>
        <xdr:cNvPr id="6" name="Afbeelding 1">
          <a:extLst>
            <a:ext uri="{FF2B5EF4-FFF2-40B4-BE49-F238E27FC236}">
              <a16:creationId xmlns:a16="http://schemas.microsoft.com/office/drawing/2014/main" id="{8E887508-9F71-4AC0-8974-4DE4520EAA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1112579" cy="1114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1228725</xdr:colOff>
      <xdr:row>0</xdr:row>
      <xdr:rowOff>0</xdr:rowOff>
    </xdr:from>
    <xdr:ext cx="3741420" cy="1209674"/>
    <xdr:pic>
      <xdr:nvPicPr>
        <xdr:cNvPr id="2" name="Graphic 1">
          <a:extLst>
            <a:ext uri="{FF2B5EF4-FFF2-40B4-BE49-F238E27FC236}">
              <a16:creationId xmlns:a16="http://schemas.microsoft.com/office/drawing/2014/main" id="{33DECEA8-743F-461F-B3DA-D628112170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7186" b="10347"/>
        <a:stretch/>
      </xdr:blipFill>
      <xdr:spPr>
        <a:xfrm>
          <a:off x="2000250" y="0"/>
          <a:ext cx="3741420" cy="1209674"/>
        </a:xfrm>
        <a:prstGeom prst="rect">
          <a:avLst/>
        </a:prstGeom>
      </xdr:spPr>
    </xdr:pic>
    <xdr:clientData/>
  </xdr:oneCellAnchor>
  <xdr:oneCellAnchor>
    <xdr:from>
      <xdr:col>0</xdr:col>
      <xdr:colOff>95250</xdr:colOff>
      <xdr:row>0</xdr:row>
      <xdr:rowOff>0</xdr:rowOff>
    </xdr:from>
    <xdr:ext cx="1112579" cy="1114425"/>
    <xdr:pic>
      <xdr:nvPicPr>
        <xdr:cNvPr id="3" name="Afbeelding 1">
          <a:extLst>
            <a:ext uri="{FF2B5EF4-FFF2-40B4-BE49-F238E27FC236}">
              <a16:creationId xmlns:a16="http://schemas.microsoft.com/office/drawing/2014/main" id="{16230441-9908-4754-833D-5F5809DD6B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1112579" cy="1114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33</xdr:col>
      <xdr:colOff>0</xdr:colOff>
      <xdr:row>1</xdr:row>
      <xdr:rowOff>0</xdr:rowOff>
    </xdr:from>
    <xdr:to>
      <xdr:col>34</xdr:col>
      <xdr:colOff>427</xdr:colOff>
      <xdr:row>18</xdr:row>
      <xdr:rowOff>152873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D765C20-443A-FF0F-CD53-67F6BFB690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668500" y="190500"/>
          <a:ext cx="3057952" cy="3391373"/>
        </a:xfrm>
        <a:prstGeom prst="rect">
          <a:avLst/>
        </a:prstGeom>
      </xdr:spPr>
    </xdr:pic>
    <xdr:clientData/>
  </xdr:twoCellAnchor>
  <xdr:twoCellAnchor editAs="oneCell">
    <xdr:from>
      <xdr:col>29</xdr:col>
      <xdr:colOff>0</xdr:colOff>
      <xdr:row>1</xdr:row>
      <xdr:rowOff>0</xdr:rowOff>
    </xdr:from>
    <xdr:to>
      <xdr:col>29</xdr:col>
      <xdr:colOff>3086531</xdr:colOff>
      <xdr:row>18</xdr:row>
      <xdr:rowOff>135727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11B4571B-60A6-AD17-66BF-8642F9E723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830175" y="381000"/>
          <a:ext cx="3086531" cy="3381847"/>
        </a:xfrm>
        <a:prstGeom prst="rect">
          <a:avLst/>
        </a:prstGeom>
      </xdr:spPr>
    </xdr:pic>
    <xdr:clientData/>
  </xdr:twoCellAnchor>
  <xdr:twoCellAnchor editAs="oneCell">
    <xdr:from>
      <xdr:col>31</xdr:col>
      <xdr:colOff>0</xdr:colOff>
      <xdr:row>1</xdr:row>
      <xdr:rowOff>0</xdr:rowOff>
    </xdr:from>
    <xdr:to>
      <xdr:col>31</xdr:col>
      <xdr:colOff>3063668</xdr:colOff>
      <xdr:row>18</xdr:row>
      <xdr:rowOff>168116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35322312-4EEC-4BD8-387F-A6F66DF575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040100" y="381000"/>
          <a:ext cx="3067478" cy="3410426"/>
        </a:xfrm>
        <a:prstGeom prst="rect">
          <a:avLst/>
        </a:prstGeom>
      </xdr:spPr>
    </xdr:pic>
    <xdr:clientData/>
  </xdr:twoCellAnchor>
  <xdr:oneCellAnchor>
    <xdr:from>
      <xdr:col>35</xdr:col>
      <xdr:colOff>180975</xdr:colOff>
      <xdr:row>21</xdr:row>
      <xdr:rowOff>161925</xdr:rowOff>
    </xdr:from>
    <xdr:ext cx="1106864" cy="1114425"/>
    <xdr:pic>
      <xdr:nvPicPr>
        <xdr:cNvPr id="5" name="Afbeelding 1">
          <a:extLst>
            <a:ext uri="{FF2B5EF4-FFF2-40B4-BE49-F238E27FC236}">
              <a16:creationId xmlns:a16="http://schemas.microsoft.com/office/drawing/2014/main" id="{91B16893-745A-40E0-9B5D-6F39DCB38A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032450" y="5305425"/>
          <a:ext cx="1106864" cy="1114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35</xdr:col>
      <xdr:colOff>0</xdr:colOff>
      <xdr:row>1</xdr:row>
      <xdr:rowOff>0</xdr:rowOff>
    </xdr:from>
    <xdr:to>
      <xdr:col>35</xdr:col>
      <xdr:colOff>3086531</xdr:colOff>
      <xdr:row>19</xdr:row>
      <xdr:rowOff>479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C13607FA-4D87-33C6-4C00-B9B0BCF545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1346775" y="381000"/>
          <a:ext cx="3086531" cy="342947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57312A3-69D4-49BF-82C0-CE9978D85BE4}" name="Tbl_Orderlist" displayName="Tbl_Orderlist" ref="A17:T762" totalsRowShown="0">
  <autoFilter ref="A17:T762" xr:uid="{C0B65C1E-E3D5-483D-A680-94A7E792AF89}"/>
  <sortState ref="A18:T22">
    <sortCondition ref="D17:D22"/>
  </sortState>
  <tableColumns count="20">
    <tableColumn id="1" xr3:uid="{964D8A74-F93B-491A-91CF-41B3F52E9C83}" name="Quantity" dataDxfId="84"/>
    <tableColumn id="2" xr3:uid="{756FD2E1-7809-49B5-93F8-309378525953}" name="Plant name" dataDxfId="83"/>
    <tableColumn id="3" xr3:uid="{3F8BD1CF-9588-4101-BB76-3162368C933F}" name="Size" dataDxfId="82"/>
    <tableColumn id="4" xr3:uid="{28598DEC-680E-40D5-9659-B08F719A59D0}" name="Price €" dataDxfId="81" dataCellStyle="Valuta"/>
    <tableColumn id="20" xr3:uid="{DCA70A68-FD2A-4235-939F-4CC2E973F53B}" name="Photo" dataDxfId="0" dataCellStyle="Hyperlink"/>
    <tableColumn id="5" xr3:uid="{46B48745-9DA3-433B-956D-A05E9AF394D9}" name="Order" dataDxfId="80"/>
    <tableColumn id="6" xr3:uid="{89C6D962-9DBC-4969-B365-E738A0BD3727}" name="Pallet boxes" dataDxfId="79" totalsRowDxfId="78">
      <calculatedColumnFormula>IF(OR(Tbl_Orderlist[[#This Row],[Order]]="",Tbl_Orderlist[[#This Row],[Order]]=0),"",IF(Tbl_Orderlist[[#This Row],[Palletbox?]]="N","",IF(NrPalletBoxes=0,"",Tbl_Orderlist[[#This Row],[Order]]/Tbl_Orderlist[[#This Row],[Plants per Pallet box]])))</calculatedColumnFormula>
    </tableColumn>
    <tableColumn id="7" xr3:uid="{082075DA-3A16-4EC7-AF9B-132F9DA76C8B}" name="Crates" dataDxfId="77" totalsRowDxfId="76">
      <calculatedColumnFormula>IF(OR(Tbl_Orderlist[[#This Row],[Order]]="",Tbl_Orderlist[[#This Row],[Order]]=0),"",IF(Tbl_Orderlist[[#This Row],[Pallet boxes]]&lt;&gt;"","",IF(Tbl_Orderlist[[#This Row],[Crate?]]="Y",Tbl_Orderlist[[#This Row],[Order]]/Tbl_Orderlist[[#This Row],[Plants per Crate]],"")))</calculatedColumnFormula>
    </tableColumn>
    <tableColumn id="8" xr3:uid="{671BFA57-0AA4-45F4-B64C-E64BFEB43D64}" name="Plants per Pallet box" dataDxfId="75" totalsRowDxfId="74">
      <calculatedColumnFormula>IF(Tbl_Orderlist[[#This Row],[Size]]="","",IF(Tbl_Orderlist[[#This Row],[Palletbox?]]="Y",VLOOKUP(Tbl_Orderlist[[#This Row],[Size]],Tbl_PlantSizes[],MATCH("#plants per palletbox",Tbl_PlantSizes[#Headers],0),0),""))</calculatedColumnFormula>
    </tableColumn>
    <tableColumn id="9" xr3:uid="{AE3A856A-7464-4095-ABD2-3AB08F5FC54E}" name="Plants per Crate" dataDxfId="73" totalsRowDxfId="72">
      <calculatedColumnFormula>IF(Tbl_Orderlist[[#This Row],[Size]]="","",IF(Tbl_Orderlist[[#This Row],[Crate?]]="Y",VLOOKUP(Tbl_Orderlist[[#This Row],[Size]],Tbl_PlantSizes[],MATCH("#plants per crate",Tbl_PlantSizes[#Headers],0),0),""))</calculatedColumnFormula>
    </tableColumn>
    <tableColumn id="10" xr3:uid="{8F998EF1-79CF-4444-9CCC-14050C32D2A5}" name="Value €" dataDxfId="71" totalsRowDxfId="70" dataCellStyle="Valuta">
      <calculatedColumnFormula>IF(OR(Tbl_Orderlist[[#This Row],[Order]]="",Tbl_Orderlist[[#This Row],[Order]]=0),"",Tbl_Orderlist[[#This Row],[Order]]*Tbl_Orderlist[[#This Row],[Price €]])</calculatedColumnFormula>
    </tableColumn>
    <tableColumn id="11" xr3:uid="{49D7854B-6100-45EA-AD3D-E318D1C04AB9}" name="Min.Ord" dataDxfId="69" totalsRowDxfId="68">
      <calculatedColumnFormula>IF(Tbl_Orderlist[[#This Row],[Size]]="","",VLOOKUP(Tbl_Orderlist[[#This Row],[Size]],Tbl_PlantSizes[],MATCH("Minimal order quantity",Tbl_PlantSizes[#Headers],0),0))</calculatedColumnFormula>
    </tableColumn>
    <tableColumn id="14" xr3:uid="{FC217987-38B9-4337-BBB5-E9CF344819E6}" name="Palletbox?" dataDxfId="67" totalsRowDxfId="66">
      <calculatedColumnFormula>IF(Tbl_Orderlist[[#This Row],[Size]]="","",VLOOKUP(Tbl_Orderlist[[#This Row],[Size]],Tbl_PlantSizes[],MATCH("Order per palletbox",Tbl_PlantSizes[#Headers],0),0))</calculatedColumnFormula>
    </tableColumn>
    <tableColumn id="17" xr3:uid="{5A55B745-5576-4DDD-8407-1266C1B2803F}" name="Crate?" dataDxfId="65" totalsRowDxfId="64">
      <calculatedColumnFormula>IF(Tbl_Orderlist[[#This Row],[Size]]="","",VLOOKUP(Tbl_Orderlist[[#This Row],[Size]],Tbl_PlantSizes[],MATCH("Order per crate",Tbl_PlantSizes[#Headers],0),0))</calculatedColumnFormula>
    </tableColumn>
    <tableColumn id="16" xr3:uid="{89AD03D2-3C1A-4AA4-B9F7-A6525A95A776}" name="Wrong input" dataDxfId="63" totalsRowDxfId="62">
      <calculatedColumnFormula>IF(Tbl_Orderlist[[#This Row],[Size]]="","",IF(AND(ISNUMBER(Tbl_Orderlist[[#This Row],[Order]]),Tbl_Orderlist[[#This Row],[Order]]&gt;0,Tbl_Orderlist[[#This Row],[Order]]&lt;Tbl_Orderlist[[#This Row],[Min.Ord]]),1,0))</calculatedColumnFormula>
    </tableColumn>
    <tableColumn id="15" xr3:uid="{25E025C9-EF22-4604-B0B3-796D2063FB31}" name="PalletboxPerc" dataDxfId="61" totalsRowDxfId="60" dataCellStyle="Procent">
      <calculatedColumnFormula>IF(OR(Tbl_Orderlist[[#This Row],[Order]]="",Tbl_Orderlist[[#This Row],[Order]]=0,Tbl_Orderlist[[#This Row],[Palletbox?]]="N"),"",Tbl_Orderlist[[#This Row],[Order]]/Tbl_Orderlist[[#This Row],[Plants per Pallet box]])</calculatedColumnFormula>
    </tableColumn>
    <tableColumn id="18" xr3:uid="{BE448AA2-CE1B-427F-A393-F9EE17588054}" name="dummy" dataDxfId="59" totalsRowDxfId="58" dataCellStyle="Procent"/>
    <tableColumn id="12" xr3:uid="{AB86AC85-D413-4054-8CE2-3F0A32EF43BF}" name="#Crates" dataDxfId="57" totalsRowDxfId="56">
      <calculatedColumnFormula>IF(Tbl_Orderlist[[#This Row],[Crates]]="","",ROUNDUP(Tbl_Orderlist[[#This Row],[Crates]],0))</calculatedColumnFormula>
    </tableColumn>
    <tableColumn id="13" xr3:uid="{5DBD4695-56CB-4BF3-9333-D1D3A5E13D33}" name="Room left" dataDxfId="55" totalsRowDxfId="54">
      <calculatedColumnFormula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calculatedColumnFormula>
    </tableColumn>
    <tableColumn id="19" xr3:uid="{33BCE2C0-13E3-48D9-A96B-6020DD27AD78}" name="Warning" dataDxfId="53" totalsRowDxfId="52">
      <calculatedColumnFormula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E02EE0-4FBC-49C3-8A33-A393AB567038}" name="Tbl_PlantSizes" displayName="Tbl_PlantSizes" ref="G1:M91" totalsRowShown="0" headerRowDxfId="51" dataDxfId="50" tableBorderDxfId="49">
  <sortState ref="G2:I83">
    <sortCondition ref="G1:G83"/>
  </sortState>
  <tableColumns count="7">
    <tableColumn id="1" xr3:uid="{C437E38E-B813-4714-B4FC-DC127FD8DC41}" name="Plant sizes" dataDxfId="48"/>
    <tableColumn id="4" xr3:uid="{A4E06C87-0949-4416-A983-C4C19E679F1C}" name="Size" dataDxfId="47"/>
    <tableColumn id="2" xr3:uid="{D9155777-0695-497B-8AA0-0FC39F57842A}" name="Minimal order quantity" dataDxfId="46"/>
    <tableColumn id="3" xr3:uid="{4D732D0F-42D4-42F9-B08F-053E8E69BE1A}" name="Order per crate" dataDxfId="45"/>
    <tableColumn id="5" xr3:uid="{ACD38B7E-E7D9-49FE-9523-99F8404FADB3}" name="Order per palletbox" dataDxfId="44">
      <calculatedColumnFormula>IF(OR(Tbl_PlantSizes[[#This Row],[Size]]="P9",Tbl_PlantSizes[[#This Row],[Size]]="P12"),"N","Y")</calculatedColumnFormula>
    </tableColumn>
    <tableColumn id="7" xr3:uid="{4EFFD382-39D6-4CA6-8C16-613B352AF4E6}" name="#plants per crate" dataDxfId="43">
      <calculatedColumnFormula>IF(Tbl_PlantSizes[[#This Row],[Order per crate]]="N","",VLOOKUP(Tbl_PlantSizes[[#This Row],[Size]],Tbl_NrPlantsPerCrate[],2,0))</calculatedColumnFormula>
    </tableColumn>
    <tableColumn id="6" xr3:uid="{17488681-AAC6-4A3A-BE59-B78ED5926182}" name="#plants per palletbox" dataDxfId="42">
      <calculatedColumnFormula>IF(Tbl_PlantSizes[[#This Row],[Order per palletbox]]="N","",VLOOKUP(Tbl_PlantSizes[[#This Row],[Size]],Tbl_NrPlantsPerBox[],2,0))</calculatedColumnFormula>
    </tableColumn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E2F43DE-56B0-4A45-8CA9-8E21DDADB4A5}" name="Tbl_PlantNames" displayName="Tbl_PlantNames" ref="A1:B253" totalsRowShown="0" headerRowDxfId="41">
  <tableColumns count="2">
    <tableColumn id="1" xr3:uid="{C33AEB98-E140-411F-90C8-E1BA9B899BC0}" name="Plantnaam" dataDxfId="40"/>
    <tableColumn id="2" xr3:uid="{9C224D30-924F-499E-BBE7-6C0E9AADA4EF}" name="Trefnaam" dataDxfId="39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D6ED043-B34C-4063-AF91-490C6963CEBC}" name="Tbl_Measures" displayName="Tbl_Measures" ref="U1:Z534" totalsRowShown="0" headerRowDxfId="38" dataDxfId="37">
  <autoFilter ref="U1:Z534" xr:uid="{5D6ED043-B34C-4063-AF91-490C6963CEBC}"/>
  <tableColumns count="6">
    <tableColumn id="1" xr3:uid="{9E803882-0CE2-4776-8694-8E88A4B37B24}" name="Maatkode" dataDxfId="36"/>
    <tableColumn id="2" xr3:uid="{F81F6B7A-E1C2-438A-B67D-48A3E64DE079}" name="Omschrijving" dataDxfId="35"/>
    <tableColumn id="3" xr3:uid="{04EDAB27-9AFE-41CE-BA64-645E3935C893}" name="Volgnr" dataDxfId="34"/>
    <tableColumn id="4" xr3:uid="{DB785D11-25E3-4D9D-8F85-9CD8C92DDF86}" name="Kist" dataDxfId="33"/>
    <tableColumn id="6" xr3:uid="{8F33FEAC-9D7D-4101-BB7F-6D9E5C2724E6}" name="Verpakking" dataDxfId="32"/>
    <tableColumn id="5" xr3:uid="{6F161073-1188-4AF5-87D5-F902C6D4E9FC}" name="Volle palletbox" dataDxfId="31">
      <calculatedColumnFormula>IF(Tbl_Measures[[#This Row],[Verpakking]]="","",IF(VLOOKUP(Tbl_Measures[[#This Row],[Verpakking]],Tbl_PlantSizes[[Size]:[Order per palletbox]],MATCH("Order per pelletbox",Tbl_PlantSizes[[#Headers],[Size]:[Order per palletbox]],0),0)="N","",VLOOKUP(Tbl_Measures[[#This Row],[Verpakking]],Tbl_NrPlantsPerBox[],2,0)))</calculatedColumnFormula>
    </tableColumn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9371343-ECBE-4EE2-88D9-6495E0D449E6}" name="Tbl_Parameters" displayName="Tbl_Parameters" ref="D1:E2" totalsRowShown="0" headerRowDxfId="30">
  <autoFilter ref="D1:E2" xr:uid="{D9371343-ECBE-4EE2-88D9-6495E0D449E6}"/>
  <tableColumns count="2">
    <tableColumn id="1" xr3:uid="{A652D066-CB73-406E-8A67-77D2E6D952D6}" name="Parameter"/>
    <tableColumn id="2" xr3:uid="{B8001416-B6D4-4BCF-BAED-8A3D75922BAF}" name="Waarde" dataDxfId="29"/>
  </tableColumns>
  <tableStyleInfo name="TableStyleMedium1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4B50D60-3970-4652-8E75-A354CDB981DD}" name="Tbl_NrPlantsPerBox" displayName="Tbl_NrPlantsPerBox" ref="R1:S7" totalsRowShown="0" headerRowDxfId="28" dataDxfId="26" headerRowBorderDxfId="27" tableBorderDxfId="25">
  <tableColumns count="2">
    <tableColumn id="1" xr3:uid="{5B6EF9AB-F600-4008-B22D-E2D420C1DD98}" name="Size" dataDxfId="24"/>
    <tableColumn id="2" xr3:uid="{0E6ECBD7-0526-4CC7-82D2-9D75CF7656F7}" name="#plants per palletbox" dataDxfId="23"/>
  </tableColumns>
  <tableStyleInfo name="TableStyleLight2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86C877B9-AA2F-457B-AE2D-2C0B67DE6D46}" name="Tbl_NrPlantsPerCrate" displayName="Tbl_NrPlantsPerCrate" ref="O1:P15" totalsRowShown="0" headerRowDxfId="22" dataDxfId="20" headerRowBorderDxfId="21" tableBorderDxfId="19">
  <tableColumns count="2">
    <tableColumn id="1" xr3:uid="{E0BA4CE9-C59E-47FD-80E9-F43A85177A8B}" name="Size" dataDxfId="18"/>
    <tableColumn id="2" xr3:uid="{49D250EF-4223-4FF4-9908-03F8BA1C1E64}" name="#plants per crate" dataDxfId="17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treecommerce.nl/messenger/photo.php?photo=6a6233d3975a1ee7f5d424a32103e9ac,a318beeb8d926bf9bcea0c8bfb71c3b3,bbc6bf73c41745d6c4580b24cb131646,f260cd0bedf9741344fbfcf00d03c82c,adb3b3125ff67c249ec095eb991c1cc9" TargetMode="External"/><Relationship Id="rId21" Type="http://schemas.openxmlformats.org/officeDocument/2006/relationships/hyperlink" Target="https://www.treecommerce.nl/messenger/photo.php?photo=ca708b257975a5c105ed69674550cc6a" TargetMode="External"/><Relationship Id="rId42" Type="http://schemas.openxmlformats.org/officeDocument/2006/relationships/hyperlink" Target="https://www.treecommerce.nl/messenger/photo.php?photo=8374d846c04c8b7a4b0faf292db03776" TargetMode="External"/><Relationship Id="rId63" Type="http://schemas.openxmlformats.org/officeDocument/2006/relationships/hyperlink" Target="https://www.treecommerce.nl/messenger/photo.php?photo=d1b28586bd5d915db52dce9edd99f347" TargetMode="External"/><Relationship Id="rId84" Type="http://schemas.openxmlformats.org/officeDocument/2006/relationships/hyperlink" Target="https://www.treecommerce.nl/messenger/photo.php?photo=97c1be7b76c17d8de989fb5edcece00e" TargetMode="External"/><Relationship Id="rId138" Type="http://schemas.openxmlformats.org/officeDocument/2006/relationships/hyperlink" Target="https://www.treecommerce.nl/messenger/photo.php?photo=d8429e3ee71086113e773c94b72dfaf7,207ba2b953a60a38c7a4fb7dfae05fb4,e1a2ece184897f532cb92cdb0e22eba5,166ca5929dade8cd6b46c618cb3d157c,0413e0752b62dbd256241e4444eaec21" TargetMode="External"/><Relationship Id="rId159" Type="http://schemas.openxmlformats.org/officeDocument/2006/relationships/hyperlink" Target="https://www.treecommerce.nl/messenger/photo.php?photo=0169a107013724329cb8e3af8cb204aa,c3c3e0704130b76258863be464ed3529,0de5e21eaef91e13194f969d5d0ee2cc,afdb6cec6f9dc8dca0833338cbbdae3d,7a71243e44f34a95381769f3e68bdb38" TargetMode="External"/><Relationship Id="rId170" Type="http://schemas.openxmlformats.org/officeDocument/2006/relationships/hyperlink" Target="https://www.treecommerce.nl/messenger/photo.php?photo=8c340824d1e06a752e359b82872ce65e" TargetMode="External"/><Relationship Id="rId191" Type="http://schemas.openxmlformats.org/officeDocument/2006/relationships/hyperlink" Target="https://www.treecommerce.nl/messenger/photo.php?photo=7ba845dade44a7d80cfc64809c4c02a6" TargetMode="External"/><Relationship Id="rId205" Type="http://schemas.openxmlformats.org/officeDocument/2006/relationships/hyperlink" Target="https://www.treecommerce.nl/messenger/photo.php?photo=3b1bbc33df3c33feff4451ff7b31a6a1" TargetMode="External"/><Relationship Id="rId226" Type="http://schemas.openxmlformats.org/officeDocument/2006/relationships/hyperlink" Target="https://www.treecommerce.nl/messenger/photo.php?photo=187a0632e0b5b851f479be285d25da0a" TargetMode="External"/><Relationship Id="rId247" Type="http://schemas.openxmlformats.org/officeDocument/2006/relationships/hyperlink" Target="https://www.treecommerce.nl/messenger/photo.php?photo=8105b13df083e79fbdc1ac7520d1a650" TargetMode="External"/><Relationship Id="rId107" Type="http://schemas.openxmlformats.org/officeDocument/2006/relationships/hyperlink" Target="https://www.treecommerce.nl/messenger/photo.php?photo=f6c25c4bac1423c980b893afbf082d8e,7fd8ee89f2d643ea83025837e02e1472" TargetMode="External"/><Relationship Id="rId268" Type="http://schemas.openxmlformats.org/officeDocument/2006/relationships/hyperlink" Target="https://www.treecommerce.nl/messenger/photo.php?photo=d8645dfbdf313e7aab35da97e989e118" TargetMode="External"/><Relationship Id="rId289" Type="http://schemas.openxmlformats.org/officeDocument/2006/relationships/hyperlink" Target="https://www.treecommerce.nl/messenger/photo.php?photo=7003f48037ee7a0b282fd3242ea7c817" TargetMode="External"/><Relationship Id="rId11" Type="http://schemas.openxmlformats.org/officeDocument/2006/relationships/hyperlink" Target="https://www.treecommerce.nl/messenger/photo.php?photo=313d83c9375737b3950db0e1caa65cd7,43ae50e2ef89fe9c2ca5e881836b5f49,6d6074800b35926cc4675271f62f7186" TargetMode="External"/><Relationship Id="rId32" Type="http://schemas.openxmlformats.org/officeDocument/2006/relationships/hyperlink" Target="https://www.treecommerce.nl/messenger/photo.php?photo=734b7596dde29433e2ee16225736f4f0,32178d2ab75216f0dfb3bd2038f75edf,fe16cf2262a89e0dfa7464707542d14b,995263c3a0695ba1b74d572fff8fc526,ba1abc50c4e3ea92bf7d3b88372aa139" TargetMode="External"/><Relationship Id="rId53" Type="http://schemas.openxmlformats.org/officeDocument/2006/relationships/hyperlink" Target="https://www.treecommerce.nl/messenger/photo.php?photo=877adb7e513f91535ee1b896ed7a2894" TargetMode="External"/><Relationship Id="rId74" Type="http://schemas.openxmlformats.org/officeDocument/2006/relationships/hyperlink" Target="https://www.treecommerce.nl/messenger/photo.php?photo=43316a7737fc80754e1ded810f487ceb" TargetMode="External"/><Relationship Id="rId128" Type="http://schemas.openxmlformats.org/officeDocument/2006/relationships/hyperlink" Target="https://www.treecommerce.nl/messenger/photo.php?photo=5a0f4463b1b0cbecdc31165edd2ff160" TargetMode="External"/><Relationship Id="rId149" Type="http://schemas.openxmlformats.org/officeDocument/2006/relationships/hyperlink" Target="https://www.treecommerce.nl/messenger/photo.php?photo=475733537f52e3deca84d84f72fd9c6c" TargetMode="External"/><Relationship Id="rId5" Type="http://schemas.openxmlformats.org/officeDocument/2006/relationships/hyperlink" Target="https://www.treecommerce.nl/messenger/photo.php?photo=6304db76bff1e0c9e959a991436ef026" TargetMode="External"/><Relationship Id="rId95" Type="http://schemas.openxmlformats.org/officeDocument/2006/relationships/hyperlink" Target="https://www.treecommerce.nl/messenger/photo.php?photo=dfc15b949334620406afea3e4d640099,1abc964649fcd326dde0e005e5fff26b" TargetMode="External"/><Relationship Id="rId160" Type="http://schemas.openxmlformats.org/officeDocument/2006/relationships/hyperlink" Target="https://www.treecommerce.nl/messenger/photo.php?photo=68280c0969d203fcba6fc1b0044f20b3" TargetMode="External"/><Relationship Id="rId181" Type="http://schemas.openxmlformats.org/officeDocument/2006/relationships/hyperlink" Target="https://www.treecommerce.nl/messenger/photo.php?photo=1edacaeffa41db462dce998a64e5fa15" TargetMode="External"/><Relationship Id="rId216" Type="http://schemas.openxmlformats.org/officeDocument/2006/relationships/hyperlink" Target="https://www.treecommerce.nl/messenger/photo.php?photo=ef8db5207939644aacef359eb4f62848,27ee09004be98a7c96b37e70b924a5ad,4bc094a7492d68a65078997b0ef246c5" TargetMode="External"/><Relationship Id="rId237" Type="http://schemas.openxmlformats.org/officeDocument/2006/relationships/hyperlink" Target="https://www.treecommerce.nl/messenger/photo.php?photo=febe8047d319debc7fa7f73f2328b0ab" TargetMode="External"/><Relationship Id="rId258" Type="http://schemas.openxmlformats.org/officeDocument/2006/relationships/hyperlink" Target="https://www.treecommerce.nl/messenger/photo.php?photo=80ff6242737c9469cff6307c30d3d353,b76a2d882e29789af4bf5f03efc41435,329684d7f21230f3d2cdff985cda0bbe" TargetMode="External"/><Relationship Id="rId279" Type="http://schemas.openxmlformats.org/officeDocument/2006/relationships/hyperlink" Target="https://www.treecommerce.nl/messenger/photo.php?photo=84fd788dd4ae5dca7750d1ab6a297a22" TargetMode="External"/><Relationship Id="rId22" Type="http://schemas.openxmlformats.org/officeDocument/2006/relationships/hyperlink" Target="https://www.treecommerce.nl/messenger/photo.php?photo=ca708b257975a5c105ed69674550cc6a" TargetMode="External"/><Relationship Id="rId43" Type="http://schemas.openxmlformats.org/officeDocument/2006/relationships/hyperlink" Target="https://www.treecommerce.nl/messenger/photo.php?photo=3b92fdd3288c97404f1952c5fab747a4" TargetMode="External"/><Relationship Id="rId64" Type="http://schemas.openxmlformats.org/officeDocument/2006/relationships/hyperlink" Target="https://www.treecommerce.nl/messenger/photo.php?photo=6209ada8d9a53e33da11b7df826bd934" TargetMode="External"/><Relationship Id="rId118" Type="http://schemas.openxmlformats.org/officeDocument/2006/relationships/hyperlink" Target="https://www.treecommerce.nl/messenger/photo.php?photo=7a050d7ec58e335846917eb30a89bdfd,edc1c2395b01bf9f68f125c0d8df4687,7a43d12d7f49253e27dcd897e05cdf8a,c5b2f2d55e5301efc4d6d8d714529eaf,2f8b34867fc24bb19e7c59bac0cef8d9" TargetMode="External"/><Relationship Id="rId139" Type="http://schemas.openxmlformats.org/officeDocument/2006/relationships/hyperlink" Target="https://www.treecommerce.nl/messenger/photo.php?photo=bc9074d353bb7eff6d996f6770afd74d,3de8d58a2cb55e8b9367b7b1494d34f0,460daec5fcefac2f93575db2ddfd40a8" TargetMode="External"/><Relationship Id="rId290" Type="http://schemas.openxmlformats.org/officeDocument/2006/relationships/hyperlink" Target="https://www.treecommerce.nl/messenger/photo.php?photo=67d64f8f408765e623085899e0cb62c8,4843b45f7086e49df4ed2cbc7c9e9482,3f5a5f4ea8bebaef0c3bed3f8daa48a3,e1eeca297708843878cd3b34e5036c80" TargetMode="External"/><Relationship Id="rId85" Type="http://schemas.openxmlformats.org/officeDocument/2006/relationships/hyperlink" Target="https://www.treecommerce.nl/messenger/photo.php?photo=97c1be7b76c17d8de989fb5edcece00e" TargetMode="External"/><Relationship Id="rId150" Type="http://schemas.openxmlformats.org/officeDocument/2006/relationships/hyperlink" Target="https://www.treecommerce.nl/messenger/photo.php?photo=7d192944e6608a57904de0c5a827d75d" TargetMode="External"/><Relationship Id="rId171" Type="http://schemas.openxmlformats.org/officeDocument/2006/relationships/hyperlink" Target="https://www.treecommerce.nl/messenger/photo.php?photo=87b5af1b0fca86f0833e017a0435a895" TargetMode="External"/><Relationship Id="rId192" Type="http://schemas.openxmlformats.org/officeDocument/2006/relationships/hyperlink" Target="https://www.treecommerce.nl/messenger/photo.php?photo=2e42b26ec407475de4b83caa7054f7cf" TargetMode="External"/><Relationship Id="rId206" Type="http://schemas.openxmlformats.org/officeDocument/2006/relationships/hyperlink" Target="https://www.treecommerce.nl/messenger/photo.php?photo=c38c3d20f38a180dfc3480f6d55b04b6" TargetMode="External"/><Relationship Id="rId227" Type="http://schemas.openxmlformats.org/officeDocument/2006/relationships/hyperlink" Target="https://www.treecommerce.nl/messenger/photo.php?photo=6531d6ffc14ed5f97d5face7a4f72913" TargetMode="External"/><Relationship Id="rId248" Type="http://schemas.openxmlformats.org/officeDocument/2006/relationships/hyperlink" Target="https://www.treecommerce.nl/messenger/photo.php?photo=8105b13df083e79fbdc1ac7520d1a650" TargetMode="External"/><Relationship Id="rId269" Type="http://schemas.openxmlformats.org/officeDocument/2006/relationships/hyperlink" Target="https://www.treecommerce.nl/messenger/photo.php?photo=1ae7a691d588e3835c4c95f24dad2a43,6cca11bfa338cb2fedd918501a82963f" TargetMode="External"/><Relationship Id="rId12" Type="http://schemas.openxmlformats.org/officeDocument/2006/relationships/hyperlink" Target="https://www.treecommerce.nl/messenger/photo.php?photo=c0f11991ab7b7a2fc4a63de61fa6f074,920f3a7f4760077e7b2a82a1f1f13e47,93603535337abedb0f1dfe989eea3ed5,4a694e891cbfdb44016dc0b0b820a4d8" TargetMode="External"/><Relationship Id="rId33" Type="http://schemas.openxmlformats.org/officeDocument/2006/relationships/hyperlink" Target="https://www.treecommerce.nl/messenger/photo.php?photo=734b7596dde29433e2ee16225736f4f0,32178d2ab75216f0dfb3bd2038f75edf,fe16cf2262a89e0dfa7464707542d14b,995263c3a0695ba1b74d572fff8fc526,ba1abc50c4e3ea92bf7d3b88372aa139" TargetMode="External"/><Relationship Id="rId108" Type="http://schemas.openxmlformats.org/officeDocument/2006/relationships/hyperlink" Target="https://www.treecommerce.nl/messenger/photo.php?photo=d4eb241d0c3cc74db7913d07308d506b,5da951744d44117c93ca086a90fd4ba5,3f4c822cfd55a6e7423b799bd8b324e0,5a8073a41dadf961ec2da8fd29d5ead0" TargetMode="External"/><Relationship Id="rId129" Type="http://schemas.openxmlformats.org/officeDocument/2006/relationships/hyperlink" Target="https://www.treecommerce.nl/messenger/photo.php?photo=a216d5e67ea2bf2883c95bf381f68d71,07353e8b9d104e419ee6dfe8685bb752" TargetMode="External"/><Relationship Id="rId280" Type="http://schemas.openxmlformats.org/officeDocument/2006/relationships/hyperlink" Target="https://www.treecommerce.nl/messenger/photo.php?photo=198c499318f1b9693d5492b049395b3b" TargetMode="External"/><Relationship Id="rId54" Type="http://schemas.openxmlformats.org/officeDocument/2006/relationships/hyperlink" Target="https://www.treecommerce.nl/messenger/photo.php?photo=ac18b7f4763e12d9d72ea08d55d2abe3" TargetMode="External"/><Relationship Id="rId75" Type="http://schemas.openxmlformats.org/officeDocument/2006/relationships/hyperlink" Target="https://www.treecommerce.nl/messenger/photo.php?photo=f609a4f577f5bebcd024d71d1e5f5f48" TargetMode="External"/><Relationship Id="rId96" Type="http://schemas.openxmlformats.org/officeDocument/2006/relationships/hyperlink" Target="https://www.treecommerce.nl/messenger/photo.php?photo=2ba812d9762d957426dc503ac649b297,1365341fecdd9d80b26c213ac0d86c76,da2ddb58784b23b300aa14c6c4fe62f2" TargetMode="External"/><Relationship Id="rId140" Type="http://schemas.openxmlformats.org/officeDocument/2006/relationships/hyperlink" Target="https://www.treecommerce.nl/messenger/photo.php?photo=6c928b57d61692e041d1daf3bca9e62f" TargetMode="External"/><Relationship Id="rId161" Type="http://schemas.openxmlformats.org/officeDocument/2006/relationships/hyperlink" Target="https://www.treecommerce.nl/messenger/photo.php?photo=f2d589b2a0685469ac21ca03310468f7,4e626834253e3c35c5aaeec4d807e30a,2b8dafb9b70ecc55b15c6f0f047ee922,f1309babe7220b19a6888f468dd0effe,f26684cab19217edc1241031dafa4c84,7705d868241a26e319f1d96afb313800" TargetMode="External"/><Relationship Id="rId182" Type="http://schemas.openxmlformats.org/officeDocument/2006/relationships/hyperlink" Target="https://www.treecommerce.nl/messenger/photo.php?photo=d9d0fcc63d3486dd20502582fbf4a81d" TargetMode="External"/><Relationship Id="rId217" Type="http://schemas.openxmlformats.org/officeDocument/2006/relationships/hyperlink" Target="https://www.treecommerce.nl/messenger/photo.php?photo=4e0dc7f795a8a2f3885e07c38d560252,8ad7209c59bdfd9da6f0beba0b852e09,f8c929ad227003a55e893cbcf35d5eca" TargetMode="External"/><Relationship Id="rId6" Type="http://schemas.openxmlformats.org/officeDocument/2006/relationships/hyperlink" Target="https://www.treecommerce.nl/messenger/photo.php?photo=749c01b92cd703b128822a1f1efbfb2c,445fb956918595681b483f27a79982fb,9f5149ba4de0b588cf7be24b27b5057b,d6ff17aa87bfc0c63597730fefe11e0b" TargetMode="External"/><Relationship Id="rId238" Type="http://schemas.openxmlformats.org/officeDocument/2006/relationships/hyperlink" Target="https://www.treecommerce.nl/messenger/photo.php?photo=8ee21b0e942b4602bdc41b2a881cce01" TargetMode="External"/><Relationship Id="rId259" Type="http://schemas.openxmlformats.org/officeDocument/2006/relationships/hyperlink" Target="https://www.treecommerce.nl/messenger/photo.php?photo=885f9cef760456ab13b757b878baeb0d,37ff09e8af4c0b24390850237e4de8d2" TargetMode="External"/><Relationship Id="rId23" Type="http://schemas.openxmlformats.org/officeDocument/2006/relationships/hyperlink" Target="https://www.treecommerce.nl/messenger/photo.php?photo=a0fe473650fd5a342c85616a82f132ca" TargetMode="External"/><Relationship Id="rId119" Type="http://schemas.openxmlformats.org/officeDocument/2006/relationships/hyperlink" Target="https://www.treecommerce.nl/messenger/photo.php?photo=d20163ccae39075f2cce244dab4cd664" TargetMode="External"/><Relationship Id="rId270" Type="http://schemas.openxmlformats.org/officeDocument/2006/relationships/hyperlink" Target="https://www.treecommerce.nl/messenger/photo.php?photo=ce3a7dba25508b75d99b552fa9097456" TargetMode="External"/><Relationship Id="rId291" Type="http://schemas.openxmlformats.org/officeDocument/2006/relationships/hyperlink" Target="https://www.treecommerce.nl/messenger/photo.php?photo=6e5749c0b233e7aea5cd2535839ac5bd" TargetMode="External"/><Relationship Id="rId44" Type="http://schemas.openxmlformats.org/officeDocument/2006/relationships/hyperlink" Target="https://www.treecommerce.nl/messenger/photo.php?photo=3b92fdd3288c97404f1952c5fab747a4" TargetMode="External"/><Relationship Id="rId65" Type="http://schemas.openxmlformats.org/officeDocument/2006/relationships/hyperlink" Target="https://www.treecommerce.nl/messenger/photo.php?photo=ffb03bf885313418b05d40c015120328" TargetMode="External"/><Relationship Id="rId86" Type="http://schemas.openxmlformats.org/officeDocument/2006/relationships/hyperlink" Target="https://www.treecommerce.nl/messenger/photo.php?photo=59a750296b4cba19fbb710619939839d" TargetMode="External"/><Relationship Id="rId130" Type="http://schemas.openxmlformats.org/officeDocument/2006/relationships/hyperlink" Target="https://www.treecommerce.nl/messenger/photo.php?photo=59c333587785da98d984fdc172aad0ad,98574b816dfc609e45da266e959b369c,7d668f14dc3c30f6a3019c5e7647ba97,f15b07ccc3762695fa435e91e4272099" TargetMode="External"/><Relationship Id="rId151" Type="http://schemas.openxmlformats.org/officeDocument/2006/relationships/hyperlink" Target="https://www.treecommerce.nl/messenger/photo.php?photo=06bcbbeeab889275ad22b12ec39d1768" TargetMode="External"/><Relationship Id="rId172" Type="http://schemas.openxmlformats.org/officeDocument/2006/relationships/hyperlink" Target="https://www.treecommerce.nl/messenger/photo.php?photo=f54e27bda7486e01a4e6bc1dc2d5e1af,266e5258c5e92e811b6f796ca52e5bba,1a17a19ebee735a2dda53e86f70688d1,8724d27e2d8ee997dd97255109012b8c" TargetMode="External"/><Relationship Id="rId193" Type="http://schemas.openxmlformats.org/officeDocument/2006/relationships/hyperlink" Target="https://www.treecommerce.nl/messenger/photo.php?photo=3760484adc321d4a88f72b2b00fb6467,f875ca5b747baa84bcb47cc901c5c297,f7c93244f9c5d042f7a3fae7921fcc94" TargetMode="External"/><Relationship Id="rId207" Type="http://schemas.openxmlformats.org/officeDocument/2006/relationships/hyperlink" Target="https://www.treecommerce.nl/messenger/photo.php?photo=1bd03f04b22b521a9f5dcb2bce851c8e" TargetMode="External"/><Relationship Id="rId228" Type="http://schemas.openxmlformats.org/officeDocument/2006/relationships/hyperlink" Target="https://www.treecommerce.nl/messenger/photo.php?photo=6531d6ffc14ed5f97d5face7a4f72913" TargetMode="External"/><Relationship Id="rId249" Type="http://schemas.openxmlformats.org/officeDocument/2006/relationships/hyperlink" Target="https://www.treecommerce.nl/messenger/photo.php?photo=8105b13df083e79fbdc1ac7520d1a650" TargetMode="External"/><Relationship Id="rId13" Type="http://schemas.openxmlformats.org/officeDocument/2006/relationships/hyperlink" Target="https://www.treecommerce.nl/messenger/photo.php?photo=42b8e9d5d54f14222643c5e511e4c1b2" TargetMode="External"/><Relationship Id="rId109" Type="http://schemas.openxmlformats.org/officeDocument/2006/relationships/hyperlink" Target="https://www.treecommerce.nl/messenger/photo.php?photo=9cc87f2f091b83baf4e1b3dd5ddc38fb" TargetMode="External"/><Relationship Id="rId260" Type="http://schemas.openxmlformats.org/officeDocument/2006/relationships/hyperlink" Target="https://www.treecommerce.nl/messenger/photo.php?photo=650327b39ae5c722c87e075c62d73ee1" TargetMode="External"/><Relationship Id="rId281" Type="http://schemas.openxmlformats.org/officeDocument/2006/relationships/hyperlink" Target="https://www.treecommerce.nl/messenger/photo.php?photo=e012b1ec9a2c6a39aab7fcc7fd215432" TargetMode="External"/><Relationship Id="rId34" Type="http://schemas.openxmlformats.org/officeDocument/2006/relationships/hyperlink" Target="https://www.treecommerce.nl/messenger/photo.php?photo=b7c1f8464ec0a12beb3d6ba5952b3fe4" TargetMode="External"/><Relationship Id="rId55" Type="http://schemas.openxmlformats.org/officeDocument/2006/relationships/hyperlink" Target="https://www.treecommerce.nl/messenger/photo.php?photo=b9989b28e102f60c6e1bf5e2a612874c,dd68f445a722ed01797cb537c62088d3,f5530f116b6a6297337edc2cdee3bcde" TargetMode="External"/><Relationship Id="rId76" Type="http://schemas.openxmlformats.org/officeDocument/2006/relationships/hyperlink" Target="https://www.treecommerce.nl/messenger/photo.php?photo=4d660bea6ff372e8c00df5062b41e8c7" TargetMode="External"/><Relationship Id="rId97" Type="http://schemas.openxmlformats.org/officeDocument/2006/relationships/hyperlink" Target="https://www.treecommerce.nl/messenger/photo.php?photo=8dc9dadf4b64039a478bd5284317daed" TargetMode="External"/><Relationship Id="rId120" Type="http://schemas.openxmlformats.org/officeDocument/2006/relationships/hyperlink" Target="https://www.treecommerce.nl/messenger/photo.php?photo=b01ef7f98699c43dbaba0530d0cb398d,1bec7b44b51c725b22cc49d45450974e,3f12602a62d76c470f0ee0f3a707dcfb,ada54c2981425780f6b0fc241e65bd21" TargetMode="External"/><Relationship Id="rId141" Type="http://schemas.openxmlformats.org/officeDocument/2006/relationships/hyperlink" Target="https://www.treecommerce.nl/messenger/photo.php?photo=67b07c61f3d8fb82b8f07de64f5525e8,067e3c9ab599723bf1aa926096e13e1d,efe91cf8a3952facf334ea035eb803d8,9c169f52dbb151776d8d257d08709f99" TargetMode="External"/><Relationship Id="rId7" Type="http://schemas.openxmlformats.org/officeDocument/2006/relationships/hyperlink" Target="https://www.treecommerce.nl/messenger/photo.php?photo=749c01b92cd703b128822a1f1efbfb2c,445fb956918595681b483f27a79982fb,9f5149ba4de0b588cf7be24b27b5057b,d6ff17aa87bfc0c63597730fefe11e0b" TargetMode="External"/><Relationship Id="rId71" Type="http://schemas.openxmlformats.org/officeDocument/2006/relationships/hyperlink" Target="https://www.treecommerce.nl/messenger/photo.php?photo=8a0fcaccb65b4aaf36d386eab432ce4e,48fed96259a86542da0c2d39e6aee036" TargetMode="External"/><Relationship Id="rId92" Type="http://schemas.openxmlformats.org/officeDocument/2006/relationships/hyperlink" Target="https://www.treecommerce.nl/messenger/photo.php?photo=f64fbe418b43a54b446dbf48f6708400,6e568ca308dabdfb94c5133e5d1b85ba,7761b7daf3e892d32286d2f54f32cc32,f2011e0dd18fbfb3a199202ba63da7b2,81d085d9a63b16d0875812673e8e7b30,9cdfa53396193d879bad2bb0d1b18758,934febd2b612252bd477fbe650e065d7" TargetMode="External"/><Relationship Id="rId162" Type="http://schemas.openxmlformats.org/officeDocument/2006/relationships/hyperlink" Target="https://www.treecommerce.nl/messenger/photo.php?photo=76d87501617eba18f2d12c1068059d0d" TargetMode="External"/><Relationship Id="rId183" Type="http://schemas.openxmlformats.org/officeDocument/2006/relationships/hyperlink" Target="https://www.treecommerce.nl/messenger/photo.php?photo=ecac4523c192b759b1d71b198149b0e2" TargetMode="External"/><Relationship Id="rId213" Type="http://schemas.openxmlformats.org/officeDocument/2006/relationships/hyperlink" Target="https://www.treecommerce.nl/messenger/photo.php?photo=248c58d572938c4a343297ea4fe4d5a3,e87ab20e79ebe413e419ee39f7e51ac9,001559aa46b3fab783157c25c90eeb9d" TargetMode="External"/><Relationship Id="rId218" Type="http://schemas.openxmlformats.org/officeDocument/2006/relationships/hyperlink" Target="https://www.treecommerce.nl/messenger/photo.php?photo=4e0dc7f795a8a2f3885e07c38d560252,8ad7209c59bdfd9da6f0beba0b852e09,f8c929ad227003a55e893cbcf35d5eca" TargetMode="External"/><Relationship Id="rId234" Type="http://schemas.openxmlformats.org/officeDocument/2006/relationships/hyperlink" Target="https://www.treecommerce.nl/messenger/photo.php?photo=8bc319f94f3b1d20c4be81e9ea73b81f" TargetMode="External"/><Relationship Id="rId239" Type="http://schemas.openxmlformats.org/officeDocument/2006/relationships/hyperlink" Target="https://www.treecommerce.nl/messenger/photo.php?photo=6d0e210c710bbcad2bef6547eb4c2ae9" TargetMode="External"/><Relationship Id="rId2" Type="http://schemas.openxmlformats.org/officeDocument/2006/relationships/hyperlink" Target="https://www.treecommerce.nl/messenger/photo.php?photo=923b8d3a05fe05a159bafe021e6e5e82,2a1c4ec1eeacbb456ce2b6ff75fcf3ff,a2e64a26ecbd1cb4b2f3f3cb88bc0a23,6e49d823e230633bfad07cb67efd8b8e" TargetMode="External"/><Relationship Id="rId29" Type="http://schemas.openxmlformats.org/officeDocument/2006/relationships/hyperlink" Target="https://www.treecommerce.nl/messenger/photo.php?photo=5eb0b27a715532a5d6a1f65bee0ec976" TargetMode="External"/><Relationship Id="rId250" Type="http://schemas.openxmlformats.org/officeDocument/2006/relationships/hyperlink" Target="https://www.treecommerce.nl/messenger/photo.php?photo=41fe2960aba53982d71c5e1d82fee0a7" TargetMode="External"/><Relationship Id="rId255" Type="http://schemas.openxmlformats.org/officeDocument/2006/relationships/hyperlink" Target="https://www.treecommerce.nl/messenger/photo.php?photo=b878c4fd97d50d82726b603ef682447d,dc622f5491ce9dc166cfc3e9f2134b98,5fac232850df84e515c41134247f0c44,bd7ec86dd3361c3cd26edf3cfcbf8e84,a71ce58675d52aab630a6b8aa66625af" TargetMode="External"/><Relationship Id="rId271" Type="http://schemas.openxmlformats.org/officeDocument/2006/relationships/hyperlink" Target="https://www.treecommerce.nl/messenger/photo.php?photo=1d0cda0fb12358f5f7513d3ddd0c1e0c,9261fe03bc89032bde2a9b89925ea6e5,3ebffad21a11d1d581d894d024a3e5d3" TargetMode="External"/><Relationship Id="rId276" Type="http://schemas.openxmlformats.org/officeDocument/2006/relationships/hyperlink" Target="https://www.treecommerce.nl/messenger/photo.php?photo=4780a6e5a57d387563f24c32bc8dce3f" TargetMode="External"/><Relationship Id="rId292" Type="http://schemas.openxmlformats.org/officeDocument/2006/relationships/hyperlink" Target="https://www.treecommerce.nl/messenger/photo.php?photo=a97abb8ba93602f013580792353fa419" TargetMode="External"/><Relationship Id="rId297" Type="http://schemas.openxmlformats.org/officeDocument/2006/relationships/comments" Target="../comments1.xml"/><Relationship Id="rId24" Type="http://schemas.openxmlformats.org/officeDocument/2006/relationships/hyperlink" Target="https://www.treecommerce.nl/messenger/photo.php?photo=1856de28c2687c177f0ab65fac944f50" TargetMode="External"/><Relationship Id="rId40" Type="http://schemas.openxmlformats.org/officeDocument/2006/relationships/hyperlink" Target="https://www.treecommerce.nl/messenger/photo.php?photo=4393333f3db1911e636ed3ca1074866f" TargetMode="External"/><Relationship Id="rId45" Type="http://schemas.openxmlformats.org/officeDocument/2006/relationships/hyperlink" Target="https://www.treecommerce.nl/messenger/photo.php?photo=9fe9f79d4503a1dc023a58ea99bc1cee" TargetMode="External"/><Relationship Id="rId66" Type="http://schemas.openxmlformats.org/officeDocument/2006/relationships/hyperlink" Target="https://www.treecommerce.nl/messenger/photo.php?photo=ffb03bf885313418b05d40c015120328" TargetMode="External"/><Relationship Id="rId87" Type="http://schemas.openxmlformats.org/officeDocument/2006/relationships/hyperlink" Target="https://www.treecommerce.nl/messenger/photo.php?photo=59a750296b4cba19fbb710619939839d" TargetMode="External"/><Relationship Id="rId110" Type="http://schemas.openxmlformats.org/officeDocument/2006/relationships/hyperlink" Target="https://www.treecommerce.nl/messenger/photo.php?photo=7671a711cadc9a455ecb416fabdf1aed,8bb8e2231a04aee5e4ba648cf295d28c,4d79510f3dd37c1fd878ca33254fecb1,01d9348851a9f834e78d9bd853503a9f,39c24ebfae1c2c1e74f62ca329b6691c" TargetMode="External"/><Relationship Id="rId115" Type="http://schemas.openxmlformats.org/officeDocument/2006/relationships/hyperlink" Target="https://www.treecommerce.nl/messenger/photo.php?photo=a14b9b590e6d486ed67a17aa0a255c29" TargetMode="External"/><Relationship Id="rId131" Type="http://schemas.openxmlformats.org/officeDocument/2006/relationships/hyperlink" Target="https://www.treecommerce.nl/messenger/photo.php?photo=66a43cae5dc9f9ec6d8bfe2fde54c786,b226df7ab89d48afb54ae822e4fbb1a0,b35e70b372c6b964a7bb64a7fcde5a4d,8b5dc21243866969850b7bae2d019905" TargetMode="External"/><Relationship Id="rId136" Type="http://schemas.openxmlformats.org/officeDocument/2006/relationships/hyperlink" Target="https://www.treecommerce.nl/messenger/photo.php?photo=bfed1bc95f255bd14b92cd6edd34b800,cc9831da31fb285d28fcc42ea4cfb11c,923a5aefe13b61bd7979af3868239e0a,5388d7b636cb5bfec3e4f46dc3f088e8,93fbde6374ded80471c7298579ba3930,d47c12e4ec08e490554995e28f165fbb,12614748ae09827630ac0edeb8c8723a" TargetMode="External"/><Relationship Id="rId157" Type="http://schemas.openxmlformats.org/officeDocument/2006/relationships/hyperlink" Target="https://www.treecommerce.nl/messenger/photo.php?photo=66da18bfc6e3d2b9812ec82c5dae9e91" TargetMode="External"/><Relationship Id="rId178" Type="http://schemas.openxmlformats.org/officeDocument/2006/relationships/hyperlink" Target="https://www.treecommerce.nl/messenger/photo.php?photo=146149a6e06963ce529f4708ccbbf6c1,fc4ff046b5141449613aabefe11c832a,fa33f020cabd817ad65ba88beee139c8" TargetMode="External"/><Relationship Id="rId61" Type="http://schemas.openxmlformats.org/officeDocument/2006/relationships/hyperlink" Target="https://www.treecommerce.nl/messenger/photo.php?photo=717104f5b09fff464ec8f42bcbb75995" TargetMode="External"/><Relationship Id="rId82" Type="http://schemas.openxmlformats.org/officeDocument/2006/relationships/hyperlink" Target="https://www.treecommerce.nl/messenger/photo.php?photo=4a9ec14b05d81b16cebd8f296d052bdc" TargetMode="External"/><Relationship Id="rId152" Type="http://schemas.openxmlformats.org/officeDocument/2006/relationships/hyperlink" Target="https://www.treecommerce.nl/messenger/photo.php?photo=c8994979d4096eb089f8ac14d1d78b2d" TargetMode="External"/><Relationship Id="rId173" Type="http://schemas.openxmlformats.org/officeDocument/2006/relationships/hyperlink" Target="https://www.treecommerce.nl/messenger/photo.php?photo=0dfa0b30a1609576331d99e580b6972e" TargetMode="External"/><Relationship Id="rId194" Type="http://schemas.openxmlformats.org/officeDocument/2006/relationships/hyperlink" Target="https://www.treecommerce.nl/messenger/photo.php?photo=57e58abe58815a4726534407a1e985b3" TargetMode="External"/><Relationship Id="rId199" Type="http://schemas.openxmlformats.org/officeDocument/2006/relationships/hyperlink" Target="https://www.treecommerce.nl/messenger/photo.php?photo=b829c2d5b9457dab8375799addc6b357" TargetMode="External"/><Relationship Id="rId203" Type="http://schemas.openxmlformats.org/officeDocument/2006/relationships/hyperlink" Target="https://www.treecommerce.nl/messenger/photo.php?photo=147a69b52b05e3c2a5bd3fcfb1140d62" TargetMode="External"/><Relationship Id="rId208" Type="http://schemas.openxmlformats.org/officeDocument/2006/relationships/hyperlink" Target="https://www.treecommerce.nl/messenger/photo.php?photo=f923e5855e5bc52b5782cc9bfda78dfd" TargetMode="External"/><Relationship Id="rId229" Type="http://schemas.openxmlformats.org/officeDocument/2006/relationships/hyperlink" Target="https://www.treecommerce.nl/messenger/photo.php?photo=bb8e6c7d9a35437bb553e82f784f3dde" TargetMode="External"/><Relationship Id="rId19" Type="http://schemas.openxmlformats.org/officeDocument/2006/relationships/hyperlink" Target="https://www.treecommerce.nl/messenger/photo.php?photo=733aa689961bcbbb6a86ec832673bfba" TargetMode="External"/><Relationship Id="rId224" Type="http://schemas.openxmlformats.org/officeDocument/2006/relationships/hyperlink" Target="https://www.treecommerce.nl/messenger/photo.php?photo=fd072e939236be5485efaf7e09eeff9e" TargetMode="External"/><Relationship Id="rId240" Type="http://schemas.openxmlformats.org/officeDocument/2006/relationships/hyperlink" Target="https://www.treecommerce.nl/messenger/photo.php?photo=64d9a7c39db905bcc585b105214df1d8,747a4ec09d416ad04cf4c51dfb417c34,4b6f3ad16fd73761f0ca9fa00ca7a569" TargetMode="External"/><Relationship Id="rId245" Type="http://schemas.openxmlformats.org/officeDocument/2006/relationships/hyperlink" Target="https://www.treecommerce.nl/messenger/photo.php?photo=82e449b1e418fcd980840bb4f5db615e,5f1b7f6058208f81a480cb562db7e239,7d0e187e41489b0b3e197ef59eee51d3,e64547f17d0029edec467cbe95dc42d2,e91c493d10f36add3160ec85c8626452" TargetMode="External"/><Relationship Id="rId261" Type="http://schemas.openxmlformats.org/officeDocument/2006/relationships/hyperlink" Target="https://www.treecommerce.nl/messenger/photo.php?photo=fb3ce00f7403e07181b8f66009dfed39,2ecc9d7fdb9230a01f259aa62ebd7519,c62d0735ab32b068dc3f06e9cec6c09f" TargetMode="External"/><Relationship Id="rId266" Type="http://schemas.openxmlformats.org/officeDocument/2006/relationships/hyperlink" Target="https://www.treecommerce.nl/messenger/photo.php?photo=606b51740f65a7ee00d85a0391b16861" TargetMode="External"/><Relationship Id="rId287" Type="http://schemas.openxmlformats.org/officeDocument/2006/relationships/hyperlink" Target="https://www.treecommerce.nl/messenger/photo.php?photo=d0b5dc0d870201f8428cace4273e0192" TargetMode="External"/><Relationship Id="rId14" Type="http://schemas.openxmlformats.org/officeDocument/2006/relationships/hyperlink" Target="https://www.treecommerce.nl/messenger/photo.php?photo=42b8e9d5d54f14222643c5e511e4c1b2" TargetMode="External"/><Relationship Id="rId30" Type="http://schemas.openxmlformats.org/officeDocument/2006/relationships/hyperlink" Target="https://www.treecommerce.nl/messenger/photo.php?photo=abd8d8670e8b4d18a2ad03fd249d41fb" TargetMode="External"/><Relationship Id="rId35" Type="http://schemas.openxmlformats.org/officeDocument/2006/relationships/hyperlink" Target="https://www.treecommerce.nl/messenger/photo.php?photo=b0e134f8ecb0d6e55455d78e2822bb1a" TargetMode="External"/><Relationship Id="rId56" Type="http://schemas.openxmlformats.org/officeDocument/2006/relationships/hyperlink" Target="https://www.treecommerce.nl/messenger/photo.php?photo=e2acd1ffe5514102a7619ac2d698a838,941d4bb1851faf71fdc7ac750cdb4332,ba35aceb4db8083c418dffd9645433bd" TargetMode="External"/><Relationship Id="rId77" Type="http://schemas.openxmlformats.org/officeDocument/2006/relationships/hyperlink" Target="https://www.treecommerce.nl/messenger/photo.php?photo=fa766fce76c0b8b976b8672aa4022340,0b8fcb43ca2b6153183b0c76f3263198" TargetMode="External"/><Relationship Id="rId100" Type="http://schemas.openxmlformats.org/officeDocument/2006/relationships/hyperlink" Target="https://www.treecommerce.nl/messenger/photo.php?photo=4d0feff5c9e01bd0e86d727bf5359780" TargetMode="External"/><Relationship Id="rId105" Type="http://schemas.openxmlformats.org/officeDocument/2006/relationships/hyperlink" Target="https://www.treecommerce.nl/messenger/photo.php?photo=a44e7893326cc168787a06f78af85fbc" TargetMode="External"/><Relationship Id="rId126" Type="http://schemas.openxmlformats.org/officeDocument/2006/relationships/hyperlink" Target="https://www.treecommerce.nl/messenger/photo.php?photo=946fcb556925213261998eac43823cf2,eae33b4670aadfdc1018e7a106766e22,7e52635d8fe60719d049ed84ae96253f,ac62d53ff2938b7cd6bfd2199313ff20,b05351505e6ad8dc74983f32477b25ee,bdd2df17f0ef739fd45c78db3d9447ae,17a447619f5d0abb55b0ff58f6837fc2,6b81bbe90e0c98d62864e505d79c7cd3" TargetMode="External"/><Relationship Id="rId147" Type="http://schemas.openxmlformats.org/officeDocument/2006/relationships/hyperlink" Target="https://www.treecommerce.nl/messenger/photo.php?photo=475733537f52e3deca84d84f72fd9c6c" TargetMode="External"/><Relationship Id="rId168" Type="http://schemas.openxmlformats.org/officeDocument/2006/relationships/hyperlink" Target="https://www.treecommerce.nl/messenger/photo.php?photo=ce8c837e27a259ed18db3faff7d39c8a" TargetMode="External"/><Relationship Id="rId282" Type="http://schemas.openxmlformats.org/officeDocument/2006/relationships/hyperlink" Target="https://www.treecommerce.nl/messenger/photo.php?photo=c63faf747f2eda9b340a21c9f9c8eeab" TargetMode="External"/><Relationship Id="rId8" Type="http://schemas.openxmlformats.org/officeDocument/2006/relationships/hyperlink" Target="https://www.treecommerce.nl/messenger/photo.php?photo=8d062ab84b1026d6a276feef65784d2c" TargetMode="External"/><Relationship Id="rId51" Type="http://schemas.openxmlformats.org/officeDocument/2006/relationships/hyperlink" Target="https://www.treecommerce.nl/messenger/photo.php?photo=4028016b8924ad1a881c04d6de363e95" TargetMode="External"/><Relationship Id="rId72" Type="http://schemas.openxmlformats.org/officeDocument/2006/relationships/hyperlink" Target="https://www.treecommerce.nl/messenger/photo.php?photo=af6db0e27bdca5360b028651b25cb82f" TargetMode="External"/><Relationship Id="rId93" Type="http://schemas.openxmlformats.org/officeDocument/2006/relationships/hyperlink" Target="https://www.treecommerce.nl/messenger/photo.php?photo=2c9f04fd0773c5e9e8f9e4ce3c18b591,5efb52e7769e36bafecd357b3ff7be13,88ac45f8ac7166d4897562ab3c07e984,ed5ad3e303012175ed378fe231f3ab22,9197a6f983ec1298233805080e6fefb2,5961b858ce3b1ecd3d9adabb52be8571,dcb12621194aceead395b7f95647a60e" TargetMode="External"/><Relationship Id="rId98" Type="http://schemas.openxmlformats.org/officeDocument/2006/relationships/hyperlink" Target="https://www.treecommerce.nl/messenger/photo.php?photo=401ec85372b771043aaeecf2b1118178" TargetMode="External"/><Relationship Id="rId121" Type="http://schemas.openxmlformats.org/officeDocument/2006/relationships/hyperlink" Target="https://www.treecommerce.nl/messenger/photo.php?photo=b01ef7f98699c43dbaba0530d0cb398d,1bec7b44b51c725b22cc49d45450974e,3f12602a62d76c470f0ee0f3a707dcfb,ada54c2981425780f6b0fc241e65bd21" TargetMode="External"/><Relationship Id="rId142" Type="http://schemas.openxmlformats.org/officeDocument/2006/relationships/hyperlink" Target="https://www.treecommerce.nl/messenger/photo.php?photo=67b07c61f3d8fb82b8f07de64f5525e8,067e3c9ab599723bf1aa926096e13e1d,efe91cf8a3952facf334ea035eb803d8,9c169f52dbb151776d8d257d08709f99" TargetMode="External"/><Relationship Id="rId163" Type="http://schemas.openxmlformats.org/officeDocument/2006/relationships/hyperlink" Target="https://www.treecommerce.nl/messenger/photo.php?photo=0ffc6e2cdb9080051d782d0cffcc822f" TargetMode="External"/><Relationship Id="rId184" Type="http://schemas.openxmlformats.org/officeDocument/2006/relationships/hyperlink" Target="https://www.treecommerce.nl/messenger/photo.php?photo=59676b075503bf18d5d5b7b53250b194" TargetMode="External"/><Relationship Id="rId189" Type="http://schemas.openxmlformats.org/officeDocument/2006/relationships/hyperlink" Target="https://www.treecommerce.nl/messenger/photo.php?photo=49d1a64184c226768e534f93bd980f5e" TargetMode="External"/><Relationship Id="rId219" Type="http://schemas.openxmlformats.org/officeDocument/2006/relationships/hyperlink" Target="https://www.treecommerce.nl/messenger/photo.php?photo=77979dae1036e0e3d5bee4764fdfb489,1b48b2f7c62b9931c0d4ceee358052e6,a0c003c860ebe8befee54d66d85b156a,07b5b036b5acf2df6e06580a3bc20fcd" TargetMode="External"/><Relationship Id="rId3" Type="http://schemas.openxmlformats.org/officeDocument/2006/relationships/hyperlink" Target="https://www.treecommerce.nl/messenger/photo.php?photo=923b8d3a05fe05a159bafe021e6e5e82,2a1c4ec1eeacbb456ce2b6ff75fcf3ff,a2e64a26ecbd1cb4b2f3f3cb88bc0a23,6e49d823e230633bfad07cb67efd8b8e" TargetMode="External"/><Relationship Id="rId214" Type="http://schemas.openxmlformats.org/officeDocument/2006/relationships/hyperlink" Target="https://www.treecommerce.nl/messenger/photo.php?photo=fd154bf09fdaec9def7cf5eb35b669da,e914079c1cfc7c6994fa1c42e5f1151c,b5db052a5581e6c1547998e09febaef1,563e499f0d1c2a0b5a796715a0580900,49ba3d1da0630f67f6db2ad24722d392" TargetMode="External"/><Relationship Id="rId230" Type="http://schemas.openxmlformats.org/officeDocument/2006/relationships/hyperlink" Target="https://www.treecommerce.nl/messenger/photo.php?photo=36b23a7cf8b6196f43cd9f1c1b12c56c" TargetMode="External"/><Relationship Id="rId235" Type="http://schemas.openxmlformats.org/officeDocument/2006/relationships/hyperlink" Target="https://www.treecommerce.nl/messenger/photo.php?photo=62c813278484d05e68023286d6da7e66" TargetMode="External"/><Relationship Id="rId251" Type="http://schemas.openxmlformats.org/officeDocument/2006/relationships/hyperlink" Target="https://www.treecommerce.nl/messenger/photo.php?photo=7a0a3fc0a08b556538192ea87ddfc962" TargetMode="External"/><Relationship Id="rId256" Type="http://schemas.openxmlformats.org/officeDocument/2006/relationships/hyperlink" Target="https://www.treecommerce.nl/messenger/photo.php?photo=5d77e2a6d537fd07ce5785cde5c90d4c,f958774789a2e603beb6644a3a3153fb,236747c21c15e8783a628f2d6c794b66" TargetMode="External"/><Relationship Id="rId277" Type="http://schemas.openxmlformats.org/officeDocument/2006/relationships/hyperlink" Target="https://www.treecommerce.nl/messenger/photo.php?photo=341128b8efc6279ffb9179d67c7627ca" TargetMode="External"/><Relationship Id="rId25" Type="http://schemas.openxmlformats.org/officeDocument/2006/relationships/hyperlink" Target="https://www.treecommerce.nl/messenger/photo.php?photo=e45f81c9a24a94162ea74d98e46b1c97,0f45e03b98916f48ecb87dd1c9b61e97,1a7472b64b78ee2124e76118d31ed090,914c95c77efeaf5bda5f06fcfa702deb,f3c30286de2b3726112890cf94b10def,66d250947988775cb5ccf153df8c6aab,e72f63c84f1712bd51cd96ddb74d4a78" TargetMode="External"/><Relationship Id="rId46" Type="http://schemas.openxmlformats.org/officeDocument/2006/relationships/hyperlink" Target="https://www.treecommerce.nl/messenger/photo.php?photo=6d77909534550434fe591046fa323675" TargetMode="External"/><Relationship Id="rId67" Type="http://schemas.openxmlformats.org/officeDocument/2006/relationships/hyperlink" Target="https://www.treecommerce.nl/messenger/photo.php?photo=3e386b0bc1d9a496ea563c6235ec6c5f" TargetMode="External"/><Relationship Id="rId116" Type="http://schemas.openxmlformats.org/officeDocument/2006/relationships/hyperlink" Target="https://www.treecommerce.nl/messenger/photo.php?photo=6e043914f3796f309ab49c1c8d26c387,e4e2f12f17e1512adcc295c8141a5b42,d39c9de45ed739e843d3b888f597c5e3,d51eaa8ff64e15b1b0eebbf46ff10cc4" TargetMode="External"/><Relationship Id="rId137" Type="http://schemas.openxmlformats.org/officeDocument/2006/relationships/hyperlink" Target="https://www.treecommerce.nl/messenger/photo.php?photo=f54f95047b3e9b23547f1fc145cc52b7,e11fead419259922482dd0f9d6942a53,cd55e28f63eb5861c9bbf885526b4bea,b80c2fa6c4521224a98f4443535c4a70" TargetMode="External"/><Relationship Id="rId158" Type="http://schemas.openxmlformats.org/officeDocument/2006/relationships/hyperlink" Target="https://www.treecommerce.nl/messenger/photo.php?photo=8aebb34af4b71e094be38863c591df37,7e6989b6fef6bf6cffd33d5052e65742,b9849db6229db7a482abed6d3d9f4600,3057b55e7023a6769f213112bc0edff7,32ba0b68e4cee5c03ebbc2cef14c5b7f" TargetMode="External"/><Relationship Id="rId272" Type="http://schemas.openxmlformats.org/officeDocument/2006/relationships/hyperlink" Target="https://www.treecommerce.nl/messenger/photo.php?photo=7bfef8535a5ce8ea8805b827e997cba9" TargetMode="External"/><Relationship Id="rId293" Type="http://schemas.openxmlformats.org/officeDocument/2006/relationships/printerSettings" Target="../printerSettings/printerSettings1.bin"/><Relationship Id="rId20" Type="http://schemas.openxmlformats.org/officeDocument/2006/relationships/hyperlink" Target="https://www.treecommerce.nl/messenger/photo.php?photo=8d820f5efc03e908f80da5446947f410" TargetMode="External"/><Relationship Id="rId41" Type="http://schemas.openxmlformats.org/officeDocument/2006/relationships/hyperlink" Target="https://www.treecommerce.nl/messenger/photo.php?photo=a3f59006764ad68002f8ebd743a09718" TargetMode="External"/><Relationship Id="rId62" Type="http://schemas.openxmlformats.org/officeDocument/2006/relationships/hyperlink" Target="https://www.treecommerce.nl/messenger/photo.php?photo=e6f29460d5d04f501472ab5a816d798d" TargetMode="External"/><Relationship Id="rId83" Type="http://schemas.openxmlformats.org/officeDocument/2006/relationships/hyperlink" Target="https://www.treecommerce.nl/messenger/photo.php?photo=1ac3ae0c8c8028e340cd424bd533cfd7" TargetMode="External"/><Relationship Id="rId88" Type="http://schemas.openxmlformats.org/officeDocument/2006/relationships/hyperlink" Target="https://www.treecommerce.nl/messenger/photo.php?photo=dc60f7f8bcd52b9a7037ffe76424e4ed" TargetMode="External"/><Relationship Id="rId111" Type="http://schemas.openxmlformats.org/officeDocument/2006/relationships/hyperlink" Target="https://www.treecommerce.nl/messenger/photo.php?photo=769377a10b0dc3e686a78908d31f5628,57264574b06daf3d93484a494d6cc9fd,b993224ee5eefbd5b39baad4b52dcb24,52c5f49c0355975b62d1e4571c7702f0,acd7b045375b01796047cd79c0cd28e7" TargetMode="External"/><Relationship Id="rId132" Type="http://schemas.openxmlformats.org/officeDocument/2006/relationships/hyperlink" Target="https://www.treecommerce.nl/messenger/photo.php?photo=d65fed54fd75033d740a6ff20f36f9c1,df4109b2b2abeceb1c3466b0956ea544,9fa5577dd01325d54dbda036c26d70d9,6d7c908f4c4c921f29b8807b1cb92570,3f1c39df2159e41797090ee3e62d32a6" TargetMode="External"/><Relationship Id="rId153" Type="http://schemas.openxmlformats.org/officeDocument/2006/relationships/hyperlink" Target="https://www.treecommerce.nl/messenger/photo.php?photo=9d056c065c95331878a6102c9fc712a5" TargetMode="External"/><Relationship Id="rId174" Type="http://schemas.openxmlformats.org/officeDocument/2006/relationships/hyperlink" Target="https://www.treecommerce.nl/messenger/photo.php?photo=4d358469b35da80f2905c3b0ad50e0b4" TargetMode="External"/><Relationship Id="rId179" Type="http://schemas.openxmlformats.org/officeDocument/2006/relationships/hyperlink" Target="https://www.treecommerce.nl/messenger/photo.php?photo=227128618d279c478f4d6b787df8cbbc" TargetMode="External"/><Relationship Id="rId195" Type="http://schemas.openxmlformats.org/officeDocument/2006/relationships/hyperlink" Target="https://www.treecommerce.nl/messenger/photo.php?photo=c085210dfb253c5fef06bf184f71bd4d" TargetMode="External"/><Relationship Id="rId209" Type="http://schemas.openxmlformats.org/officeDocument/2006/relationships/hyperlink" Target="https://www.treecommerce.nl/messenger/photo.php?photo=b4d0127c2cd62824ec6549e3235cf345" TargetMode="External"/><Relationship Id="rId190" Type="http://schemas.openxmlformats.org/officeDocument/2006/relationships/hyperlink" Target="https://www.treecommerce.nl/messenger/photo.php?photo=af0288704f46487712e9bbcae2571014,27ba9889a1c00438090f06f415d95935" TargetMode="External"/><Relationship Id="rId204" Type="http://schemas.openxmlformats.org/officeDocument/2006/relationships/hyperlink" Target="https://www.treecommerce.nl/messenger/photo.php?photo=59b89de848f01be01e849910b269fa56" TargetMode="External"/><Relationship Id="rId220" Type="http://schemas.openxmlformats.org/officeDocument/2006/relationships/hyperlink" Target="https://www.treecommerce.nl/messenger/photo.php?photo=4c869a551984e7df7bc299976ddb7d8b" TargetMode="External"/><Relationship Id="rId225" Type="http://schemas.openxmlformats.org/officeDocument/2006/relationships/hyperlink" Target="https://www.treecommerce.nl/messenger/photo.php?photo=abe23cb477f222181a944024a6462ec8" TargetMode="External"/><Relationship Id="rId241" Type="http://schemas.openxmlformats.org/officeDocument/2006/relationships/hyperlink" Target="https://www.treecommerce.nl/messenger/photo.php?photo=7d042959ab0cfd033fa07cfd42ad5f57" TargetMode="External"/><Relationship Id="rId246" Type="http://schemas.openxmlformats.org/officeDocument/2006/relationships/hyperlink" Target="https://www.treecommerce.nl/messenger/photo.php?photo=f7e27974c6f37b3b309136c300066f5a" TargetMode="External"/><Relationship Id="rId267" Type="http://schemas.openxmlformats.org/officeDocument/2006/relationships/hyperlink" Target="https://www.treecommerce.nl/messenger/photo.php?photo=7fd070184e94196f9942415ff44f3009" TargetMode="External"/><Relationship Id="rId288" Type="http://schemas.openxmlformats.org/officeDocument/2006/relationships/hyperlink" Target="https://www.treecommerce.nl/messenger/photo.php?photo=a70247f37a9effa475fe11637e8ec43a,606c9988a104f226b61cbfc631806edd" TargetMode="External"/><Relationship Id="rId15" Type="http://schemas.openxmlformats.org/officeDocument/2006/relationships/hyperlink" Target="https://www.treecommerce.nl/messenger/photo.php?photo=f8b3f4b20b282e5ba736dae56a9c5945" TargetMode="External"/><Relationship Id="rId36" Type="http://schemas.openxmlformats.org/officeDocument/2006/relationships/hyperlink" Target="https://www.treecommerce.nl/messenger/photo.php?photo=b0e134f8ecb0d6e55455d78e2822bb1a" TargetMode="External"/><Relationship Id="rId57" Type="http://schemas.openxmlformats.org/officeDocument/2006/relationships/hyperlink" Target="https://www.treecommerce.nl/messenger/photo.php?photo=2f554b1f380d68d3d6e475d3000d49b9,fd375dddb7e1558addbf308cfd770367,72ef45ce96d4f121aef698cab7ee52b3,e3913ca15bbf71c48ccf79aa83028513" TargetMode="External"/><Relationship Id="rId106" Type="http://schemas.openxmlformats.org/officeDocument/2006/relationships/hyperlink" Target="https://www.treecommerce.nl/messenger/photo.php?photo=ff48c8fdd73ea98a0b699dd961f2eb63" TargetMode="External"/><Relationship Id="rId127" Type="http://schemas.openxmlformats.org/officeDocument/2006/relationships/hyperlink" Target="https://www.treecommerce.nl/messenger/photo.php?photo=b0316f6dad720ea12bf798afbd4e0e3a,24d23921d0a852e3270f5f85bbdf76f6,d00ffa31504ae19dcaba6dcd73f61268,d2f8da64c5e59cfe66fbd7fda3c5617f,cd0d781f85df1ce32907bdcea9395f77" TargetMode="External"/><Relationship Id="rId262" Type="http://schemas.openxmlformats.org/officeDocument/2006/relationships/hyperlink" Target="https://www.treecommerce.nl/messenger/photo.php?photo=1d25414e85fbae97b08be0b12b14133b,2ee638ac1e879be9922c1428fa1af490,cc54bc7f84d0707c623657bfcabc1d06,670c9b347c993c6d3ac97ce3c462c4f4" TargetMode="External"/><Relationship Id="rId283" Type="http://schemas.openxmlformats.org/officeDocument/2006/relationships/hyperlink" Target="https://www.treecommerce.nl/messenger/photo.php?photo=baa81482de5421bf2a0a018f4a61f8cf" TargetMode="External"/><Relationship Id="rId10" Type="http://schemas.openxmlformats.org/officeDocument/2006/relationships/hyperlink" Target="https://www.treecommerce.nl/messenger/photo.php?photo=8cb223feee08fd23d23265e9da0cbbba,d90825cc7a3ca9695a13e16886a67b6d,fcffc091b6cf219d68a083f33994996a" TargetMode="External"/><Relationship Id="rId31" Type="http://schemas.openxmlformats.org/officeDocument/2006/relationships/hyperlink" Target="https://www.treecommerce.nl/messenger/photo.php?photo=35af6618386a2b560e0762b378097a58,42bb9f90508677503bd863e1dab3cb95,ce9ba4b853d393d7190a89b48841b180" TargetMode="External"/><Relationship Id="rId52" Type="http://schemas.openxmlformats.org/officeDocument/2006/relationships/hyperlink" Target="https://www.treecommerce.nl/messenger/photo.php?photo=5c8f1fb5a713f2c8374ae4781c1f75a2" TargetMode="External"/><Relationship Id="rId73" Type="http://schemas.openxmlformats.org/officeDocument/2006/relationships/hyperlink" Target="https://www.treecommerce.nl/messenger/photo.php?photo=abce1a7c7f6d4f1d7db0e47fba63df0c,b140b357a4882caa7ce0d392da7e3e6d,047a7a188f5315ac80557b528f0709f3" TargetMode="External"/><Relationship Id="rId78" Type="http://schemas.openxmlformats.org/officeDocument/2006/relationships/hyperlink" Target="https://www.treecommerce.nl/messenger/photo.php?photo=a0d8b4653408071c467028333bab5cd9,fe986be7e40c2dbe84c8db6d8c270afc,36b21f82835aec9ac1739714d22183bf" TargetMode="External"/><Relationship Id="rId94" Type="http://schemas.openxmlformats.org/officeDocument/2006/relationships/hyperlink" Target="https://www.treecommerce.nl/messenger/photo.php?photo=2c9f04fd0773c5e9e8f9e4ce3c18b591,5efb52e7769e36bafecd357b3ff7be13,88ac45f8ac7166d4897562ab3c07e984,ed5ad3e303012175ed378fe231f3ab22,9197a6f983ec1298233805080e6fefb2,5961b858ce3b1ecd3d9adabb52be8571,dcb12621194aceead395b7f95647a60e" TargetMode="External"/><Relationship Id="rId99" Type="http://schemas.openxmlformats.org/officeDocument/2006/relationships/hyperlink" Target="https://www.treecommerce.nl/messenger/photo.php?photo=1949bafc03d23d53d9fdb003c7cd9ee4" TargetMode="External"/><Relationship Id="rId101" Type="http://schemas.openxmlformats.org/officeDocument/2006/relationships/hyperlink" Target="https://www.treecommerce.nl/messenger/photo.php?photo=78d3a143f3d6328ac27c4de4f3e40576,d45d36d977cba6dcaf5a5f7a4af18260,f50ea8f939902bdadabd46c6349a1dc9,12bf45530c1e7fb8cc74930bfebe9c57,e1d4277b6040961b8e805aa25a29f486" TargetMode="External"/><Relationship Id="rId122" Type="http://schemas.openxmlformats.org/officeDocument/2006/relationships/hyperlink" Target="https://www.treecommerce.nl/messenger/photo.php?photo=bd189c751a7858432ef4eb4fb231d068,65765a73a4ff60e8036b3c71dc1e9b3c,19078b71b87296576203b84f4a82666e" TargetMode="External"/><Relationship Id="rId143" Type="http://schemas.openxmlformats.org/officeDocument/2006/relationships/hyperlink" Target="https://www.treecommerce.nl/messenger/photo.php?photo=dcd97e332d300484c424a431f00af64b" TargetMode="External"/><Relationship Id="rId148" Type="http://schemas.openxmlformats.org/officeDocument/2006/relationships/hyperlink" Target="https://www.treecommerce.nl/messenger/photo.php?photo=475733537f52e3deca84d84f72fd9c6c" TargetMode="External"/><Relationship Id="rId164" Type="http://schemas.openxmlformats.org/officeDocument/2006/relationships/hyperlink" Target="https://www.treecommerce.nl/messenger/photo.php?photo=d11ace195ae33a57452597ff9a721463,07c511b42f3c821bf003668fbf779b9c,b3a9a46601256ebf569e1589c7b1819d" TargetMode="External"/><Relationship Id="rId169" Type="http://schemas.openxmlformats.org/officeDocument/2006/relationships/hyperlink" Target="https://www.treecommerce.nl/messenger/photo.php?photo=ab269c9f64fe9cffc663c08c5a7886ce" TargetMode="External"/><Relationship Id="rId185" Type="http://schemas.openxmlformats.org/officeDocument/2006/relationships/hyperlink" Target="https://www.treecommerce.nl/messenger/photo.php?photo=6c71bcc5e9d5c8bb6beeda414cccf574" TargetMode="External"/><Relationship Id="rId4" Type="http://schemas.openxmlformats.org/officeDocument/2006/relationships/hyperlink" Target="https://www.treecommerce.nl/messenger/photo.php?photo=923b8d3a05fe05a159bafe021e6e5e82,2a1c4ec1eeacbb456ce2b6ff75fcf3ff,a2e64a26ecbd1cb4b2f3f3cb88bc0a23,6e49d823e230633bfad07cb67efd8b8e" TargetMode="External"/><Relationship Id="rId9" Type="http://schemas.openxmlformats.org/officeDocument/2006/relationships/hyperlink" Target="https://www.treecommerce.nl/messenger/photo.php?photo=8d062ab84b1026d6a276feef65784d2c" TargetMode="External"/><Relationship Id="rId180" Type="http://schemas.openxmlformats.org/officeDocument/2006/relationships/hyperlink" Target="https://www.treecommerce.nl/messenger/photo.php?photo=56b0633442578c54918cf71282f7dc5f,d8aab13e947ec228934d80cddec537ee,1963c51ba185269999c3852de4fc3775,85bfe5504da0b413f7f8208d544c0ae0,ad15be1a92d8381de3442214d14e622d" TargetMode="External"/><Relationship Id="rId210" Type="http://schemas.openxmlformats.org/officeDocument/2006/relationships/hyperlink" Target="https://www.treecommerce.nl/messenger/photo.php?photo=0a68a1d076128255fcc6b8a16b3e77b2,76f62d875019b472f55b6262acf6b551,525fab28fb8d3c5f993ac1e735364dae" TargetMode="External"/><Relationship Id="rId215" Type="http://schemas.openxmlformats.org/officeDocument/2006/relationships/hyperlink" Target="https://www.treecommerce.nl/messenger/photo.php?photo=bbdfa9bf8f3e9ea67f24f8a4ddcd4ac3,c20f46a17169baddddb079da7e02bc71,a77661b324208763b713f7e4c961a472" TargetMode="External"/><Relationship Id="rId236" Type="http://schemas.openxmlformats.org/officeDocument/2006/relationships/hyperlink" Target="https://www.treecommerce.nl/messenger/photo.php?photo=4e2e52e22a08cf2241efbb8f96592a58" TargetMode="External"/><Relationship Id="rId257" Type="http://schemas.openxmlformats.org/officeDocument/2006/relationships/hyperlink" Target="https://www.treecommerce.nl/messenger/photo.php?photo=80ff6242737c9469cff6307c30d3d353,b76a2d882e29789af4bf5f03efc41435,329684d7f21230f3d2cdff985cda0bbe" TargetMode="External"/><Relationship Id="rId278" Type="http://schemas.openxmlformats.org/officeDocument/2006/relationships/hyperlink" Target="https://www.treecommerce.nl/messenger/photo.php?photo=4a8f211ac88bbcb0087c30c112f8ea71" TargetMode="External"/><Relationship Id="rId26" Type="http://schemas.openxmlformats.org/officeDocument/2006/relationships/hyperlink" Target="https://www.treecommerce.nl/messenger/photo.php?photo=ae59033548116f86e2a9e6fc4abbad16,0d4ad9348871ba1028e4dad3f78c8c13,110767d41ecbae52c6e9814092cbfa88,55b190e963539ff4115dddfec8ebdf82,0549b7a0308b12ef0be3928e35bcf809,a70dbb4ee73517d3d284a4b12a76bcff" TargetMode="External"/><Relationship Id="rId231" Type="http://schemas.openxmlformats.org/officeDocument/2006/relationships/hyperlink" Target="https://www.treecommerce.nl/messenger/photo.php?photo=87db6e442e5c52674324c7a141459d14" TargetMode="External"/><Relationship Id="rId252" Type="http://schemas.openxmlformats.org/officeDocument/2006/relationships/hyperlink" Target="https://www.treecommerce.nl/messenger/photo.php?photo=d806b8d26f14acd952cd81428bcfe585" TargetMode="External"/><Relationship Id="rId273" Type="http://schemas.openxmlformats.org/officeDocument/2006/relationships/hyperlink" Target="https://www.treecommerce.nl/messenger/photo.php?photo=a3701bdcabb00d9fb3e099e88e1f70be" TargetMode="External"/><Relationship Id="rId294" Type="http://schemas.openxmlformats.org/officeDocument/2006/relationships/drawing" Target="../drawings/drawing1.xml"/><Relationship Id="rId47" Type="http://schemas.openxmlformats.org/officeDocument/2006/relationships/hyperlink" Target="https://www.treecommerce.nl/messenger/photo.php?photo=d3647aa6cbc076a8c2d6d43cccecaa0a,9d22f13eb6c5fa3e0f24bffa2b6c8e33" TargetMode="External"/><Relationship Id="rId68" Type="http://schemas.openxmlformats.org/officeDocument/2006/relationships/hyperlink" Target="https://www.treecommerce.nl/messenger/photo.php?photo=3e386b0bc1d9a496ea563c6235ec6c5f" TargetMode="External"/><Relationship Id="rId89" Type="http://schemas.openxmlformats.org/officeDocument/2006/relationships/hyperlink" Target="https://www.treecommerce.nl/messenger/photo.php?photo=32cec208e86329b40bb643567c21cd9b,3a2e243d89d00c6b40a9d5f8d718790e" TargetMode="External"/><Relationship Id="rId112" Type="http://schemas.openxmlformats.org/officeDocument/2006/relationships/hyperlink" Target="https://www.treecommerce.nl/messenger/photo.php?photo=6ec67f45f7dd0fb63c0146d315c6460f" TargetMode="External"/><Relationship Id="rId133" Type="http://schemas.openxmlformats.org/officeDocument/2006/relationships/hyperlink" Target="https://www.treecommerce.nl/messenger/photo.php?photo=d6f7b991bacca10566d678dd0940b9f3" TargetMode="External"/><Relationship Id="rId154" Type="http://schemas.openxmlformats.org/officeDocument/2006/relationships/hyperlink" Target="https://www.treecommerce.nl/messenger/photo.php?photo=39db926a185e48d8cf67ea36931bbd95" TargetMode="External"/><Relationship Id="rId175" Type="http://schemas.openxmlformats.org/officeDocument/2006/relationships/hyperlink" Target="https://www.treecommerce.nl/messenger/photo.php?photo=d3c967b076b332dd3d301a1d9520b8ef" TargetMode="External"/><Relationship Id="rId196" Type="http://schemas.openxmlformats.org/officeDocument/2006/relationships/hyperlink" Target="https://www.treecommerce.nl/messenger/photo.php?photo=c085210dfb253c5fef06bf184f71bd4d" TargetMode="External"/><Relationship Id="rId200" Type="http://schemas.openxmlformats.org/officeDocument/2006/relationships/hyperlink" Target="https://www.treecommerce.nl/messenger/photo.php?photo=94d427ef25560ab920046ab85286448c" TargetMode="External"/><Relationship Id="rId16" Type="http://schemas.openxmlformats.org/officeDocument/2006/relationships/hyperlink" Target="https://www.treecommerce.nl/messenger/photo.php?photo=df329bc4bd1dde2956a2786372cf2c6d" TargetMode="External"/><Relationship Id="rId221" Type="http://schemas.openxmlformats.org/officeDocument/2006/relationships/hyperlink" Target="https://www.treecommerce.nl/messenger/photo.php?photo=4c869a551984e7df7bc299976ddb7d8b" TargetMode="External"/><Relationship Id="rId242" Type="http://schemas.openxmlformats.org/officeDocument/2006/relationships/hyperlink" Target="https://www.treecommerce.nl/messenger/photo.php?photo=653c7e466aea4c67c555ee85c99ed438,fd442c960c3601acca1e9f9e258a8633,456a9e7f2535c1621f0eefbc6e87a2a3,3215de583b26856f6371cf0fab96b275,d49d1a9b2876ac2969702de4972c7482" TargetMode="External"/><Relationship Id="rId263" Type="http://schemas.openxmlformats.org/officeDocument/2006/relationships/hyperlink" Target="https://www.treecommerce.nl/messenger/photo.php?photo=a2fa96d7e25c840d31ffdaa4dc10bb7b" TargetMode="External"/><Relationship Id="rId284" Type="http://schemas.openxmlformats.org/officeDocument/2006/relationships/hyperlink" Target="https://www.treecommerce.nl/messenger/photo.php?photo=b3017c290463631775329323ec66cd16" TargetMode="External"/><Relationship Id="rId37" Type="http://schemas.openxmlformats.org/officeDocument/2006/relationships/hyperlink" Target="https://www.treecommerce.nl/messenger/photo.php?photo=06684cff5eb0042dd4434116d6aa05d9" TargetMode="External"/><Relationship Id="rId58" Type="http://schemas.openxmlformats.org/officeDocument/2006/relationships/hyperlink" Target="https://www.treecommerce.nl/messenger/photo.php?photo=0513a73fae9d887a73cc925b212936c7" TargetMode="External"/><Relationship Id="rId79" Type="http://schemas.openxmlformats.org/officeDocument/2006/relationships/hyperlink" Target="https://www.treecommerce.nl/messenger/photo.php?photo=ee3443bad5d30e0d323fe8d773b3a1c6,1035b38fdef1c8bc62d013cb429e6d7c,332af4c5d4ae2f1c77e904eeacf01239,18f8b46a1cfae1824812d9672ef57ca0,bdec616c5df58b047e4fbebfd1776ae4,1d7850803f05662798641626366f53ec" TargetMode="External"/><Relationship Id="rId102" Type="http://schemas.openxmlformats.org/officeDocument/2006/relationships/hyperlink" Target="https://www.treecommerce.nl/messenger/photo.php?photo=75555e51567e705e1396300daf623e89" TargetMode="External"/><Relationship Id="rId123" Type="http://schemas.openxmlformats.org/officeDocument/2006/relationships/hyperlink" Target="https://www.treecommerce.nl/messenger/photo.php?photo=d752754e3168b9e6a62572596467f97c" TargetMode="External"/><Relationship Id="rId144" Type="http://schemas.openxmlformats.org/officeDocument/2006/relationships/hyperlink" Target="https://www.treecommerce.nl/messenger/photo.php?photo=cd83bb4de9588c3c3de3dfc6265d0802,422afe67dd7c8473b1acab9281ee6853,e46085c6f48d0e6ad80c0a7db5424cf8,5af7393f3434832e0dc21ada94287bb9,4e0169979011311ad22298b35601402a" TargetMode="External"/><Relationship Id="rId90" Type="http://schemas.openxmlformats.org/officeDocument/2006/relationships/hyperlink" Target="https://www.treecommerce.nl/messenger/photo.php?photo=f64fbe418b43a54b446dbf48f6708400,6e568ca308dabdfb94c5133e5d1b85ba,7761b7daf3e892d32286d2f54f32cc32,f2011e0dd18fbfb3a199202ba63da7b2,81d085d9a63b16d0875812673e8e7b30,9cdfa53396193d879bad2bb0d1b18758,934febd2b612252bd477fbe650e065d7" TargetMode="External"/><Relationship Id="rId165" Type="http://schemas.openxmlformats.org/officeDocument/2006/relationships/hyperlink" Target="https://www.treecommerce.nl/messenger/photo.php?photo=485ec04318b0a61a355c92a189308e49" TargetMode="External"/><Relationship Id="rId186" Type="http://schemas.openxmlformats.org/officeDocument/2006/relationships/hyperlink" Target="https://www.treecommerce.nl/messenger/photo.php?photo=9455b9996aba78a924655f1306c88362,5fdf4b48107d103758d90ca0fd58011e,535ecb1178bc13eb83d7cbbf52c740f7,8efbc4338647a002e2e3b056d782f741,469018cbe6ee00f59f5f142c31bf37ef,90f1b3547e06145d7ee8ddaa3081238e" TargetMode="External"/><Relationship Id="rId211" Type="http://schemas.openxmlformats.org/officeDocument/2006/relationships/hyperlink" Target="https://www.treecommerce.nl/messenger/photo.php?photo=20ef63ad5de820f2a9326728dcba227f,cb5dcae14ab2a529c566873928bfd5e8,0b5efcd2e1a8d5ad155eb64f88a64893,2e4e6530c446898539154a1a5758a312" TargetMode="External"/><Relationship Id="rId232" Type="http://schemas.openxmlformats.org/officeDocument/2006/relationships/hyperlink" Target="https://www.treecommerce.nl/messenger/photo.php?photo=2d6f52b307114c1782f546e55af9e62a" TargetMode="External"/><Relationship Id="rId253" Type="http://schemas.openxmlformats.org/officeDocument/2006/relationships/hyperlink" Target="https://www.treecommerce.nl/messenger/photo.php?photo=4142d813782e6e2e544302227d0f99d8" TargetMode="External"/><Relationship Id="rId274" Type="http://schemas.openxmlformats.org/officeDocument/2006/relationships/hyperlink" Target="https://www.treecommerce.nl/messenger/photo.php?photo=988c00596ed9a24859a85e9f3aa3686e,7f21a22bb86186310f52d35b272efd6e,3921af70ef0cb7e2bab551018f572242,339b6b6dea6637e7532f89c56a0335b5,53739fd0331dc4db38a494cb6bb61a63" TargetMode="External"/><Relationship Id="rId295" Type="http://schemas.openxmlformats.org/officeDocument/2006/relationships/vmlDrawing" Target="../drawings/vmlDrawing1.vml"/><Relationship Id="rId27" Type="http://schemas.openxmlformats.org/officeDocument/2006/relationships/hyperlink" Target="https://www.treecommerce.nl/messenger/photo.php?photo=1ced60438ffcb82ecf54d18d1c44129b" TargetMode="External"/><Relationship Id="rId48" Type="http://schemas.openxmlformats.org/officeDocument/2006/relationships/hyperlink" Target="https://www.treecommerce.nl/messenger/photo.php?photo=3c1010d1adacad6e368db833971700cc,78e4e0b90f9405eff5e76058c519e41b,7f82a9423671eb0eba8af020d9e12d74" TargetMode="External"/><Relationship Id="rId69" Type="http://schemas.openxmlformats.org/officeDocument/2006/relationships/hyperlink" Target="https://www.treecommerce.nl/messenger/photo.php?photo=e4049ff243749d954fe6fac6a133d4b2" TargetMode="External"/><Relationship Id="rId113" Type="http://schemas.openxmlformats.org/officeDocument/2006/relationships/hyperlink" Target="https://www.treecommerce.nl/messenger/photo.php?photo=a14b9b590e6d486ed67a17aa0a255c29" TargetMode="External"/><Relationship Id="rId134" Type="http://schemas.openxmlformats.org/officeDocument/2006/relationships/hyperlink" Target="https://www.treecommerce.nl/messenger/photo.php?photo=c2bdc364b8920543dd3b1f8cca4dd6bf,ad402384e15eebca156753d02152896e,f669f796873f3de96179a6a015534c3b,f4b944fadb1721753feab16d8844bf43,a247c7525545d890409118c6b2df70e6,ac7839a722493b87d75a44b9174ca8bd,68a64bfee1e0372e4243414f052aace7,92bb33e612b3c8bf341563594330de50" TargetMode="External"/><Relationship Id="rId80" Type="http://schemas.openxmlformats.org/officeDocument/2006/relationships/hyperlink" Target="https://www.treecommerce.nl/messenger/photo.php?photo=c56d8e09619e4397504d2e029ea9721e,118126c693777aaf1c44689ea0052fa1,688e396bbbeb572f814766c09f3d0358,3135607d9f811fa9f9c47b7cb8cabbae,0235118156867c116222afc80cbfcb51" TargetMode="External"/><Relationship Id="rId155" Type="http://schemas.openxmlformats.org/officeDocument/2006/relationships/hyperlink" Target="https://www.treecommerce.nl/messenger/photo.php?photo=4bacf3eb4dee42a29162be2ec4f74457" TargetMode="External"/><Relationship Id="rId176" Type="http://schemas.openxmlformats.org/officeDocument/2006/relationships/hyperlink" Target="https://www.treecommerce.nl/messenger/photo.php?photo=ef1fc27aa67ad0f7d2e5544be32f7f79" TargetMode="External"/><Relationship Id="rId197" Type="http://schemas.openxmlformats.org/officeDocument/2006/relationships/hyperlink" Target="https://www.treecommerce.nl/messenger/photo.php?photo=43430fe8cf80065ae56d3e6443001b66,93988aec3b53f06a3c43fc584b960139,c578b88dfa12bc9c8de3e9f18e728f69" TargetMode="External"/><Relationship Id="rId201" Type="http://schemas.openxmlformats.org/officeDocument/2006/relationships/hyperlink" Target="https://www.treecommerce.nl/messenger/photo.php?photo=13221a1afdf2f3325c219c6bdd554fc3" TargetMode="External"/><Relationship Id="rId222" Type="http://schemas.openxmlformats.org/officeDocument/2006/relationships/hyperlink" Target="https://www.treecommerce.nl/messenger/photo.php?photo=e52fe5db6e40ec9f55e7574904e2023e,c450013755c24855633f080af3934009" TargetMode="External"/><Relationship Id="rId243" Type="http://schemas.openxmlformats.org/officeDocument/2006/relationships/hyperlink" Target="https://www.treecommerce.nl/messenger/photo.php?photo=27bb2048b51bc45da27f8a53d236362f" TargetMode="External"/><Relationship Id="rId264" Type="http://schemas.openxmlformats.org/officeDocument/2006/relationships/hyperlink" Target="https://www.treecommerce.nl/messenger/photo.php?photo=606b51740f65a7ee00d85a0391b16861" TargetMode="External"/><Relationship Id="rId285" Type="http://schemas.openxmlformats.org/officeDocument/2006/relationships/hyperlink" Target="https://www.treecommerce.nl/messenger/photo.php?photo=df3c9b5daab0f76a1996c32d62ecdb73" TargetMode="External"/><Relationship Id="rId17" Type="http://schemas.openxmlformats.org/officeDocument/2006/relationships/hyperlink" Target="https://www.treecommerce.nl/messenger/photo.php?photo=ed882330a26c68052a0f9aa72cb889c0" TargetMode="External"/><Relationship Id="rId38" Type="http://schemas.openxmlformats.org/officeDocument/2006/relationships/hyperlink" Target="https://www.treecommerce.nl/messenger/photo.php?photo=4752bc381d9f424a03fbf6cc40a7f8e6" TargetMode="External"/><Relationship Id="rId59" Type="http://schemas.openxmlformats.org/officeDocument/2006/relationships/hyperlink" Target="https://www.treecommerce.nl/messenger/photo.php?photo=0513a73fae9d887a73cc925b212936c7" TargetMode="External"/><Relationship Id="rId103" Type="http://schemas.openxmlformats.org/officeDocument/2006/relationships/hyperlink" Target="https://www.treecommerce.nl/messenger/photo.php?photo=1fd301aaa605ff9e35122c9a45391695,4985c98ad2bc3384e67f2c758e0cdcfd,0b611ce91f8cff27c83c0617760b48ca" TargetMode="External"/><Relationship Id="rId124" Type="http://schemas.openxmlformats.org/officeDocument/2006/relationships/hyperlink" Target="https://www.treecommerce.nl/messenger/photo.php?photo=5ff34119aecec90c45b1e983b3158765" TargetMode="External"/><Relationship Id="rId70" Type="http://schemas.openxmlformats.org/officeDocument/2006/relationships/hyperlink" Target="https://www.treecommerce.nl/messenger/photo.php?photo=aa8f538a007cf3030c42491e7c76d4e5,420f6b8bc18716ecdfd3efc15e5d38f5" TargetMode="External"/><Relationship Id="rId91" Type="http://schemas.openxmlformats.org/officeDocument/2006/relationships/hyperlink" Target="https://www.treecommerce.nl/messenger/photo.php?photo=f64fbe418b43a54b446dbf48f6708400,6e568ca308dabdfb94c5133e5d1b85ba,7761b7daf3e892d32286d2f54f32cc32,f2011e0dd18fbfb3a199202ba63da7b2,81d085d9a63b16d0875812673e8e7b30,9cdfa53396193d879bad2bb0d1b18758,934febd2b612252bd477fbe650e065d7" TargetMode="External"/><Relationship Id="rId145" Type="http://schemas.openxmlformats.org/officeDocument/2006/relationships/hyperlink" Target="https://www.treecommerce.nl/messenger/photo.php?photo=0278f8c03f6d5ec3bfe32f2fd91094c2,cb5ed537dc74cd835a746281afb97f15,8cb55c943f51c0c028a18807fe96a8b4" TargetMode="External"/><Relationship Id="rId166" Type="http://schemas.openxmlformats.org/officeDocument/2006/relationships/hyperlink" Target="https://www.treecommerce.nl/messenger/photo.php?photo=cce25a94acf871d32728af83a019b034,6e1f996de870db7e9758977cf593c28f,df6c8ed08885cfce7f9e43d3991a5d77,387007babfef3e982de9b5a9066c24e4,02c9686e4ae54b635edb3b943bcd5138,ccdb4712cbe51b80f58951fc9997e605,53a14c1df16443777f74d4c076bc6f2a,66edff719875b185863f3f8542cb7fdb,1040719901cae41947b2904aea14e54d,1574f9f4841923790665c0650c4b1cf0" TargetMode="External"/><Relationship Id="rId187" Type="http://schemas.openxmlformats.org/officeDocument/2006/relationships/hyperlink" Target="https://www.treecommerce.nl/messenger/photo.php?photo=cc6f17b916651e47452d365b827ed751" TargetMode="External"/><Relationship Id="rId1" Type="http://schemas.openxmlformats.org/officeDocument/2006/relationships/hyperlink" Target="mailto:info@hoogenraadplant.nl" TargetMode="External"/><Relationship Id="rId212" Type="http://schemas.openxmlformats.org/officeDocument/2006/relationships/hyperlink" Target="https://www.treecommerce.nl/messenger/photo.php?photo=20ef63ad5de820f2a9326728dcba227f,cb5dcae14ab2a529c566873928bfd5e8,0b5efcd2e1a8d5ad155eb64f88a64893,2e4e6530c446898539154a1a5758a312" TargetMode="External"/><Relationship Id="rId233" Type="http://schemas.openxmlformats.org/officeDocument/2006/relationships/hyperlink" Target="https://www.treecommerce.nl/messenger/photo.php?photo=a9e172adbd252716f30fad9cc53095d1" TargetMode="External"/><Relationship Id="rId254" Type="http://schemas.openxmlformats.org/officeDocument/2006/relationships/hyperlink" Target="https://www.treecommerce.nl/messenger/photo.php?photo=84a615c54415c8cd728382baee13c7b8,c5f433a76b9343d220791297fd51c79c,dfd485a0935e2bfe6ca7f12c3f80cbc5,5e1625ca1520d83bbee7627d7c1e9bce,7fdccff4843bac80299386f62795bdad,346bca56f88c56b584a821c4aac994a0,2e1a3c0966960abc1502fec9d278cecc,6bbd12c6017b1edb813e7ea3cda9ac71,38f46c3b51e489ae3de3d65752c1ec4f" TargetMode="External"/><Relationship Id="rId28" Type="http://schemas.openxmlformats.org/officeDocument/2006/relationships/hyperlink" Target="https://www.treecommerce.nl/messenger/photo.php?photo=6ed28bc8d5060d7cfef58c3f4f898f38,66fbefdbea9fc7de8a78a6958004541b" TargetMode="External"/><Relationship Id="rId49" Type="http://schemas.openxmlformats.org/officeDocument/2006/relationships/hyperlink" Target="https://www.treecommerce.nl/messenger/photo.php?photo=cf1a0afc08f66895d08066ee981ff5c4,16afe7c671a1e00a55efdf6716a4aa78,ef1a1ef71c05108f254ebbf6c27ea311" TargetMode="External"/><Relationship Id="rId114" Type="http://schemas.openxmlformats.org/officeDocument/2006/relationships/hyperlink" Target="https://www.treecommerce.nl/messenger/photo.php?photo=a14b9b590e6d486ed67a17aa0a255c29" TargetMode="External"/><Relationship Id="rId275" Type="http://schemas.openxmlformats.org/officeDocument/2006/relationships/hyperlink" Target="https://www.treecommerce.nl/messenger/photo.php?photo=26318d28ccab2b9544d110f6b06ab6a9" TargetMode="External"/><Relationship Id="rId296" Type="http://schemas.openxmlformats.org/officeDocument/2006/relationships/table" Target="../tables/table1.xml"/><Relationship Id="rId60" Type="http://schemas.openxmlformats.org/officeDocument/2006/relationships/hyperlink" Target="https://www.treecommerce.nl/messenger/photo.php?photo=0d06dce83504aa3e1e489a2e67e64bc9" TargetMode="External"/><Relationship Id="rId81" Type="http://schemas.openxmlformats.org/officeDocument/2006/relationships/hyperlink" Target="https://www.treecommerce.nl/messenger/photo.php?photo=ad1c789399baaebf9864779a69089e69" TargetMode="External"/><Relationship Id="rId135" Type="http://schemas.openxmlformats.org/officeDocument/2006/relationships/hyperlink" Target="https://www.treecommerce.nl/messenger/photo.php?photo=717e3c8a0ce2d34ac5d5ea0e9199be56,520b537c9dee16f6f94132ce3ad953f5,5665ea7f5dbbd375a87c76d802e28d3f" TargetMode="External"/><Relationship Id="rId156" Type="http://schemas.openxmlformats.org/officeDocument/2006/relationships/hyperlink" Target="https://www.treecommerce.nl/messenger/photo.php?photo=73759ef0f7c08ea93421c8e13d0e018d" TargetMode="External"/><Relationship Id="rId177" Type="http://schemas.openxmlformats.org/officeDocument/2006/relationships/hyperlink" Target="https://www.treecommerce.nl/messenger/photo.php?photo=5be317fb8074e18c18aa14ff8fdf174c,4c64ded4ca0324b68f6681ce343622c3,a192918d4ebe3a5f2cd59f50d43d1575,4b72e5ea34917af428d6890b5c525b38" TargetMode="External"/><Relationship Id="rId198" Type="http://schemas.openxmlformats.org/officeDocument/2006/relationships/hyperlink" Target="https://www.treecommerce.nl/messenger/photo.php?photo=42afed78b188ccc9d1ac54ce023ea412,9ee6cbaee844371074f3db591b9497d2,7659ff15221f35f7d21a76997f2e8880,e61a065b40a95deb58ba251020f8442b" TargetMode="External"/><Relationship Id="rId202" Type="http://schemas.openxmlformats.org/officeDocument/2006/relationships/hyperlink" Target="https://www.treecommerce.nl/messenger/photo.php?photo=07da355889bfb685c384e599ae6d62b1" TargetMode="External"/><Relationship Id="rId223" Type="http://schemas.openxmlformats.org/officeDocument/2006/relationships/hyperlink" Target="https://www.treecommerce.nl/messenger/photo.php?photo=df0aa1ad765b287f7102a083b17d5870" TargetMode="External"/><Relationship Id="rId244" Type="http://schemas.openxmlformats.org/officeDocument/2006/relationships/hyperlink" Target="https://www.treecommerce.nl/messenger/photo.php?photo=575d6a3e350f11717ecad13bcbfd58e3" TargetMode="External"/><Relationship Id="rId18" Type="http://schemas.openxmlformats.org/officeDocument/2006/relationships/hyperlink" Target="https://www.treecommerce.nl/messenger/photo.php?photo=e9aef867bfdefbb1fddb3a5c36cf8310" TargetMode="External"/><Relationship Id="rId39" Type="http://schemas.openxmlformats.org/officeDocument/2006/relationships/hyperlink" Target="https://www.treecommerce.nl/messenger/photo.php?photo=4752bc381d9f424a03fbf6cc40a7f8e6" TargetMode="External"/><Relationship Id="rId265" Type="http://schemas.openxmlformats.org/officeDocument/2006/relationships/hyperlink" Target="https://www.treecommerce.nl/messenger/photo.php?photo=606b51740f65a7ee00d85a0391b16861" TargetMode="External"/><Relationship Id="rId286" Type="http://schemas.openxmlformats.org/officeDocument/2006/relationships/hyperlink" Target="https://www.treecommerce.nl/messenger/photo.php?photo=69ee9df6239b3114c2fa76a9a4b26b3c" TargetMode="External"/><Relationship Id="rId50" Type="http://schemas.openxmlformats.org/officeDocument/2006/relationships/hyperlink" Target="https://www.treecommerce.nl/messenger/photo.php?photo=c639d93393b96906dfeb9d68e9cc9a58,49aaa3d71f42974ac21663db851ced8b,c646f5d5fd030f1bb18918074654da16,cf90ed9f2a1e39b08a5ca4308b8986f7" TargetMode="External"/><Relationship Id="rId104" Type="http://schemas.openxmlformats.org/officeDocument/2006/relationships/hyperlink" Target="https://www.treecommerce.nl/messenger/photo.php?photo=d7af61cddca5a53710218c15e97df6b1,565c85cdccac291e1375417e34cb41d6,3819df6d10c0da15a278e3beaa082f21,c685dd1cf24a40185f057324eec439a3,f3153156d28301a1ae56913128010fb0,390a18c616fb038c99fdf3b7dc4c4056,4d5b01fd2509aab5f57a2850bec240d4" TargetMode="External"/><Relationship Id="rId125" Type="http://schemas.openxmlformats.org/officeDocument/2006/relationships/hyperlink" Target="https://www.treecommerce.nl/messenger/photo.php?photo=946fcb556925213261998eac43823cf2,eae33b4670aadfdc1018e7a106766e22,7e52635d8fe60719d049ed84ae96253f,ac62d53ff2938b7cd6bfd2199313ff20,b05351505e6ad8dc74983f32477b25ee,bdd2df17f0ef739fd45c78db3d9447ae,17a447619f5d0abb55b0ff58f6837fc2,6b81bbe90e0c98d62864e505d79c7cd3" TargetMode="External"/><Relationship Id="rId146" Type="http://schemas.openxmlformats.org/officeDocument/2006/relationships/hyperlink" Target="https://www.treecommerce.nl/messenger/photo.php?photo=173b3b833b283fdb4b83e50e9d2aab72" TargetMode="External"/><Relationship Id="rId167" Type="http://schemas.openxmlformats.org/officeDocument/2006/relationships/hyperlink" Target="https://www.treecommerce.nl/messenger/photo.php?photo=044941b85699f80812f7f47477328099" TargetMode="External"/><Relationship Id="rId188" Type="http://schemas.openxmlformats.org/officeDocument/2006/relationships/hyperlink" Target="https://www.treecommerce.nl/messenger/photo.php?photo=4b9dd611b27d26938a0c1c65c2886939,9c6d758699bb6c44ea4d6d5abb2f9196,07c810670cdc1bbfb667516d0080f032,dd90644bf8ffd462d573d1dabb730159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tabColor rgb="FF7C6E38"/>
    <outlinePr summaryBelow="0" summaryRight="0"/>
    <pageSetUpPr fitToPage="1"/>
  </sheetPr>
  <dimension ref="A1:XFC975"/>
  <sheetViews>
    <sheetView showGridLines="0" tabSelected="1" zoomScaleNormal="100" workbookViewId="0">
      <pane ySplit="17" topLeftCell="A18" activePane="bottomLeft" state="frozen"/>
      <selection activeCell="C856" sqref="C856"/>
      <selection pane="bottomLeft" activeCell="F18" sqref="F18"/>
    </sheetView>
  </sheetViews>
  <sheetFormatPr defaultColWidth="0" defaultRowHeight="15" x14ac:dyDescent="0.25"/>
  <cols>
    <col min="1" max="1" width="11.7109375" style="99" customWidth="1"/>
    <col min="2" max="2" width="50.7109375" style="99" customWidth="1"/>
    <col min="3" max="3" width="21.7109375" style="99" customWidth="1"/>
    <col min="4" max="4" width="10.7109375" style="100" customWidth="1"/>
    <col min="5" max="5" width="10.5703125" style="100" customWidth="1"/>
    <col min="6" max="6" width="14.5703125" style="2" bestFit="1" customWidth="1"/>
    <col min="7" max="10" width="13.7109375" style="2" customWidth="1"/>
    <col min="11" max="11" width="13.7109375" style="3" customWidth="1"/>
    <col min="12" max="16" width="15.28515625" style="13" hidden="1" customWidth="1"/>
    <col min="17" max="17" width="1.7109375" style="13" customWidth="1"/>
    <col min="18" max="19" width="13.7109375" style="36" customWidth="1"/>
    <col min="20" max="20" width="70.7109375" style="36" customWidth="1"/>
    <col min="21" max="21" width="30.85546875" hidden="1"/>
    <col min="22" max="25" width="9.140625" hidden="1"/>
    <col min="26" max="27" width="14.7109375" hidden="1"/>
    <col min="28" max="28" width="9.140625" hidden="1"/>
    <col min="29" max="29" width="1.7109375" hidden="1"/>
    <col min="30" max="30" width="25.28515625" hidden="1"/>
    <col min="31" max="32" width="9.140625" hidden="1"/>
    <col min="33" max="33" width="71.7109375" hidden="1"/>
    <col min="34" max="34" width="9.140625" hidden="1"/>
    <col min="35" max="35" width="170.85546875" hidden="1"/>
    <col min="36" max="36" width="19.28515625" hidden="1"/>
    <col min="37" max="38" width="9.140625" hidden="1"/>
    <col min="39" max="39" width="71.7109375" hidden="1"/>
    <col min="40" max="40" width="9.140625" hidden="1"/>
    <col min="41" max="41" width="170.85546875" hidden="1"/>
    <col min="42" max="16383" width="9.140625" hidden="1"/>
    <col min="16384" max="16384" width="3.42578125" hidden="1"/>
  </cols>
  <sheetData>
    <row r="1" spans="1:35" s="36" customFormat="1" ht="15.95" customHeight="1" x14ac:dyDescent="0.3">
      <c r="A1" s="139"/>
      <c r="B1" s="139"/>
      <c r="C1" s="139"/>
      <c r="D1" s="101"/>
      <c r="E1" s="101"/>
      <c r="F1" s="4"/>
      <c r="G1" s="4"/>
      <c r="H1" s="4"/>
      <c r="I1" s="4"/>
      <c r="J1" s="4"/>
      <c r="K1" s="4"/>
      <c r="L1" s="29"/>
      <c r="M1" s="29"/>
      <c r="N1" s="29"/>
      <c r="O1" s="29"/>
      <c r="P1" s="29"/>
      <c r="Q1" s="29"/>
      <c r="R1" s="83"/>
      <c r="S1" s="83"/>
      <c r="T1" s="29"/>
      <c r="U1" s="73" t="s">
        <v>1666</v>
      </c>
      <c r="AG1" s="51" t="s">
        <v>1644</v>
      </c>
      <c r="AI1" s="51" t="s">
        <v>1646</v>
      </c>
    </row>
    <row r="2" spans="1:35" s="36" customFormat="1" ht="15.95" customHeight="1" x14ac:dyDescent="0.25">
      <c r="A2" s="140"/>
      <c r="B2" s="140"/>
      <c r="C2" s="140"/>
      <c r="D2" s="102"/>
      <c r="E2" s="102"/>
      <c r="F2" s="166" t="s">
        <v>1664</v>
      </c>
      <c r="G2" s="166"/>
      <c r="H2" s="166"/>
      <c r="I2" s="166"/>
      <c r="J2" s="166"/>
      <c r="K2" s="166"/>
      <c r="L2" s="13"/>
      <c r="M2" s="13"/>
      <c r="N2" s="13"/>
      <c r="O2" s="13"/>
      <c r="P2" s="13"/>
      <c r="Q2" s="13"/>
      <c r="R2" s="84"/>
      <c r="S2" s="84"/>
      <c r="AG2" s="50" t="s">
        <v>1667</v>
      </c>
      <c r="AI2" t="s">
        <v>1704</v>
      </c>
    </row>
    <row r="3" spans="1:35" s="36" customFormat="1" ht="15.95" customHeight="1" thickBot="1" x14ac:dyDescent="0.3">
      <c r="A3" s="140"/>
      <c r="B3" s="140"/>
      <c r="C3" s="140"/>
      <c r="D3" s="102"/>
      <c r="E3" s="102"/>
      <c r="F3" s="57"/>
      <c r="G3" s="57"/>
      <c r="H3" s="57"/>
      <c r="I3" s="57"/>
      <c r="J3" s="57"/>
      <c r="K3" s="57"/>
      <c r="L3" s="30"/>
      <c r="M3" s="30"/>
      <c r="N3" s="30"/>
      <c r="O3" s="30"/>
      <c r="P3" s="30"/>
      <c r="Q3" s="30"/>
      <c r="R3" s="84"/>
      <c r="S3" s="84"/>
      <c r="U3"/>
      <c r="V3" s="53" t="s">
        <v>1633</v>
      </c>
      <c r="W3" s="54" t="s">
        <v>1637</v>
      </c>
      <c r="X3" s="54" t="s">
        <v>1636</v>
      </c>
      <c r="Y3" s="54" t="s">
        <v>1651</v>
      </c>
      <c r="Z3" s="54" t="s">
        <v>1635</v>
      </c>
      <c r="AA3" s="54" t="s">
        <v>1642</v>
      </c>
      <c r="AB3" s="55" t="s">
        <v>1634</v>
      </c>
      <c r="AC3"/>
      <c r="AD3" s="164" t="s">
        <v>1661</v>
      </c>
      <c r="AE3" s="165"/>
      <c r="AG3" s="50" t="s">
        <v>1653</v>
      </c>
      <c r="AI3" s="52" t="s">
        <v>1668</v>
      </c>
    </row>
    <row r="4" spans="1:35" s="36" customFormat="1" ht="15.95" customHeight="1" thickBot="1" x14ac:dyDescent="0.3">
      <c r="A4" s="140"/>
      <c r="B4" s="140"/>
      <c r="C4" s="140"/>
      <c r="D4" s="103"/>
      <c r="E4" s="103"/>
      <c r="F4" s="172" t="s">
        <v>1677</v>
      </c>
      <c r="G4" s="172"/>
      <c r="H4" s="172"/>
      <c r="I4" s="172"/>
      <c r="J4" s="173"/>
      <c r="K4" s="88" cm="1">
        <f t="array" ref="K4">NrPalletSpaces</f>
        <v>0</v>
      </c>
      <c r="L4" s="13"/>
      <c r="M4" s="13"/>
      <c r="N4" s="13"/>
      <c r="O4" s="13"/>
      <c r="P4" s="13"/>
      <c r="Q4" s="13"/>
      <c r="R4" s="171" t="str">
        <f>IF(OrderBelowMin=0,"",IF(OrderBelowMin=1,"One order has not been filled in correctly. Please check.",OrderBelowMin &amp; " orders have not been filled in correctly. Please check."))</f>
        <v/>
      </c>
      <c r="S4" s="171"/>
      <c r="U4" s="48" t="s">
        <v>1638</v>
      </c>
      <c r="V4" s="46" cm="1">
        <f t="array" ref="V4">Inv_NrPalletBox</f>
        <v>0</v>
      </c>
      <c r="W4" s="46">
        <f>Inv_NrCrates</f>
        <v>0</v>
      </c>
      <c r="X4" s="46">
        <f>ROUNDDOWN(W4/$AE$8,0)</f>
        <v>0</v>
      </c>
      <c r="Y4" s="46"/>
      <c r="Z4" s="46">
        <f>MIN(V4,X4)</f>
        <v>0</v>
      </c>
      <c r="AA4" s="46"/>
      <c r="AB4" s="46">
        <f>Z4</f>
        <v>0</v>
      </c>
      <c r="AC4"/>
      <c r="AD4" s="68" t="s">
        <v>1632</v>
      </c>
      <c r="AE4" s="44">
        <f>IF($AE$6&lt;MinPercPalletBox,0,ROUNDUP($AE$6,0))</f>
        <v>0</v>
      </c>
      <c r="AG4" s="50" t="s">
        <v>1702</v>
      </c>
      <c r="AI4" t="s">
        <v>1648</v>
      </c>
    </row>
    <row r="5" spans="1:35" s="36" customFormat="1" ht="15.95" customHeight="1" x14ac:dyDescent="0.25">
      <c r="A5" s="140"/>
      <c r="B5" s="140"/>
      <c r="C5" s="140"/>
      <c r="D5" s="103"/>
      <c r="E5" s="103"/>
      <c r="F5" s="174" t="s">
        <v>1665</v>
      </c>
      <c r="G5" s="174"/>
      <c r="H5" s="174"/>
      <c r="I5" s="174"/>
      <c r="J5" s="175"/>
      <c r="K5" s="89">
        <f>NrCratesFillUp</f>
        <v>0</v>
      </c>
      <c r="L5" s="13"/>
      <c r="M5" s="13"/>
      <c r="N5" s="13"/>
      <c r="O5" s="13"/>
      <c r="P5" s="13"/>
      <c r="Q5" s="13"/>
      <c r="R5" s="171"/>
      <c r="S5" s="171"/>
      <c r="U5" s="48" t="s">
        <v>1639</v>
      </c>
      <c r="V5" s="46">
        <f>V4-Z4</f>
        <v>0</v>
      </c>
      <c r="W5" s="46">
        <f>W4-Z4*$AE$8</f>
        <v>0</v>
      </c>
      <c r="X5" s="46"/>
      <c r="Y5" s="46"/>
      <c r="Z5" s="46"/>
      <c r="AA5" s="46"/>
      <c r="AB5" s="46"/>
      <c r="AC5"/>
      <c r="AD5" s="68" t="s">
        <v>1630</v>
      </c>
      <c r="AE5" s="69">
        <f>IF(MOD(AE6,1)=0,0,1-MOD(AE6,1))</f>
        <v>0</v>
      </c>
      <c r="AG5" s="50" t="s">
        <v>1645</v>
      </c>
      <c r="AI5" s="50" t="s">
        <v>1669</v>
      </c>
    </row>
    <row r="6" spans="1:35" s="36" customFormat="1" ht="15.95" customHeight="1" x14ac:dyDescent="0.25">
      <c r="A6" s="140"/>
      <c r="B6" s="140"/>
      <c r="C6" s="140"/>
      <c r="D6" s="102"/>
      <c r="E6" s="102"/>
      <c r="F6" s="59"/>
      <c r="G6" s="58"/>
      <c r="H6" s="58"/>
      <c r="I6" s="58"/>
      <c r="J6" s="58"/>
      <c r="K6" s="58"/>
      <c r="L6" s="13"/>
      <c r="M6" s="13"/>
      <c r="N6" s="13"/>
      <c r="O6" s="13"/>
      <c r="P6" s="13"/>
      <c r="Q6" s="13"/>
      <c r="R6" s="87"/>
      <c r="S6" s="87"/>
      <c r="U6" s="48" t="s">
        <v>1640</v>
      </c>
      <c r="V6" s="46">
        <f>IF(V5&gt;0,IF(W5&gt;0,1,0),0)</f>
        <v>0</v>
      </c>
      <c r="W6" s="46">
        <f>IF(V6=0,0,W5)</f>
        <v>0</v>
      </c>
      <c r="X6" s="46"/>
      <c r="Y6" s="46"/>
      <c r="Z6" s="46">
        <f>V6</f>
        <v>0</v>
      </c>
      <c r="AA6" s="46">
        <f>V6*($AE$8-W6)</f>
        <v>0</v>
      </c>
      <c r="AB6" s="46">
        <f>Z6</f>
        <v>0</v>
      </c>
      <c r="AC6"/>
      <c r="AD6" s="68" t="s">
        <v>1631</v>
      </c>
      <c r="AE6" s="69">
        <f>SUM(Tbl_Orderlist[PalletboxPerc])</f>
        <v>0</v>
      </c>
      <c r="AG6" s="50"/>
      <c r="AI6" s="52" t="s">
        <v>1670</v>
      </c>
    </row>
    <row r="7" spans="1:35" s="36" customFormat="1" ht="15.95" customHeight="1" x14ac:dyDescent="0.3">
      <c r="A7" s="138" t="s">
        <v>1733</v>
      </c>
      <c r="B7" s="104"/>
      <c r="C7" s="137"/>
      <c r="D7" s="146" t="s">
        <v>1737</v>
      </c>
      <c r="E7" s="104"/>
      <c r="F7" s="176" t="s">
        <v>1692</v>
      </c>
      <c r="G7" s="176"/>
      <c r="H7" s="176"/>
      <c r="I7" s="176" t="s">
        <v>1692</v>
      </c>
      <c r="J7" s="176"/>
      <c r="K7" s="176"/>
      <c r="L7" s="13"/>
      <c r="M7" s="13"/>
      <c r="N7" s="13"/>
      <c r="O7" s="13"/>
      <c r="P7" s="13"/>
      <c r="Q7" s="13"/>
      <c r="R7" s="87"/>
      <c r="S7" s="87"/>
      <c r="U7" s="48" t="s">
        <v>1641</v>
      </c>
      <c r="V7" s="46">
        <f>V4-Z4-Z6</f>
        <v>0</v>
      </c>
      <c r="W7" s="46">
        <f>W4-Z4*$AE$8-W6</f>
        <v>0</v>
      </c>
      <c r="X7" s="46"/>
      <c r="Y7" s="46">
        <f>ROUNDUP(W7/50,0)</f>
        <v>0</v>
      </c>
      <c r="Z7" s="46"/>
      <c r="AA7" s="46">
        <f>MOD(V7,2)*$AE$8+Y7*50-W7</f>
        <v>0</v>
      </c>
      <c r="AB7" s="46">
        <f>ROUNDUP(V7/2,0)+ROUNDUP(W7/50,0)</f>
        <v>0</v>
      </c>
      <c r="AC7"/>
      <c r="AD7"/>
      <c r="AE7"/>
      <c r="AG7"/>
      <c r="AI7" s="50" t="s">
        <v>1705</v>
      </c>
    </row>
    <row r="8" spans="1:35" s="36" customFormat="1" ht="15.95" customHeight="1" x14ac:dyDescent="0.3">
      <c r="A8" s="104"/>
      <c r="B8" s="104"/>
      <c r="C8" s="104"/>
      <c r="D8" s="147"/>
      <c r="E8" s="104"/>
      <c r="F8" s="66" t="s">
        <v>11</v>
      </c>
      <c r="G8" s="65">
        <f>$K$5*VLOOKUP($F8,Tbl_NrPlantsPerCrate[],2,0)</f>
        <v>0</v>
      </c>
      <c r="H8" s="56"/>
      <c r="I8" s="62" t="str" cm="1">
        <f t="array" ref="I8:I12">Tbl_NrPlantsPerBox[Size]</f>
        <v>P14</v>
      </c>
      <c r="J8" s="61">
        <f>IF(NrPalletBoxes=0,0,ROUNDDOWN(PalletBox_VrijeRuimte_Perc*VLOOKUP($I8,Tbl_NrPlantsPerBox[],2,0),0))</f>
        <v>0</v>
      </c>
      <c r="K8" s="56"/>
      <c r="L8" s="13"/>
      <c r="M8" s="13"/>
      <c r="N8" s="13"/>
      <c r="O8" s="13"/>
      <c r="P8" s="13"/>
      <c r="Q8" s="13"/>
      <c r="R8" s="87"/>
      <c r="S8" s="87"/>
      <c r="T8" s="13"/>
      <c r="U8" s="48"/>
      <c r="V8" s="46"/>
      <c r="W8" s="46"/>
      <c r="X8" s="46"/>
      <c r="Y8" s="46"/>
      <c r="Z8" s="46"/>
      <c r="AA8" s="46"/>
      <c r="AB8" s="46"/>
      <c r="AC8"/>
      <c r="AD8" s="68" t="s">
        <v>1703</v>
      </c>
      <c r="AE8" s="44">
        <v>25</v>
      </c>
      <c r="AG8"/>
      <c r="AI8" s="50"/>
    </row>
    <row r="9" spans="1:35" s="36" customFormat="1" ht="15.95" customHeight="1" thickBot="1" x14ac:dyDescent="0.3">
      <c r="A9" s="141" t="s">
        <v>9</v>
      </c>
      <c r="B9" s="142" t="s">
        <v>10</v>
      </c>
      <c r="C9" s="181" t="s">
        <v>2212</v>
      </c>
      <c r="D9" s="181"/>
      <c r="E9" s="105"/>
      <c r="F9" s="67" t="s">
        <v>49</v>
      </c>
      <c r="G9" s="65">
        <f>$K$5*VLOOKUP($F9,Tbl_NrPlantsPerCrate[],2,0)</f>
        <v>0</v>
      </c>
      <c r="H9" s="56"/>
      <c r="I9" s="63" t="str">
        <v>P14H</v>
      </c>
      <c r="J9" s="61">
        <f>IF(NrPalletBoxes=0,0,ROUNDDOWN(PalletBox_VrijeRuimte_Perc*VLOOKUP($I9,Tbl_NrPlantsPerBox[],2,0),0))</f>
        <v>0</v>
      </c>
      <c r="K9" s="56"/>
      <c r="L9" s="13"/>
      <c r="M9" s="13"/>
      <c r="N9" s="13"/>
      <c r="O9" s="13"/>
      <c r="P9" s="13"/>
      <c r="Q9" s="13"/>
      <c r="R9" s="87"/>
      <c r="S9" s="87"/>
      <c r="U9" s="49" t="s">
        <v>1643</v>
      </c>
      <c r="V9" s="46"/>
      <c r="W9" s="46"/>
      <c r="X9" s="46"/>
      <c r="Y9" s="46"/>
      <c r="Z9" s="47">
        <f>SUM(Z4:Z7)</f>
        <v>0</v>
      </c>
      <c r="AA9" s="47">
        <f>SUM(AA4:AA7)</f>
        <v>0</v>
      </c>
      <c r="AB9" s="47">
        <f>SUM(AB4:AB7)</f>
        <v>0</v>
      </c>
      <c r="AC9"/>
      <c r="AD9"/>
      <c r="AE9"/>
      <c r="AI9" s="52" t="s">
        <v>1671</v>
      </c>
    </row>
    <row r="10" spans="1:35" s="36" customFormat="1" ht="15.95" customHeight="1" thickBot="1" x14ac:dyDescent="0.3">
      <c r="A10" s="143" t="s">
        <v>11</v>
      </c>
      <c r="B10" s="143" t="s">
        <v>12</v>
      </c>
      <c r="C10" s="153" t="s">
        <v>2211</v>
      </c>
      <c r="D10" s="152" t="s">
        <v>1710</v>
      </c>
      <c r="E10" s="106"/>
      <c r="F10" s="56"/>
      <c r="G10" s="56"/>
      <c r="H10" s="56"/>
      <c r="I10" s="63" t="str">
        <v>C2</v>
      </c>
      <c r="J10" s="61">
        <f>IF(NrPalletBoxes=0,0,ROUNDDOWN(PalletBox_VrijeRuimte_Perc*VLOOKUP($I10,Tbl_NrPlantsPerBox[],2,0),0))</f>
        <v>0</v>
      </c>
      <c r="K10" s="56"/>
      <c r="L10" s="13"/>
      <c r="M10" s="13"/>
      <c r="N10" s="13"/>
      <c r="O10" s="13"/>
      <c r="P10" s="13"/>
      <c r="Q10" s="13"/>
      <c r="R10" s="87"/>
      <c r="S10" s="87"/>
      <c r="AI10" s="50" t="s">
        <v>1654</v>
      </c>
    </row>
    <row r="11" spans="1:35" s="36" customFormat="1" ht="15.95" customHeight="1" x14ac:dyDescent="0.25">
      <c r="A11" s="143" t="s">
        <v>49</v>
      </c>
      <c r="B11" s="143" t="s">
        <v>48</v>
      </c>
      <c r="C11" s="177" t="s">
        <v>2213</v>
      </c>
      <c r="D11" s="178"/>
      <c r="E11" s="102"/>
      <c r="F11" s="102"/>
      <c r="G11" s="102"/>
      <c r="H11" s="56"/>
      <c r="I11" s="63" t="str">
        <v>C3</v>
      </c>
      <c r="J11" s="61">
        <f>IF(NrPalletBoxes=0,0,ROUNDDOWN(PalletBox_VrijeRuimte_Perc*VLOOKUP($I11,Tbl_NrPlantsPerBox[],2,0),0))</f>
        <v>0</v>
      </c>
      <c r="K11" s="56"/>
      <c r="L11" s="31"/>
      <c r="M11" s="31"/>
      <c r="N11" s="31"/>
      <c r="O11" s="31"/>
      <c r="P11" s="31"/>
      <c r="Q11" s="31"/>
      <c r="R11" s="87"/>
      <c r="S11" s="87"/>
      <c r="AI11" s="52" t="s">
        <v>1655</v>
      </c>
    </row>
    <row r="12" spans="1:35" s="36" customFormat="1" ht="15.95" customHeight="1" thickBot="1" x14ac:dyDescent="0.3">
      <c r="A12" s="143" t="s">
        <v>539</v>
      </c>
      <c r="B12" s="143" t="s">
        <v>0</v>
      </c>
      <c r="C12" s="179"/>
      <c r="D12" s="180"/>
      <c r="E12" s="102"/>
      <c r="F12" s="102"/>
      <c r="G12" s="102"/>
      <c r="H12" s="56"/>
      <c r="I12" s="64" t="str">
        <v>C4</v>
      </c>
      <c r="J12" s="61">
        <f>IF(NrPalletBoxes=0,0,ROUNDDOWN(PalletBox_VrijeRuimte_Perc*VLOOKUP($I12,Tbl_NrPlantsPerBox[],2,0),0))</f>
        <v>0</v>
      </c>
      <c r="K12" s="56"/>
      <c r="L12" s="13"/>
      <c r="M12" s="13"/>
      <c r="N12" s="13"/>
      <c r="O12" s="13"/>
      <c r="P12" s="13"/>
      <c r="Q12" s="13"/>
      <c r="R12" s="87"/>
      <c r="S12" s="87"/>
      <c r="AI12" s="52" t="s">
        <v>1706</v>
      </c>
    </row>
    <row r="13" spans="1:35" s="36" customFormat="1" ht="15.95" customHeight="1" thickBot="1" x14ac:dyDescent="0.3">
      <c r="A13" s="143" t="s">
        <v>21</v>
      </c>
      <c r="B13" s="143" t="s">
        <v>1</v>
      </c>
      <c r="C13" s="140"/>
      <c r="D13" s="102"/>
      <c r="E13" s="102"/>
      <c r="F13" s="6"/>
      <c r="G13" s="6"/>
      <c r="H13" s="6"/>
      <c r="I13" s="6"/>
      <c r="J13" s="6"/>
      <c r="K13" s="7"/>
      <c r="L13" s="13"/>
      <c r="M13" s="13"/>
      <c r="N13" s="13"/>
      <c r="O13" s="13"/>
      <c r="P13" s="13"/>
      <c r="Q13" s="13"/>
      <c r="R13" s="84"/>
      <c r="S13" s="84"/>
      <c r="U13" s="73" t="s">
        <v>1679</v>
      </c>
      <c r="V13" s="44">
        <f>SUM(Tbl_Orderlist[Wrong input])</f>
        <v>0</v>
      </c>
      <c r="AI13" s="52" t="s">
        <v>1672</v>
      </c>
    </row>
    <row r="14" spans="1:35" s="36" customFormat="1" ht="15.95" customHeight="1" thickBot="1" x14ac:dyDescent="0.3">
      <c r="A14" s="145"/>
      <c r="B14" s="145"/>
      <c r="C14" s="144"/>
      <c r="D14" s="102"/>
      <c r="E14" s="102"/>
      <c r="F14" s="8" t="s">
        <v>3</v>
      </c>
      <c r="G14" s="37" t="s">
        <v>1674</v>
      </c>
      <c r="H14" s="37" t="s">
        <v>1608</v>
      </c>
      <c r="I14" s="37"/>
      <c r="J14" s="37"/>
      <c r="K14" s="8" t="s">
        <v>1609</v>
      </c>
      <c r="L14" s="13"/>
      <c r="M14" s="13"/>
      <c r="N14" s="13"/>
      <c r="O14" s="13"/>
      <c r="P14" s="13"/>
      <c r="Q14" s="13"/>
      <c r="R14" s="85"/>
      <c r="S14" s="56"/>
      <c r="T14" s="13"/>
      <c r="AI14" s="50" t="s">
        <v>1647</v>
      </c>
    </row>
    <row r="15" spans="1:35" s="36" customFormat="1" ht="15.95" customHeight="1" thickBot="1" x14ac:dyDescent="0.3">
      <c r="A15" s="168" t="s">
        <v>2219</v>
      </c>
      <c r="B15" s="168"/>
      <c r="C15" s="168"/>
      <c r="D15" s="168"/>
      <c r="E15" s="163"/>
      <c r="F15" s="8">
        <f>SUM(Tbl_Orderlist[Order])</f>
        <v>0</v>
      </c>
      <c r="G15" s="38">
        <f>NrPalletBoxes</f>
        <v>0</v>
      </c>
      <c r="H15" s="38">
        <f>SUM(Tbl_Orderlist['#Crates])</f>
        <v>0</v>
      </c>
      <c r="I15" s="38"/>
      <c r="J15" s="37"/>
      <c r="K15" s="76">
        <f>SUM(K18:K762)</f>
        <v>0</v>
      </c>
      <c r="L15" s="13"/>
      <c r="M15" s="13"/>
      <c r="N15" s="13"/>
      <c r="O15" s="13"/>
      <c r="P15" s="13"/>
      <c r="Q15" s="13"/>
      <c r="R15" s="84"/>
      <c r="S15" s="86"/>
      <c r="T15"/>
      <c r="AI15" s="52" t="s">
        <v>1649</v>
      </c>
    </row>
    <row r="16" spans="1:35" s="36" customFormat="1" ht="15.95" customHeight="1" thickBot="1" x14ac:dyDescent="0.35">
      <c r="A16" s="167" t="s">
        <v>2349</v>
      </c>
      <c r="B16" s="167"/>
      <c r="C16" s="167"/>
      <c r="D16" s="167"/>
      <c r="E16" s="162"/>
      <c r="F16" s="12"/>
      <c r="G16" s="12"/>
      <c r="H16" s="12"/>
      <c r="I16" s="12"/>
      <c r="J16" s="12"/>
      <c r="K16" s="12"/>
      <c r="L16" s="13"/>
      <c r="M16" s="13"/>
      <c r="N16" s="13"/>
      <c r="O16" s="13"/>
      <c r="P16" s="13"/>
      <c r="Q16" s="13"/>
      <c r="R16" s="169" t="s">
        <v>1675</v>
      </c>
      <c r="S16" s="170"/>
      <c r="AG16"/>
      <c r="AI16" s="52" t="s">
        <v>1650</v>
      </c>
    </row>
    <row r="17" spans="1:35" ht="30" x14ac:dyDescent="0.25">
      <c r="A17" s="92" t="s">
        <v>5</v>
      </c>
      <c r="B17" s="91" t="s">
        <v>6</v>
      </c>
      <c r="C17" s="91" t="s">
        <v>7</v>
      </c>
      <c r="D17" s="90" t="s">
        <v>8</v>
      </c>
      <c r="E17" s="90" t="s">
        <v>1689</v>
      </c>
      <c r="F17" s="93" t="s">
        <v>2</v>
      </c>
      <c r="G17" s="95" t="s">
        <v>1662</v>
      </c>
      <c r="H17" s="95" t="s">
        <v>1606</v>
      </c>
      <c r="I17" s="95" t="s">
        <v>1663</v>
      </c>
      <c r="J17" s="95" t="s">
        <v>1607</v>
      </c>
      <c r="K17" s="96" t="s">
        <v>4</v>
      </c>
      <c r="L17" s="79" t="s">
        <v>1601</v>
      </c>
      <c r="M17" s="44" t="s">
        <v>1660</v>
      </c>
      <c r="N17" s="44" t="s">
        <v>1602</v>
      </c>
      <c r="O17" s="44" t="s">
        <v>1678</v>
      </c>
      <c r="P17" s="70" t="s">
        <v>1681</v>
      </c>
      <c r="Q17" s="94" t="s">
        <v>1680</v>
      </c>
      <c r="R17" s="98" t="s">
        <v>1629</v>
      </c>
      <c r="S17" s="97" t="s">
        <v>1630</v>
      </c>
      <c r="T17" s="77" t="s">
        <v>1682</v>
      </c>
      <c r="AI17" s="52" t="s">
        <v>1673</v>
      </c>
    </row>
    <row r="18" spans="1:35" x14ac:dyDescent="0.25">
      <c r="A18" s="149">
        <v>2550</v>
      </c>
      <c r="B18" s="150" t="s">
        <v>1839</v>
      </c>
      <c r="C18" s="150" t="s">
        <v>13</v>
      </c>
      <c r="D18" s="151">
        <v>1</v>
      </c>
      <c r="E18" s="157"/>
      <c r="F18" s="80"/>
      <c r="G18" s="81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" s="81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" s="8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" s="82">
        <f>IF(Tbl_Orderlist[[#This Row],[Size]]="","",IF(Tbl_Orderlist[[#This Row],[Crate?]]="Y",VLOOKUP(Tbl_Orderlist[[#This Row],[Size]],Tbl_PlantSizes[],MATCH("#plants per crate",Tbl_PlantSizes[#Headers],0),0),""))</f>
        <v>40</v>
      </c>
      <c r="K18" s="154" t="str">
        <f>IF(OR(Tbl_Orderlist[[#This Row],[Order]]="",Tbl_Orderlist[[#This Row],[Order]]=0),"",Tbl_Orderlist[[#This Row],[Order]]*Tbl_Orderlist[[#This Row],[Price €]])</f>
        <v/>
      </c>
      <c r="L18" s="155">
        <f>IF(Tbl_Orderlist[[#This Row],[Size]]="","",VLOOKUP(Tbl_Orderlist[[#This Row],[Size]],Tbl_PlantSizes[],MATCH("Minimal order quantity",Tbl_PlantSizes[#Headers],0),0))</f>
        <v>80</v>
      </c>
      <c r="M18" s="155" t="str">
        <f>IF(Tbl_Orderlist[[#This Row],[Size]]="","",VLOOKUP(Tbl_Orderlist[[#This Row],[Size]],Tbl_PlantSizes[],MATCH("Order per palletbox",Tbl_PlantSizes[#Headers],0),0))</f>
        <v>N</v>
      </c>
      <c r="N18" s="155" t="str">
        <f>IF(Tbl_Orderlist[[#This Row],[Size]]="","",VLOOKUP(Tbl_Orderlist[[#This Row],[Size]],Tbl_PlantSizes[],MATCH("Order per crate",Tbl_PlantSizes[#Headers],0),0))</f>
        <v>Y</v>
      </c>
      <c r="O18" s="155">
        <f>IF(Tbl_Orderlist[[#This Row],[Size]]="","",IF(AND(ISNUMBER(Tbl_Orderlist[[#This Row],[Order]]),Tbl_Orderlist[[#This Row],[Order]]&gt;0,Tbl_Orderlist[[#This Row],[Order]]&lt;Tbl_Orderlist[[#This Row],[Min.Ord]]),1,0))</f>
        <v>0</v>
      </c>
      <c r="P1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" s="74"/>
      <c r="R18" s="129" t="str">
        <f>IF(Tbl_Orderlist[[#This Row],[Crates]]="","",ROUNDUP(Tbl_Orderlist[[#This Row],[Crates]],0))</f>
        <v/>
      </c>
      <c r="S1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" s="15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" spans="1:35" x14ac:dyDescent="0.25">
      <c r="A19" s="149">
        <v>116</v>
      </c>
      <c r="B19" s="150" t="s">
        <v>1840</v>
      </c>
      <c r="C19" s="150" t="s">
        <v>15</v>
      </c>
      <c r="D19" s="151">
        <v>7.25</v>
      </c>
      <c r="E19" s="158"/>
      <c r="F19" s="14"/>
      <c r="G1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19" s="32">
        <f>IF(Tbl_Orderlist[[#This Row],[Size]]="","",IF(Tbl_Orderlist[[#This Row],[Crate?]]="Y",VLOOKUP(Tbl_Orderlist[[#This Row],[Size]],Tbl_PlantSizes[],MATCH("#plants per crate",Tbl_PlantSizes[#Headers],0),0),""))</f>
        <v>8</v>
      </c>
      <c r="K19" s="127" t="str">
        <f>IF(OR(Tbl_Orderlist[[#This Row],[Order]]="",Tbl_Orderlist[[#This Row],[Order]]=0),"",Tbl_Orderlist[[#This Row],[Order]]*Tbl_Orderlist[[#This Row],[Price €]])</f>
        <v/>
      </c>
      <c r="L19" s="128">
        <f>IF(Tbl_Orderlist[[#This Row],[Size]]="","",VLOOKUP(Tbl_Orderlist[[#This Row],[Size]],Tbl_PlantSizes[],MATCH("Minimal order quantity",Tbl_PlantSizes[#Headers],0),0))</f>
        <v>50</v>
      </c>
      <c r="M19" s="128" t="str">
        <f>IF(Tbl_Orderlist[[#This Row],[Size]]="","",VLOOKUP(Tbl_Orderlist[[#This Row],[Size]],Tbl_PlantSizes[],MATCH("Order per palletbox",Tbl_PlantSizes[#Headers],0),0))</f>
        <v>Y</v>
      </c>
      <c r="N19" s="128" t="str">
        <f>IF(Tbl_Orderlist[[#This Row],[Size]]="","",VLOOKUP(Tbl_Orderlist[[#This Row],[Size]],Tbl_PlantSizes[],MATCH("Order per crate",Tbl_PlantSizes[#Headers],0),0))</f>
        <v>Y</v>
      </c>
      <c r="O1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" s="75"/>
      <c r="R19" s="129" t="str">
        <f>IF(Tbl_Orderlist[[#This Row],[Crates]]="","",ROUNDUP(Tbl_Orderlist[[#This Row],[Crates]],0))</f>
        <v/>
      </c>
      <c r="S1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" spans="1:35" x14ac:dyDescent="0.25">
      <c r="A20" s="149">
        <v>1375</v>
      </c>
      <c r="B20" s="150" t="s">
        <v>1744</v>
      </c>
      <c r="C20" s="150" t="s">
        <v>50</v>
      </c>
      <c r="D20" s="151">
        <v>8.5</v>
      </c>
      <c r="E20" s="159" t="s">
        <v>1683</v>
      </c>
      <c r="F20" s="14"/>
      <c r="G2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20" s="32">
        <f>IF(Tbl_Orderlist[[#This Row],[Size]]="","",IF(Tbl_Orderlist[[#This Row],[Crate?]]="Y",VLOOKUP(Tbl_Orderlist[[#This Row],[Size]],Tbl_PlantSizes[],MATCH("#plants per crate",Tbl_PlantSizes[#Headers],0),0),""))</f>
        <v>6</v>
      </c>
      <c r="K20" s="127" t="str">
        <f>IF(OR(Tbl_Orderlist[[#This Row],[Order]]="",Tbl_Orderlist[[#This Row],[Order]]=0),"",Tbl_Orderlist[[#This Row],[Order]]*Tbl_Orderlist[[#This Row],[Price €]])</f>
        <v/>
      </c>
      <c r="L20" s="128">
        <f>IF(Tbl_Orderlist[[#This Row],[Size]]="","",VLOOKUP(Tbl_Orderlist[[#This Row],[Size]],Tbl_PlantSizes[],MATCH("Minimal order quantity",Tbl_PlantSizes[#Headers],0),0))</f>
        <v>25</v>
      </c>
      <c r="M20" s="128" t="str">
        <f>IF(Tbl_Orderlist[[#This Row],[Size]]="","",VLOOKUP(Tbl_Orderlist[[#This Row],[Size]],Tbl_PlantSizes[],MATCH("Order per palletbox",Tbl_PlantSizes[#Headers],0),0))</f>
        <v>Y</v>
      </c>
      <c r="N20" s="128" t="str">
        <f>IF(Tbl_Orderlist[[#This Row],[Size]]="","",VLOOKUP(Tbl_Orderlist[[#This Row],[Size]],Tbl_PlantSizes[],MATCH("Order per crate",Tbl_PlantSizes[#Headers],0),0))</f>
        <v>Y</v>
      </c>
      <c r="O2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" s="75"/>
      <c r="R20" s="129" t="str">
        <f>IF(Tbl_Orderlist[[#This Row],[Crates]]="","",ROUNDUP(Tbl_Orderlist[[#This Row],[Crates]],0))</f>
        <v/>
      </c>
      <c r="S2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" spans="1:35" x14ac:dyDescent="0.25">
      <c r="A21" s="149">
        <v>1026</v>
      </c>
      <c r="B21" s="150" t="s">
        <v>1744</v>
      </c>
      <c r="C21" s="150" t="s">
        <v>13</v>
      </c>
      <c r="D21" s="151">
        <v>1.75</v>
      </c>
      <c r="E21" s="159" t="s">
        <v>1683</v>
      </c>
      <c r="F21" s="14"/>
      <c r="G2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" s="32">
        <f>IF(Tbl_Orderlist[[#This Row],[Size]]="","",IF(Tbl_Orderlist[[#This Row],[Crate?]]="Y",VLOOKUP(Tbl_Orderlist[[#This Row],[Size]],Tbl_PlantSizes[],MATCH("#plants per crate",Tbl_PlantSizes[#Headers],0),0),""))</f>
        <v>40</v>
      </c>
      <c r="K21" s="127" t="str">
        <f>IF(OR(Tbl_Orderlist[[#This Row],[Order]]="",Tbl_Orderlist[[#This Row],[Order]]=0),"",Tbl_Orderlist[[#This Row],[Order]]*Tbl_Orderlist[[#This Row],[Price €]])</f>
        <v/>
      </c>
      <c r="L21" s="128">
        <f>IF(Tbl_Orderlist[[#This Row],[Size]]="","",VLOOKUP(Tbl_Orderlist[[#This Row],[Size]],Tbl_PlantSizes[],MATCH("Minimal order quantity",Tbl_PlantSizes[#Headers],0),0))</f>
        <v>80</v>
      </c>
      <c r="M21" s="128" t="str">
        <f>IF(Tbl_Orderlist[[#This Row],[Size]]="","",VLOOKUP(Tbl_Orderlist[[#This Row],[Size]],Tbl_PlantSizes[],MATCH("Order per palletbox",Tbl_PlantSizes[#Headers],0),0))</f>
        <v>N</v>
      </c>
      <c r="N21" s="128" t="str">
        <f>IF(Tbl_Orderlist[[#This Row],[Size]]="","",VLOOKUP(Tbl_Orderlist[[#This Row],[Size]],Tbl_PlantSizes[],MATCH("Order per crate",Tbl_PlantSizes[#Headers],0),0))</f>
        <v>Y</v>
      </c>
      <c r="O2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" s="75"/>
      <c r="R21" s="129" t="str">
        <f>IF(Tbl_Orderlist[[#This Row],[Crates]]="","",ROUNDUP(Tbl_Orderlist[[#This Row],[Crates]],0))</f>
        <v/>
      </c>
      <c r="S2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" spans="1:35" x14ac:dyDescent="0.25">
      <c r="A22" s="149">
        <v>7037</v>
      </c>
      <c r="B22" s="150" t="s">
        <v>1744</v>
      </c>
      <c r="C22" s="150" t="s">
        <v>1745</v>
      </c>
      <c r="D22" s="151">
        <v>2.75</v>
      </c>
      <c r="E22" s="160" t="s">
        <v>1683</v>
      </c>
      <c r="F22" s="14"/>
      <c r="G2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22" s="32">
        <f>IF(Tbl_Orderlist[[#This Row],[Size]]="","",IF(Tbl_Orderlist[[#This Row],[Crate?]]="Y",VLOOKUP(Tbl_Orderlist[[#This Row],[Size]],Tbl_PlantSizes[],MATCH("#plants per crate",Tbl_PlantSizes[#Headers],0),0),""))</f>
        <v>15</v>
      </c>
      <c r="K22" s="127" t="str">
        <f>IF(OR(Tbl_Orderlist[[#This Row],[Order]]="",Tbl_Orderlist[[#This Row],[Order]]=0),"",Tbl_Orderlist[[#This Row],[Order]]*Tbl_Orderlist[[#This Row],[Price €]])</f>
        <v/>
      </c>
      <c r="L22" s="128">
        <f>IF(Tbl_Orderlist[[#This Row],[Size]]="","",VLOOKUP(Tbl_Orderlist[[#This Row],[Size]],Tbl_PlantSizes[],MATCH("Minimal order quantity",Tbl_PlantSizes[#Headers],0),0))</f>
        <v>50</v>
      </c>
      <c r="M22" s="128" t="str">
        <f>IF(Tbl_Orderlist[[#This Row],[Size]]="","",VLOOKUP(Tbl_Orderlist[[#This Row],[Size]],Tbl_PlantSizes[],MATCH("Order per palletbox",Tbl_PlantSizes[#Headers],0),0))</f>
        <v>Y</v>
      </c>
      <c r="N22" s="128" t="str">
        <f>IF(Tbl_Orderlist[[#This Row],[Size]]="","",VLOOKUP(Tbl_Orderlist[[#This Row],[Size]],Tbl_PlantSizes[],MATCH("Order per crate",Tbl_PlantSizes[#Headers],0),0))</f>
        <v>Y</v>
      </c>
      <c r="O2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" s="75"/>
      <c r="R22" s="129" t="str">
        <f>IF(Tbl_Orderlist[[#This Row],[Crates]]="","",ROUNDUP(Tbl_Orderlist[[#This Row],[Crates]],0))</f>
        <v/>
      </c>
      <c r="S2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" spans="1:35" x14ac:dyDescent="0.25">
      <c r="A23" s="149">
        <v>146</v>
      </c>
      <c r="B23" s="150" t="s">
        <v>1834</v>
      </c>
      <c r="C23" s="150" t="s">
        <v>15</v>
      </c>
      <c r="D23" s="151">
        <v>7.25</v>
      </c>
      <c r="E23" s="161"/>
      <c r="F23" s="14"/>
      <c r="G2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23" s="32">
        <f>IF(Tbl_Orderlist[[#This Row],[Size]]="","",IF(Tbl_Orderlist[[#This Row],[Crate?]]="Y",VLOOKUP(Tbl_Orderlist[[#This Row],[Size]],Tbl_PlantSizes[],MATCH("#plants per crate",Tbl_PlantSizes[#Headers],0),0),""))</f>
        <v>8</v>
      </c>
      <c r="K23" s="127" t="str">
        <f>IF(OR(Tbl_Orderlist[[#This Row],[Order]]="",Tbl_Orderlist[[#This Row],[Order]]=0),"",Tbl_Orderlist[[#This Row],[Order]]*Tbl_Orderlist[[#This Row],[Price €]])</f>
        <v/>
      </c>
      <c r="L23" s="128">
        <f>IF(Tbl_Orderlist[[#This Row],[Size]]="","",VLOOKUP(Tbl_Orderlist[[#This Row],[Size]],Tbl_PlantSizes[],MATCH("Minimal order quantity",Tbl_PlantSizes[#Headers],0),0))</f>
        <v>50</v>
      </c>
      <c r="M23" s="128" t="str">
        <f>IF(Tbl_Orderlist[[#This Row],[Size]]="","",VLOOKUP(Tbl_Orderlist[[#This Row],[Size]],Tbl_PlantSizes[],MATCH("Order per palletbox",Tbl_PlantSizes[#Headers],0),0))</f>
        <v>Y</v>
      </c>
      <c r="N23" s="128" t="str">
        <f>IF(Tbl_Orderlist[[#This Row],[Size]]="","",VLOOKUP(Tbl_Orderlist[[#This Row],[Size]],Tbl_PlantSizes[],MATCH("Order per crate",Tbl_PlantSizes[#Headers],0),0))</f>
        <v>Y</v>
      </c>
      <c r="O2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" s="75"/>
      <c r="R23" s="129" t="str">
        <f>IF(Tbl_Orderlist[[#This Row],[Crates]]="","",ROUNDUP(Tbl_Orderlist[[#This Row],[Crates]],0))</f>
        <v/>
      </c>
      <c r="S2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" spans="1:35" x14ac:dyDescent="0.25">
      <c r="A24" s="149">
        <v>963</v>
      </c>
      <c r="B24" s="150" t="s">
        <v>2282</v>
      </c>
      <c r="C24" s="150" t="s">
        <v>13</v>
      </c>
      <c r="D24" s="151">
        <v>2.2999999999999998</v>
      </c>
      <c r="E24" s="160" t="s">
        <v>1683</v>
      </c>
      <c r="F24" s="14"/>
      <c r="G2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" s="32">
        <f>IF(Tbl_Orderlist[[#This Row],[Size]]="","",IF(Tbl_Orderlist[[#This Row],[Crate?]]="Y",VLOOKUP(Tbl_Orderlist[[#This Row],[Size]],Tbl_PlantSizes[],MATCH("#plants per crate",Tbl_PlantSizes[#Headers],0),0),""))</f>
        <v>40</v>
      </c>
      <c r="K24" s="127" t="str">
        <f>IF(OR(Tbl_Orderlist[[#This Row],[Order]]="",Tbl_Orderlist[[#This Row],[Order]]=0),"",Tbl_Orderlist[[#This Row],[Order]]*Tbl_Orderlist[[#This Row],[Price €]])</f>
        <v/>
      </c>
      <c r="L24" s="128">
        <f>IF(Tbl_Orderlist[[#This Row],[Size]]="","",VLOOKUP(Tbl_Orderlist[[#This Row],[Size]],Tbl_PlantSizes[],MATCH("Minimal order quantity",Tbl_PlantSizes[#Headers],0),0))</f>
        <v>80</v>
      </c>
      <c r="M24" s="128" t="str">
        <f>IF(Tbl_Orderlist[[#This Row],[Size]]="","",VLOOKUP(Tbl_Orderlist[[#This Row],[Size]],Tbl_PlantSizes[],MATCH("Order per palletbox",Tbl_PlantSizes[#Headers],0),0))</f>
        <v>N</v>
      </c>
      <c r="N24" s="128" t="str">
        <f>IF(Tbl_Orderlist[[#This Row],[Size]]="","",VLOOKUP(Tbl_Orderlist[[#This Row],[Size]],Tbl_PlantSizes[],MATCH("Order per crate",Tbl_PlantSizes[#Headers],0),0))</f>
        <v>Y</v>
      </c>
      <c r="O2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" s="75"/>
      <c r="R24" s="129" t="str">
        <f>IF(Tbl_Orderlist[[#This Row],[Crates]]="","",ROUNDUP(Tbl_Orderlist[[#This Row],[Crates]],0))</f>
        <v/>
      </c>
      <c r="S2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" spans="1:35" x14ac:dyDescent="0.25">
      <c r="A25" s="149">
        <v>1349</v>
      </c>
      <c r="B25" s="150" t="s">
        <v>1746</v>
      </c>
      <c r="C25" s="150" t="s">
        <v>15</v>
      </c>
      <c r="D25" s="151">
        <v>7.25</v>
      </c>
      <c r="E25" s="160" t="s">
        <v>1683</v>
      </c>
      <c r="F25" s="14"/>
      <c r="G2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25" s="32">
        <f>IF(Tbl_Orderlist[[#This Row],[Size]]="","",IF(Tbl_Orderlist[[#This Row],[Crate?]]="Y",VLOOKUP(Tbl_Orderlist[[#This Row],[Size]],Tbl_PlantSizes[],MATCH("#plants per crate",Tbl_PlantSizes[#Headers],0),0),""))</f>
        <v>8</v>
      </c>
      <c r="K25" s="127" t="str">
        <f>IF(OR(Tbl_Orderlist[[#This Row],[Order]]="",Tbl_Orderlist[[#This Row],[Order]]=0),"",Tbl_Orderlist[[#This Row],[Order]]*Tbl_Orderlist[[#This Row],[Price €]])</f>
        <v/>
      </c>
      <c r="L25" s="128">
        <f>IF(Tbl_Orderlist[[#This Row],[Size]]="","",VLOOKUP(Tbl_Orderlist[[#This Row],[Size]],Tbl_PlantSizes[],MATCH("Minimal order quantity",Tbl_PlantSizes[#Headers],0),0))</f>
        <v>50</v>
      </c>
      <c r="M25" s="128" t="str">
        <f>IF(Tbl_Orderlist[[#This Row],[Size]]="","",VLOOKUP(Tbl_Orderlist[[#This Row],[Size]],Tbl_PlantSizes[],MATCH("Order per palletbox",Tbl_PlantSizes[#Headers],0),0))</f>
        <v>Y</v>
      </c>
      <c r="N25" s="128" t="str">
        <f>IF(Tbl_Orderlist[[#This Row],[Size]]="","",VLOOKUP(Tbl_Orderlist[[#This Row],[Size]],Tbl_PlantSizes[],MATCH("Order per crate",Tbl_PlantSizes[#Headers],0),0))</f>
        <v>Y</v>
      </c>
      <c r="O2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" s="75"/>
      <c r="R25" s="129" t="str">
        <f>IF(Tbl_Orderlist[[#This Row],[Crates]]="","",ROUNDUP(Tbl_Orderlist[[#This Row],[Crates]],0))</f>
        <v/>
      </c>
      <c r="S2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" spans="1:35" x14ac:dyDescent="0.25">
      <c r="A26" s="149">
        <v>110</v>
      </c>
      <c r="B26" s="150" t="s">
        <v>1746</v>
      </c>
      <c r="C26" s="150" t="s">
        <v>50</v>
      </c>
      <c r="D26" s="151">
        <v>8.5</v>
      </c>
      <c r="E26" s="160" t="s">
        <v>1683</v>
      </c>
      <c r="F26" s="14"/>
      <c r="G2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26" s="32">
        <f>IF(Tbl_Orderlist[[#This Row],[Size]]="","",IF(Tbl_Orderlist[[#This Row],[Crate?]]="Y",VLOOKUP(Tbl_Orderlist[[#This Row],[Size]],Tbl_PlantSizes[],MATCH("#plants per crate",Tbl_PlantSizes[#Headers],0),0),""))</f>
        <v>6</v>
      </c>
      <c r="K26" s="127" t="str">
        <f>IF(OR(Tbl_Orderlist[[#This Row],[Order]]="",Tbl_Orderlist[[#This Row],[Order]]=0),"",Tbl_Orderlist[[#This Row],[Order]]*Tbl_Orderlist[[#This Row],[Price €]])</f>
        <v/>
      </c>
      <c r="L26" s="128">
        <f>IF(Tbl_Orderlist[[#This Row],[Size]]="","",VLOOKUP(Tbl_Orderlist[[#This Row],[Size]],Tbl_PlantSizes[],MATCH("Minimal order quantity",Tbl_PlantSizes[#Headers],0),0))</f>
        <v>25</v>
      </c>
      <c r="M26" s="128" t="str">
        <f>IF(Tbl_Orderlist[[#This Row],[Size]]="","",VLOOKUP(Tbl_Orderlist[[#This Row],[Size]],Tbl_PlantSizes[],MATCH("Order per palletbox",Tbl_PlantSizes[#Headers],0),0))</f>
        <v>Y</v>
      </c>
      <c r="N26" s="128" t="str">
        <f>IF(Tbl_Orderlist[[#This Row],[Size]]="","",VLOOKUP(Tbl_Orderlist[[#This Row],[Size]],Tbl_PlantSizes[],MATCH("Order per crate",Tbl_PlantSizes[#Headers],0),0))</f>
        <v>Y</v>
      </c>
      <c r="O2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" s="75"/>
      <c r="R26" s="129" t="str">
        <f>IF(Tbl_Orderlist[[#This Row],[Crates]]="","",ROUNDUP(Tbl_Orderlist[[#This Row],[Crates]],0))</f>
        <v/>
      </c>
      <c r="S2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" spans="1:35" x14ac:dyDescent="0.25">
      <c r="A27" s="149">
        <v>502</v>
      </c>
      <c r="B27" s="150" t="s">
        <v>1841</v>
      </c>
      <c r="C27" s="150" t="s">
        <v>15</v>
      </c>
      <c r="D27" s="151">
        <v>7.25</v>
      </c>
      <c r="E27" s="160" t="s">
        <v>1683</v>
      </c>
      <c r="F27" s="14"/>
      <c r="G2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27" s="32">
        <f>IF(Tbl_Orderlist[[#This Row],[Size]]="","",IF(Tbl_Orderlist[[#This Row],[Crate?]]="Y",VLOOKUP(Tbl_Orderlist[[#This Row],[Size]],Tbl_PlantSizes[],MATCH("#plants per crate",Tbl_PlantSizes[#Headers],0),0),""))</f>
        <v>8</v>
      </c>
      <c r="K27" s="127" t="str">
        <f>IF(OR(Tbl_Orderlist[[#This Row],[Order]]="",Tbl_Orderlist[[#This Row],[Order]]=0),"",Tbl_Orderlist[[#This Row],[Order]]*Tbl_Orderlist[[#This Row],[Price €]])</f>
        <v/>
      </c>
      <c r="L27" s="128">
        <f>IF(Tbl_Orderlist[[#This Row],[Size]]="","",VLOOKUP(Tbl_Orderlist[[#This Row],[Size]],Tbl_PlantSizes[],MATCH("Minimal order quantity",Tbl_PlantSizes[#Headers],0),0))</f>
        <v>50</v>
      </c>
      <c r="M27" s="128" t="str">
        <f>IF(Tbl_Orderlist[[#This Row],[Size]]="","",VLOOKUP(Tbl_Orderlist[[#This Row],[Size]],Tbl_PlantSizes[],MATCH("Order per palletbox",Tbl_PlantSizes[#Headers],0),0))</f>
        <v>Y</v>
      </c>
      <c r="N27" s="128" t="str">
        <f>IF(Tbl_Orderlist[[#This Row],[Size]]="","",VLOOKUP(Tbl_Orderlist[[#This Row],[Size]],Tbl_PlantSizes[],MATCH("Order per crate",Tbl_PlantSizes[#Headers],0),0))</f>
        <v>Y</v>
      </c>
      <c r="O2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" s="75"/>
      <c r="R27" s="129" t="str">
        <f>IF(Tbl_Orderlist[[#This Row],[Crates]]="","",ROUNDUP(Tbl_Orderlist[[#This Row],[Crates]],0))</f>
        <v/>
      </c>
      <c r="S2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" spans="1:35" x14ac:dyDescent="0.25">
      <c r="A28" s="149">
        <v>1661</v>
      </c>
      <c r="B28" s="150" t="s">
        <v>1841</v>
      </c>
      <c r="C28" s="150" t="s">
        <v>13</v>
      </c>
      <c r="D28" s="151">
        <v>1.75</v>
      </c>
      <c r="E28" s="160" t="s">
        <v>1683</v>
      </c>
      <c r="F28" s="14"/>
      <c r="G2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8" s="32">
        <f>IF(Tbl_Orderlist[[#This Row],[Size]]="","",IF(Tbl_Orderlist[[#This Row],[Crate?]]="Y",VLOOKUP(Tbl_Orderlist[[#This Row],[Size]],Tbl_PlantSizes[],MATCH("#plants per crate",Tbl_PlantSizes[#Headers],0),0),""))</f>
        <v>40</v>
      </c>
      <c r="K28" s="127" t="str">
        <f>IF(OR(Tbl_Orderlist[[#This Row],[Order]]="",Tbl_Orderlist[[#This Row],[Order]]=0),"",Tbl_Orderlist[[#This Row],[Order]]*Tbl_Orderlist[[#This Row],[Price €]])</f>
        <v/>
      </c>
      <c r="L28" s="128">
        <f>IF(Tbl_Orderlist[[#This Row],[Size]]="","",VLOOKUP(Tbl_Orderlist[[#This Row],[Size]],Tbl_PlantSizes[],MATCH("Minimal order quantity",Tbl_PlantSizes[#Headers],0),0))</f>
        <v>80</v>
      </c>
      <c r="M28" s="128" t="str">
        <f>IF(Tbl_Orderlist[[#This Row],[Size]]="","",VLOOKUP(Tbl_Orderlist[[#This Row],[Size]],Tbl_PlantSizes[],MATCH("Order per palletbox",Tbl_PlantSizes[#Headers],0),0))</f>
        <v>N</v>
      </c>
      <c r="N28" s="128" t="str">
        <f>IF(Tbl_Orderlist[[#This Row],[Size]]="","",VLOOKUP(Tbl_Orderlist[[#This Row],[Size]],Tbl_PlantSizes[],MATCH("Order per crate",Tbl_PlantSizes[#Headers],0),0))</f>
        <v>Y</v>
      </c>
      <c r="O2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" s="75"/>
      <c r="R28" s="129" t="str">
        <f>IF(Tbl_Orderlist[[#This Row],[Crates]]="","",ROUNDUP(Tbl_Orderlist[[#This Row],[Crates]],0))</f>
        <v/>
      </c>
      <c r="S2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" spans="1:35" x14ac:dyDescent="0.25">
      <c r="A29" s="149">
        <v>599</v>
      </c>
      <c r="B29" s="150" t="s">
        <v>1842</v>
      </c>
      <c r="C29" s="150" t="s">
        <v>15</v>
      </c>
      <c r="D29" s="151">
        <v>7.25</v>
      </c>
      <c r="E29" s="160" t="s">
        <v>1683</v>
      </c>
      <c r="F29" s="14"/>
      <c r="G2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29" s="32">
        <f>IF(Tbl_Orderlist[[#This Row],[Size]]="","",IF(Tbl_Orderlist[[#This Row],[Crate?]]="Y",VLOOKUP(Tbl_Orderlist[[#This Row],[Size]],Tbl_PlantSizes[],MATCH("#plants per crate",Tbl_PlantSizes[#Headers],0),0),""))</f>
        <v>8</v>
      </c>
      <c r="K29" s="127" t="str">
        <f>IF(OR(Tbl_Orderlist[[#This Row],[Order]]="",Tbl_Orderlist[[#This Row],[Order]]=0),"",Tbl_Orderlist[[#This Row],[Order]]*Tbl_Orderlist[[#This Row],[Price €]])</f>
        <v/>
      </c>
      <c r="L29" s="128">
        <f>IF(Tbl_Orderlist[[#This Row],[Size]]="","",VLOOKUP(Tbl_Orderlist[[#This Row],[Size]],Tbl_PlantSizes[],MATCH("Minimal order quantity",Tbl_PlantSizes[#Headers],0),0))</f>
        <v>50</v>
      </c>
      <c r="M29" s="128" t="str">
        <f>IF(Tbl_Orderlist[[#This Row],[Size]]="","",VLOOKUP(Tbl_Orderlist[[#This Row],[Size]],Tbl_PlantSizes[],MATCH("Order per palletbox",Tbl_PlantSizes[#Headers],0),0))</f>
        <v>Y</v>
      </c>
      <c r="N29" s="128" t="str">
        <f>IF(Tbl_Orderlist[[#This Row],[Size]]="","",VLOOKUP(Tbl_Orderlist[[#This Row],[Size]],Tbl_PlantSizes[],MATCH("Order per crate",Tbl_PlantSizes[#Headers],0),0))</f>
        <v>Y</v>
      </c>
      <c r="O2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" s="75"/>
      <c r="R29" s="129" t="str">
        <f>IF(Tbl_Orderlist[[#This Row],[Crates]]="","",ROUNDUP(Tbl_Orderlist[[#This Row],[Crates]],0))</f>
        <v/>
      </c>
      <c r="S2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" spans="1:35" x14ac:dyDescent="0.25">
      <c r="A30" s="149">
        <v>1783</v>
      </c>
      <c r="B30" s="150" t="s">
        <v>1747</v>
      </c>
      <c r="C30" s="150" t="s">
        <v>15</v>
      </c>
      <c r="D30" s="151">
        <v>7.25</v>
      </c>
      <c r="E30" s="161"/>
      <c r="F30" s="14"/>
      <c r="G3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0" s="32">
        <f>IF(Tbl_Orderlist[[#This Row],[Size]]="","",IF(Tbl_Orderlist[[#This Row],[Crate?]]="Y",VLOOKUP(Tbl_Orderlist[[#This Row],[Size]],Tbl_PlantSizes[],MATCH("#plants per crate",Tbl_PlantSizes[#Headers],0),0),""))</f>
        <v>8</v>
      </c>
      <c r="K30" s="127" t="str">
        <f>IF(OR(Tbl_Orderlist[[#This Row],[Order]]="",Tbl_Orderlist[[#This Row],[Order]]=0),"",Tbl_Orderlist[[#This Row],[Order]]*Tbl_Orderlist[[#This Row],[Price €]])</f>
        <v/>
      </c>
      <c r="L30" s="128">
        <f>IF(Tbl_Orderlist[[#This Row],[Size]]="","",VLOOKUP(Tbl_Orderlist[[#This Row],[Size]],Tbl_PlantSizes[],MATCH("Minimal order quantity",Tbl_PlantSizes[#Headers],0),0))</f>
        <v>50</v>
      </c>
      <c r="M30" s="128" t="str">
        <f>IF(Tbl_Orderlist[[#This Row],[Size]]="","",VLOOKUP(Tbl_Orderlist[[#This Row],[Size]],Tbl_PlantSizes[],MATCH("Order per palletbox",Tbl_PlantSizes[#Headers],0),0))</f>
        <v>Y</v>
      </c>
      <c r="N30" s="128" t="str">
        <f>IF(Tbl_Orderlist[[#This Row],[Size]]="","",VLOOKUP(Tbl_Orderlist[[#This Row],[Size]],Tbl_PlantSizes[],MATCH("Order per crate",Tbl_PlantSizes[#Headers],0),0))</f>
        <v>Y</v>
      </c>
      <c r="O3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" s="75"/>
      <c r="R30" s="129" t="str">
        <f>IF(Tbl_Orderlist[[#This Row],[Crates]]="","",ROUNDUP(Tbl_Orderlist[[#This Row],[Crates]],0))</f>
        <v/>
      </c>
      <c r="S3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" spans="1:35" x14ac:dyDescent="0.25">
      <c r="A31" s="149">
        <v>420</v>
      </c>
      <c r="B31" s="150" t="s">
        <v>1843</v>
      </c>
      <c r="C31" s="150" t="s">
        <v>13</v>
      </c>
      <c r="D31" s="151">
        <v>2</v>
      </c>
      <c r="E31" s="161"/>
      <c r="F31" s="14"/>
      <c r="G3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" s="32">
        <f>IF(Tbl_Orderlist[[#This Row],[Size]]="","",IF(Tbl_Orderlist[[#This Row],[Crate?]]="Y",VLOOKUP(Tbl_Orderlist[[#This Row],[Size]],Tbl_PlantSizes[],MATCH("#plants per crate",Tbl_PlantSizes[#Headers],0),0),""))</f>
        <v>40</v>
      </c>
      <c r="K31" s="127" t="str">
        <f>IF(OR(Tbl_Orderlist[[#This Row],[Order]]="",Tbl_Orderlist[[#This Row],[Order]]=0),"",Tbl_Orderlist[[#This Row],[Order]]*Tbl_Orderlist[[#This Row],[Price €]])</f>
        <v/>
      </c>
      <c r="L31" s="128">
        <f>IF(Tbl_Orderlist[[#This Row],[Size]]="","",VLOOKUP(Tbl_Orderlist[[#This Row],[Size]],Tbl_PlantSizes[],MATCH("Minimal order quantity",Tbl_PlantSizes[#Headers],0),0))</f>
        <v>80</v>
      </c>
      <c r="M31" s="128" t="str">
        <f>IF(Tbl_Orderlist[[#This Row],[Size]]="","",VLOOKUP(Tbl_Orderlist[[#This Row],[Size]],Tbl_PlantSizes[],MATCH("Order per palletbox",Tbl_PlantSizes[#Headers],0),0))</f>
        <v>N</v>
      </c>
      <c r="N31" s="128" t="str">
        <f>IF(Tbl_Orderlist[[#This Row],[Size]]="","",VLOOKUP(Tbl_Orderlist[[#This Row],[Size]],Tbl_PlantSizes[],MATCH("Order per crate",Tbl_PlantSizes[#Headers],0),0))</f>
        <v>Y</v>
      </c>
      <c r="O3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" s="75"/>
      <c r="R31" s="129" t="str">
        <f>IF(Tbl_Orderlist[[#This Row],[Crates]]="","",ROUNDUP(Tbl_Orderlist[[#This Row],[Crates]],0))</f>
        <v/>
      </c>
      <c r="S3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" spans="1:35" x14ac:dyDescent="0.25">
      <c r="A32" s="149">
        <v>469</v>
      </c>
      <c r="B32" s="150" t="s">
        <v>1748</v>
      </c>
      <c r="C32" s="150" t="s">
        <v>15</v>
      </c>
      <c r="D32" s="151">
        <v>7.25</v>
      </c>
      <c r="E32" s="161"/>
      <c r="F32" s="14"/>
      <c r="G3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2" s="32">
        <f>IF(Tbl_Orderlist[[#This Row],[Size]]="","",IF(Tbl_Orderlist[[#This Row],[Crate?]]="Y",VLOOKUP(Tbl_Orderlist[[#This Row],[Size]],Tbl_PlantSizes[],MATCH("#plants per crate",Tbl_PlantSizes[#Headers],0),0),""))</f>
        <v>8</v>
      </c>
      <c r="K32" s="127" t="str">
        <f>IF(OR(Tbl_Orderlist[[#This Row],[Order]]="",Tbl_Orderlist[[#This Row],[Order]]=0),"",Tbl_Orderlist[[#This Row],[Order]]*Tbl_Orderlist[[#This Row],[Price €]])</f>
        <v/>
      </c>
      <c r="L32" s="128">
        <f>IF(Tbl_Orderlist[[#This Row],[Size]]="","",VLOOKUP(Tbl_Orderlist[[#This Row],[Size]],Tbl_PlantSizes[],MATCH("Minimal order quantity",Tbl_PlantSizes[#Headers],0),0))</f>
        <v>50</v>
      </c>
      <c r="M32" s="128" t="str">
        <f>IF(Tbl_Orderlist[[#This Row],[Size]]="","",VLOOKUP(Tbl_Orderlist[[#This Row],[Size]],Tbl_PlantSizes[],MATCH("Order per palletbox",Tbl_PlantSizes[#Headers],0),0))</f>
        <v>Y</v>
      </c>
      <c r="N32" s="128" t="str">
        <f>IF(Tbl_Orderlist[[#This Row],[Size]]="","",VLOOKUP(Tbl_Orderlist[[#This Row],[Size]],Tbl_PlantSizes[],MATCH("Order per crate",Tbl_PlantSizes[#Headers],0),0))</f>
        <v>Y</v>
      </c>
      <c r="O3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" s="75"/>
      <c r="R32" s="129" t="str">
        <f>IF(Tbl_Orderlist[[#This Row],[Crates]]="","",ROUNDUP(Tbl_Orderlist[[#This Row],[Crates]],0))</f>
        <v/>
      </c>
      <c r="S3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" spans="1:20" x14ac:dyDescent="0.25">
      <c r="A33" s="149">
        <v>900</v>
      </c>
      <c r="B33" s="150" t="s">
        <v>1844</v>
      </c>
      <c r="C33" s="150" t="s">
        <v>15</v>
      </c>
      <c r="D33" s="151">
        <v>7.25</v>
      </c>
      <c r="E33" s="160" t="s">
        <v>1683</v>
      </c>
      <c r="F33" s="14"/>
      <c r="G3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3" s="32">
        <f>IF(Tbl_Orderlist[[#This Row],[Size]]="","",IF(Tbl_Orderlist[[#This Row],[Crate?]]="Y",VLOOKUP(Tbl_Orderlist[[#This Row],[Size]],Tbl_PlantSizes[],MATCH("#plants per crate",Tbl_PlantSizes[#Headers],0),0),""))</f>
        <v>8</v>
      </c>
      <c r="K33" s="127" t="str">
        <f>IF(OR(Tbl_Orderlist[[#This Row],[Order]]="",Tbl_Orderlist[[#This Row],[Order]]=0),"",Tbl_Orderlist[[#This Row],[Order]]*Tbl_Orderlist[[#This Row],[Price €]])</f>
        <v/>
      </c>
      <c r="L33" s="128">
        <f>IF(Tbl_Orderlist[[#This Row],[Size]]="","",VLOOKUP(Tbl_Orderlist[[#This Row],[Size]],Tbl_PlantSizes[],MATCH("Minimal order quantity",Tbl_PlantSizes[#Headers],0),0))</f>
        <v>50</v>
      </c>
      <c r="M33" s="128" t="str">
        <f>IF(Tbl_Orderlist[[#This Row],[Size]]="","",VLOOKUP(Tbl_Orderlist[[#This Row],[Size]],Tbl_PlantSizes[],MATCH("Order per palletbox",Tbl_PlantSizes[#Headers],0),0))</f>
        <v>Y</v>
      </c>
      <c r="N33" s="128" t="str">
        <f>IF(Tbl_Orderlist[[#This Row],[Size]]="","",VLOOKUP(Tbl_Orderlist[[#This Row],[Size]],Tbl_PlantSizes[],MATCH("Order per crate",Tbl_PlantSizes[#Headers],0),0))</f>
        <v>Y</v>
      </c>
      <c r="O3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" s="75"/>
      <c r="R33" s="129" t="str">
        <f>IF(Tbl_Orderlist[[#This Row],[Crates]]="","",ROUNDUP(Tbl_Orderlist[[#This Row],[Crates]],0))</f>
        <v/>
      </c>
      <c r="S3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" spans="1:20" x14ac:dyDescent="0.25">
      <c r="A34" s="149">
        <v>19</v>
      </c>
      <c r="B34" s="150" t="s">
        <v>2298</v>
      </c>
      <c r="C34" s="150" t="s">
        <v>50</v>
      </c>
      <c r="D34" s="151">
        <v>8.5</v>
      </c>
      <c r="E34" s="161"/>
      <c r="F34" s="14"/>
      <c r="G3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34" s="32">
        <f>IF(Tbl_Orderlist[[#This Row],[Size]]="","",IF(Tbl_Orderlist[[#This Row],[Crate?]]="Y",VLOOKUP(Tbl_Orderlist[[#This Row],[Size]],Tbl_PlantSizes[],MATCH("#plants per crate",Tbl_PlantSizes[#Headers],0),0),""))</f>
        <v>6</v>
      </c>
      <c r="K34" s="127" t="str">
        <f>IF(OR(Tbl_Orderlist[[#This Row],[Order]]="",Tbl_Orderlist[[#This Row],[Order]]=0),"",Tbl_Orderlist[[#This Row],[Order]]*Tbl_Orderlist[[#This Row],[Price €]])</f>
        <v/>
      </c>
      <c r="L34" s="128">
        <f>IF(Tbl_Orderlist[[#This Row],[Size]]="","",VLOOKUP(Tbl_Orderlist[[#This Row],[Size]],Tbl_PlantSizes[],MATCH("Minimal order quantity",Tbl_PlantSizes[#Headers],0),0))</f>
        <v>25</v>
      </c>
      <c r="M34" s="128" t="str">
        <f>IF(Tbl_Orderlist[[#This Row],[Size]]="","",VLOOKUP(Tbl_Orderlist[[#This Row],[Size]],Tbl_PlantSizes[],MATCH("Order per palletbox",Tbl_PlantSizes[#Headers],0),0))</f>
        <v>Y</v>
      </c>
      <c r="N34" s="128" t="str">
        <f>IF(Tbl_Orderlist[[#This Row],[Size]]="","",VLOOKUP(Tbl_Orderlist[[#This Row],[Size]],Tbl_PlantSizes[],MATCH("Order per crate",Tbl_PlantSizes[#Headers],0),0))</f>
        <v>Y</v>
      </c>
      <c r="O3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" s="75"/>
      <c r="R34" s="129" t="str">
        <f>IF(Tbl_Orderlist[[#This Row],[Crates]]="","",ROUNDUP(Tbl_Orderlist[[#This Row],[Crates]],0))</f>
        <v/>
      </c>
      <c r="S3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" spans="1:20" x14ac:dyDescent="0.25">
      <c r="A35" s="149">
        <v>225</v>
      </c>
      <c r="B35" s="150" t="s">
        <v>1845</v>
      </c>
      <c r="C35" s="150" t="s">
        <v>15</v>
      </c>
      <c r="D35" s="151">
        <v>7.25</v>
      </c>
      <c r="E35" s="160" t="s">
        <v>1683</v>
      </c>
      <c r="F35" s="14"/>
      <c r="G3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5" s="32">
        <f>IF(Tbl_Orderlist[[#This Row],[Size]]="","",IF(Tbl_Orderlist[[#This Row],[Crate?]]="Y",VLOOKUP(Tbl_Orderlist[[#This Row],[Size]],Tbl_PlantSizes[],MATCH("#plants per crate",Tbl_PlantSizes[#Headers],0),0),""))</f>
        <v>8</v>
      </c>
      <c r="K35" s="127" t="str">
        <f>IF(OR(Tbl_Orderlist[[#This Row],[Order]]="",Tbl_Orderlist[[#This Row],[Order]]=0),"",Tbl_Orderlist[[#This Row],[Order]]*Tbl_Orderlist[[#This Row],[Price €]])</f>
        <v/>
      </c>
      <c r="L35" s="128">
        <f>IF(Tbl_Orderlist[[#This Row],[Size]]="","",VLOOKUP(Tbl_Orderlist[[#This Row],[Size]],Tbl_PlantSizes[],MATCH("Minimal order quantity",Tbl_PlantSizes[#Headers],0),0))</f>
        <v>50</v>
      </c>
      <c r="M35" s="128" t="str">
        <f>IF(Tbl_Orderlist[[#This Row],[Size]]="","",VLOOKUP(Tbl_Orderlist[[#This Row],[Size]],Tbl_PlantSizes[],MATCH("Order per palletbox",Tbl_PlantSizes[#Headers],0),0))</f>
        <v>Y</v>
      </c>
      <c r="N35" s="128" t="str">
        <f>IF(Tbl_Orderlist[[#This Row],[Size]]="","",VLOOKUP(Tbl_Orderlist[[#This Row],[Size]],Tbl_PlantSizes[],MATCH("Order per crate",Tbl_PlantSizes[#Headers],0),0))</f>
        <v>Y</v>
      </c>
      <c r="O3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" s="75"/>
      <c r="R35" s="129" t="str">
        <f>IF(Tbl_Orderlist[[#This Row],[Crates]]="","",ROUNDUP(Tbl_Orderlist[[#This Row],[Crates]],0))</f>
        <v/>
      </c>
      <c r="S3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" spans="1:20" x14ac:dyDescent="0.25">
      <c r="A36" s="149">
        <v>2420</v>
      </c>
      <c r="B36" s="150" t="s">
        <v>1818</v>
      </c>
      <c r="C36" s="150" t="s">
        <v>15</v>
      </c>
      <c r="D36" s="151">
        <v>7.25</v>
      </c>
      <c r="E36" s="161"/>
      <c r="F36" s="14"/>
      <c r="G3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6" s="32">
        <f>IF(Tbl_Orderlist[[#This Row],[Size]]="","",IF(Tbl_Orderlist[[#This Row],[Crate?]]="Y",VLOOKUP(Tbl_Orderlist[[#This Row],[Size]],Tbl_PlantSizes[],MATCH("#plants per crate",Tbl_PlantSizes[#Headers],0),0),""))</f>
        <v>8</v>
      </c>
      <c r="K36" s="127" t="str">
        <f>IF(OR(Tbl_Orderlist[[#This Row],[Order]]="",Tbl_Orderlist[[#This Row],[Order]]=0),"",Tbl_Orderlist[[#This Row],[Order]]*Tbl_Orderlist[[#This Row],[Price €]])</f>
        <v/>
      </c>
      <c r="L36" s="128">
        <f>IF(Tbl_Orderlist[[#This Row],[Size]]="","",VLOOKUP(Tbl_Orderlist[[#This Row],[Size]],Tbl_PlantSizes[],MATCH("Minimal order quantity",Tbl_PlantSizes[#Headers],0),0))</f>
        <v>50</v>
      </c>
      <c r="M36" s="128" t="str">
        <f>IF(Tbl_Orderlist[[#This Row],[Size]]="","",VLOOKUP(Tbl_Orderlist[[#This Row],[Size]],Tbl_PlantSizes[],MATCH("Order per palletbox",Tbl_PlantSizes[#Headers],0),0))</f>
        <v>Y</v>
      </c>
      <c r="N36" s="128" t="str">
        <f>IF(Tbl_Orderlist[[#This Row],[Size]]="","",VLOOKUP(Tbl_Orderlist[[#This Row],[Size]],Tbl_PlantSizes[],MATCH("Order per crate",Tbl_PlantSizes[#Headers],0),0))</f>
        <v>Y</v>
      </c>
      <c r="O3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" s="75"/>
      <c r="R36" s="129" t="str">
        <f>IF(Tbl_Orderlist[[#This Row],[Crates]]="","",ROUNDUP(Tbl_Orderlist[[#This Row],[Crates]],0))</f>
        <v/>
      </c>
      <c r="S3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" spans="1:20" x14ac:dyDescent="0.25">
      <c r="A37" s="149">
        <v>158</v>
      </c>
      <c r="B37" s="150" t="s">
        <v>1846</v>
      </c>
      <c r="C37" s="150" t="s">
        <v>15</v>
      </c>
      <c r="D37" s="151">
        <v>7.25</v>
      </c>
      <c r="E37" s="161"/>
      <c r="F37" s="14"/>
      <c r="G3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7" s="32">
        <f>IF(Tbl_Orderlist[[#This Row],[Size]]="","",IF(Tbl_Orderlist[[#This Row],[Crate?]]="Y",VLOOKUP(Tbl_Orderlist[[#This Row],[Size]],Tbl_PlantSizes[],MATCH("#plants per crate",Tbl_PlantSizes[#Headers],0),0),""))</f>
        <v>8</v>
      </c>
      <c r="K37" s="127" t="str">
        <f>IF(OR(Tbl_Orderlist[[#This Row],[Order]]="",Tbl_Orderlist[[#This Row],[Order]]=0),"",Tbl_Orderlist[[#This Row],[Order]]*Tbl_Orderlist[[#This Row],[Price €]])</f>
        <v/>
      </c>
      <c r="L37" s="128">
        <f>IF(Tbl_Orderlist[[#This Row],[Size]]="","",VLOOKUP(Tbl_Orderlist[[#This Row],[Size]],Tbl_PlantSizes[],MATCH("Minimal order quantity",Tbl_PlantSizes[#Headers],0),0))</f>
        <v>50</v>
      </c>
      <c r="M37" s="128" t="str">
        <f>IF(Tbl_Orderlist[[#This Row],[Size]]="","",VLOOKUP(Tbl_Orderlist[[#This Row],[Size]],Tbl_PlantSizes[],MATCH("Order per palletbox",Tbl_PlantSizes[#Headers],0),0))</f>
        <v>Y</v>
      </c>
      <c r="N37" s="128" t="str">
        <f>IF(Tbl_Orderlist[[#This Row],[Size]]="","",VLOOKUP(Tbl_Orderlist[[#This Row],[Size]],Tbl_PlantSizes[],MATCH("Order per crate",Tbl_PlantSizes[#Headers],0),0))</f>
        <v>Y</v>
      </c>
      <c r="O3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" s="75"/>
      <c r="R37" s="129" t="str">
        <f>IF(Tbl_Orderlist[[#This Row],[Crates]]="","",ROUNDUP(Tbl_Orderlist[[#This Row],[Crates]],0))</f>
        <v/>
      </c>
      <c r="S3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" spans="1:20" x14ac:dyDescent="0.25">
      <c r="A38" s="149">
        <v>101</v>
      </c>
      <c r="B38" s="150" t="s">
        <v>1749</v>
      </c>
      <c r="C38" s="150" t="s">
        <v>15</v>
      </c>
      <c r="D38" s="151">
        <v>7.25</v>
      </c>
      <c r="E38" s="161"/>
      <c r="F38" s="14"/>
      <c r="G3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8" s="32">
        <f>IF(Tbl_Orderlist[[#This Row],[Size]]="","",IF(Tbl_Orderlist[[#This Row],[Crate?]]="Y",VLOOKUP(Tbl_Orderlist[[#This Row],[Size]],Tbl_PlantSizes[],MATCH("#plants per crate",Tbl_PlantSizes[#Headers],0),0),""))</f>
        <v>8</v>
      </c>
      <c r="K38" s="127" t="str">
        <f>IF(OR(Tbl_Orderlist[[#This Row],[Order]]="",Tbl_Orderlist[[#This Row],[Order]]=0),"",Tbl_Orderlist[[#This Row],[Order]]*Tbl_Orderlist[[#This Row],[Price €]])</f>
        <v/>
      </c>
      <c r="L38" s="128">
        <f>IF(Tbl_Orderlist[[#This Row],[Size]]="","",VLOOKUP(Tbl_Orderlist[[#This Row],[Size]],Tbl_PlantSizes[],MATCH("Minimal order quantity",Tbl_PlantSizes[#Headers],0),0))</f>
        <v>50</v>
      </c>
      <c r="M38" s="128" t="str">
        <f>IF(Tbl_Orderlist[[#This Row],[Size]]="","",VLOOKUP(Tbl_Orderlist[[#This Row],[Size]],Tbl_PlantSizes[],MATCH("Order per palletbox",Tbl_PlantSizes[#Headers],0),0))</f>
        <v>Y</v>
      </c>
      <c r="N38" s="128" t="str">
        <f>IF(Tbl_Orderlist[[#This Row],[Size]]="","",VLOOKUP(Tbl_Orderlist[[#This Row],[Size]],Tbl_PlantSizes[],MATCH("Order per crate",Tbl_PlantSizes[#Headers],0),0))</f>
        <v>Y</v>
      </c>
      <c r="O3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" s="75"/>
      <c r="R38" s="129" t="str">
        <f>IF(Tbl_Orderlist[[#This Row],[Crates]]="","",ROUNDUP(Tbl_Orderlist[[#This Row],[Crates]],0))</f>
        <v/>
      </c>
      <c r="S3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" spans="1:20" x14ac:dyDescent="0.25">
      <c r="A39" s="149">
        <v>403</v>
      </c>
      <c r="B39" s="150" t="s">
        <v>1749</v>
      </c>
      <c r="C39" s="150" t="s">
        <v>50</v>
      </c>
      <c r="D39" s="151">
        <v>8.5</v>
      </c>
      <c r="E39" s="161"/>
      <c r="F39" s="14"/>
      <c r="G3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39" s="32">
        <f>IF(Tbl_Orderlist[[#This Row],[Size]]="","",IF(Tbl_Orderlist[[#This Row],[Crate?]]="Y",VLOOKUP(Tbl_Orderlist[[#This Row],[Size]],Tbl_PlantSizes[],MATCH("#plants per crate",Tbl_PlantSizes[#Headers],0),0),""))</f>
        <v>6</v>
      </c>
      <c r="K39" s="127" t="str">
        <f>IF(OR(Tbl_Orderlist[[#This Row],[Order]]="",Tbl_Orderlist[[#This Row],[Order]]=0),"",Tbl_Orderlist[[#This Row],[Order]]*Tbl_Orderlist[[#This Row],[Price €]])</f>
        <v/>
      </c>
      <c r="L39" s="128">
        <f>IF(Tbl_Orderlist[[#This Row],[Size]]="","",VLOOKUP(Tbl_Orderlist[[#This Row],[Size]],Tbl_PlantSizes[],MATCH("Minimal order quantity",Tbl_PlantSizes[#Headers],0),0))</f>
        <v>25</v>
      </c>
      <c r="M39" s="128" t="str">
        <f>IF(Tbl_Orderlist[[#This Row],[Size]]="","",VLOOKUP(Tbl_Orderlist[[#This Row],[Size]],Tbl_PlantSizes[],MATCH("Order per palletbox",Tbl_PlantSizes[#Headers],0),0))</f>
        <v>Y</v>
      </c>
      <c r="N39" s="128" t="str">
        <f>IF(Tbl_Orderlist[[#This Row],[Size]]="","",VLOOKUP(Tbl_Orderlist[[#This Row],[Size]],Tbl_PlantSizes[],MATCH("Order per crate",Tbl_PlantSizes[#Headers],0),0))</f>
        <v>Y</v>
      </c>
      <c r="O3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" s="75"/>
      <c r="R39" s="129" t="str">
        <f>IF(Tbl_Orderlist[[#This Row],[Crates]]="","",ROUNDUP(Tbl_Orderlist[[#This Row],[Crates]],0))</f>
        <v/>
      </c>
      <c r="S3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" spans="1:20" x14ac:dyDescent="0.25">
      <c r="A40" s="149">
        <v>648</v>
      </c>
      <c r="B40" s="150" t="s">
        <v>78</v>
      </c>
      <c r="C40" s="150" t="s">
        <v>15</v>
      </c>
      <c r="D40" s="151">
        <v>7.25</v>
      </c>
      <c r="E40" s="160" t="s">
        <v>1683</v>
      </c>
      <c r="F40" s="14"/>
      <c r="G4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0" s="32">
        <f>IF(Tbl_Orderlist[[#This Row],[Size]]="","",IF(Tbl_Orderlist[[#This Row],[Crate?]]="Y",VLOOKUP(Tbl_Orderlist[[#This Row],[Size]],Tbl_PlantSizes[],MATCH("#plants per crate",Tbl_PlantSizes[#Headers],0),0),""))</f>
        <v>8</v>
      </c>
      <c r="K40" s="127" t="str">
        <f>IF(OR(Tbl_Orderlist[[#This Row],[Order]]="",Tbl_Orderlist[[#This Row],[Order]]=0),"",Tbl_Orderlist[[#This Row],[Order]]*Tbl_Orderlist[[#This Row],[Price €]])</f>
        <v/>
      </c>
      <c r="L40" s="128">
        <f>IF(Tbl_Orderlist[[#This Row],[Size]]="","",VLOOKUP(Tbl_Orderlist[[#This Row],[Size]],Tbl_PlantSizes[],MATCH("Minimal order quantity",Tbl_PlantSizes[#Headers],0),0))</f>
        <v>50</v>
      </c>
      <c r="M40" s="128" t="str">
        <f>IF(Tbl_Orderlist[[#This Row],[Size]]="","",VLOOKUP(Tbl_Orderlist[[#This Row],[Size]],Tbl_PlantSizes[],MATCH("Order per palletbox",Tbl_PlantSizes[#Headers],0),0))</f>
        <v>Y</v>
      </c>
      <c r="N40" s="128" t="str">
        <f>IF(Tbl_Orderlist[[#This Row],[Size]]="","",VLOOKUP(Tbl_Orderlist[[#This Row],[Size]],Tbl_PlantSizes[],MATCH("Order per crate",Tbl_PlantSizes[#Headers],0),0))</f>
        <v>Y</v>
      </c>
      <c r="O4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" s="75"/>
      <c r="R40" s="129" t="str">
        <f>IF(Tbl_Orderlist[[#This Row],[Crates]]="","",ROUNDUP(Tbl_Orderlist[[#This Row],[Crates]],0))</f>
        <v/>
      </c>
      <c r="S4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" spans="1:20" x14ac:dyDescent="0.25">
      <c r="A41" s="149">
        <v>1195</v>
      </c>
      <c r="B41" s="150" t="s">
        <v>78</v>
      </c>
      <c r="C41" s="150" t="s">
        <v>13</v>
      </c>
      <c r="D41" s="151">
        <v>2.5499999999999998</v>
      </c>
      <c r="E41" s="160" t="s">
        <v>1683</v>
      </c>
      <c r="F41" s="14"/>
      <c r="G4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" s="32">
        <f>IF(Tbl_Orderlist[[#This Row],[Size]]="","",IF(Tbl_Orderlist[[#This Row],[Crate?]]="Y",VLOOKUP(Tbl_Orderlist[[#This Row],[Size]],Tbl_PlantSizes[],MATCH("#plants per crate",Tbl_PlantSizes[#Headers],0),0),""))</f>
        <v>40</v>
      </c>
      <c r="K41" s="127" t="str">
        <f>IF(OR(Tbl_Orderlist[[#This Row],[Order]]="",Tbl_Orderlist[[#This Row],[Order]]=0),"",Tbl_Orderlist[[#This Row],[Order]]*Tbl_Orderlist[[#This Row],[Price €]])</f>
        <v/>
      </c>
      <c r="L41" s="128">
        <f>IF(Tbl_Orderlist[[#This Row],[Size]]="","",VLOOKUP(Tbl_Orderlist[[#This Row],[Size]],Tbl_PlantSizes[],MATCH("Minimal order quantity",Tbl_PlantSizes[#Headers],0),0))</f>
        <v>80</v>
      </c>
      <c r="M41" s="128" t="str">
        <f>IF(Tbl_Orderlist[[#This Row],[Size]]="","",VLOOKUP(Tbl_Orderlist[[#This Row],[Size]],Tbl_PlantSizes[],MATCH("Order per palletbox",Tbl_PlantSizes[#Headers],0),0))</f>
        <v>N</v>
      </c>
      <c r="N41" s="128" t="str">
        <f>IF(Tbl_Orderlist[[#This Row],[Size]]="","",VLOOKUP(Tbl_Orderlist[[#This Row],[Size]],Tbl_PlantSizes[],MATCH("Order per crate",Tbl_PlantSizes[#Headers],0),0))</f>
        <v>Y</v>
      </c>
      <c r="O4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" s="75"/>
      <c r="R41" s="129" t="str">
        <f>IF(Tbl_Orderlist[[#This Row],[Crates]]="","",ROUNDUP(Tbl_Orderlist[[#This Row],[Crates]],0))</f>
        <v/>
      </c>
      <c r="S4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" spans="1:20" x14ac:dyDescent="0.25">
      <c r="A42" s="149">
        <v>179</v>
      </c>
      <c r="B42" s="150" t="s">
        <v>1847</v>
      </c>
      <c r="C42" s="150" t="s">
        <v>15</v>
      </c>
      <c r="D42" s="151">
        <v>7.25</v>
      </c>
      <c r="E42" s="160" t="s">
        <v>1683</v>
      </c>
      <c r="F42" s="14"/>
      <c r="G4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2" s="32">
        <f>IF(Tbl_Orderlist[[#This Row],[Size]]="","",IF(Tbl_Orderlist[[#This Row],[Crate?]]="Y",VLOOKUP(Tbl_Orderlist[[#This Row],[Size]],Tbl_PlantSizes[],MATCH("#plants per crate",Tbl_PlantSizes[#Headers],0),0),""))</f>
        <v>8</v>
      </c>
      <c r="K42" s="127" t="str">
        <f>IF(OR(Tbl_Orderlist[[#This Row],[Order]]="",Tbl_Orderlist[[#This Row],[Order]]=0),"",Tbl_Orderlist[[#This Row],[Order]]*Tbl_Orderlist[[#This Row],[Price €]])</f>
        <v/>
      </c>
      <c r="L42" s="128">
        <f>IF(Tbl_Orderlist[[#This Row],[Size]]="","",VLOOKUP(Tbl_Orderlist[[#This Row],[Size]],Tbl_PlantSizes[],MATCH("Minimal order quantity",Tbl_PlantSizes[#Headers],0),0))</f>
        <v>50</v>
      </c>
      <c r="M42" s="128" t="str">
        <f>IF(Tbl_Orderlist[[#This Row],[Size]]="","",VLOOKUP(Tbl_Orderlist[[#This Row],[Size]],Tbl_PlantSizes[],MATCH("Order per palletbox",Tbl_PlantSizes[#Headers],0),0))</f>
        <v>Y</v>
      </c>
      <c r="N42" s="128" t="str">
        <f>IF(Tbl_Orderlist[[#This Row],[Size]]="","",VLOOKUP(Tbl_Orderlist[[#This Row],[Size]],Tbl_PlantSizes[],MATCH("Order per crate",Tbl_PlantSizes[#Headers],0),0))</f>
        <v>Y</v>
      </c>
      <c r="O4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" s="75"/>
      <c r="R42" s="129" t="str">
        <f>IF(Tbl_Orderlist[[#This Row],[Crates]]="","",ROUNDUP(Tbl_Orderlist[[#This Row],[Crates]],0))</f>
        <v/>
      </c>
      <c r="S4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" spans="1:20" x14ac:dyDescent="0.25">
      <c r="A43" s="149">
        <v>119</v>
      </c>
      <c r="B43" s="150" t="s">
        <v>1819</v>
      </c>
      <c r="C43" s="150" t="s">
        <v>15</v>
      </c>
      <c r="D43" s="151">
        <v>7.25</v>
      </c>
      <c r="E43" s="160" t="s">
        <v>1683</v>
      </c>
      <c r="F43" s="14"/>
      <c r="G4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3" s="32">
        <f>IF(Tbl_Orderlist[[#This Row],[Size]]="","",IF(Tbl_Orderlist[[#This Row],[Crate?]]="Y",VLOOKUP(Tbl_Orderlist[[#This Row],[Size]],Tbl_PlantSizes[],MATCH("#plants per crate",Tbl_PlantSizes[#Headers],0),0),""))</f>
        <v>8</v>
      </c>
      <c r="K43" s="127" t="str">
        <f>IF(OR(Tbl_Orderlist[[#This Row],[Order]]="",Tbl_Orderlist[[#This Row],[Order]]=0),"",Tbl_Orderlist[[#This Row],[Order]]*Tbl_Orderlist[[#This Row],[Price €]])</f>
        <v/>
      </c>
      <c r="L43" s="128">
        <f>IF(Tbl_Orderlist[[#This Row],[Size]]="","",VLOOKUP(Tbl_Orderlist[[#This Row],[Size]],Tbl_PlantSizes[],MATCH("Minimal order quantity",Tbl_PlantSizes[#Headers],0),0))</f>
        <v>50</v>
      </c>
      <c r="M43" s="128" t="str">
        <f>IF(Tbl_Orderlist[[#This Row],[Size]]="","",VLOOKUP(Tbl_Orderlist[[#This Row],[Size]],Tbl_PlantSizes[],MATCH("Order per palletbox",Tbl_PlantSizes[#Headers],0),0))</f>
        <v>Y</v>
      </c>
      <c r="N43" s="128" t="str">
        <f>IF(Tbl_Orderlist[[#This Row],[Size]]="","",VLOOKUP(Tbl_Orderlist[[#This Row],[Size]],Tbl_PlantSizes[],MATCH("Order per crate",Tbl_PlantSizes[#Headers],0),0))</f>
        <v>Y</v>
      </c>
      <c r="O4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" s="75"/>
      <c r="R43" s="129" t="str">
        <f>IF(Tbl_Orderlist[[#This Row],[Crates]]="","",ROUNDUP(Tbl_Orderlist[[#This Row],[Crates]],0))</f>
        <v/>
      </c>
      <c r="S4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" spans="1:20" x14ac:dyDescent="0.25">
      <c r="A44" s="149">
        <v>143</v>
      </c>
      <c r="B44" s="150" t="s">
        <v>1848</v>
      </c>
      <c r="C44" s="150" t="s">
        <v>15</v>
      </c>
      <c r="D44" s="151">
        <v>7.25</v>
      </c>
      <c r="E44" s="161"/>
      <c r="F44" s="14"/>
      <c r="G4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4" s="32">
        <f>IF(Tbl_Orderlist[[#This Row],[Size]]="","",IF(Tbl_Orderlist[[#This Row],[Crate?]]="Y",VLOOKUP(Tbl_Orderlist[[#This Row],[Size]],Tbl_PlantSizes[],MATCH("#plants per crate",Tbl_PlantSizes[#Headers],0),0),""))</f>
        <v>8</v>
      </c>
      <c r="K44" s="127" t="str">
        <f>IF(OR(Tbl_Orderlist[[#This Row],[Order]]="",Tbl_Orderlist[[#This Row],[Order]]=0),"",Tbl_Orderlist[[#This Row],[Order]]*Tbl_Orderlist[[#This Row],[Price €]])</f>
        <v/>
      </c>
      <c r="L44" s="128">
        <f>IF(Tbl_Orderlist[[#This Row],[Size]]="","",VLOOKUP(Tbl_Orderlist[[#This Row],[Size]],Tbl_PlantSizes[],MATCH("Minimal order quantity",Tbl_PlantSizes[#Headers],0),0))</f>
        <v>50</v>
      </c>
      <c r="M44" s="128" t="str">
        <f>IF(Tbl_Orderlist[[#This Row],[Size]]="","",VLOOKUP(Tbl_Orderlist[[#This Row],[Size]],Tbl_PlantSizes[],MATCH("Order per palletbox",Tbl_PlantSizes[#Headers],0),0))</f>
        <v>Y</v>
      </c>
      <c r="N44" s="128" t="str">
        <f>IF(Tbl_Orderlist[[#This Row],[Size]]="","",VLOOKUP(Tbl_Orderlist[[#This Row],[Size]],Tbl_PlantSizes[],MATCH("Order per crate",Tbl_PlantSizes[#Headers],0),0))</f>
        <v>Y</v>
      </c>
      <c r="O4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" s="75"/>
      <c r="R44" s="129" t="str">
        <f>IF(Tbl_Orderlist[[#This Row],[Crates]]="","",ROUNDUP(Tbl_Orderlist[[#This Row],[Crates]],0))</f>
        <v/>
      </c>
      <c r="S4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" spans="1:20" x14ac:dyDescent="0.25">
      <c r="A45" s="149">
        <v>1962</v>
      </c>
      <c r="B45" s="150" t="s">
        <v>1849</v>
      </c>
      <c r="C45" s="150" t="s">
        <v>15</v>
      </c>
      <c r="D45" s="151">
        <v>7.25</v>
      </c>
      <c r="E45" s="160" t="s">
        <v>1683</v>
      </c>
      <c r="F45" s="14"/>
      <c r="G4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5" s="32">
        <f>IF(Tbl_Orderlist[[#This Row],[Size]]="","",IF(Tbl_Orderlist[[#This Row],[Crate?]]="Y",VLOOKUP(Tbl_Orderlist[[#This Row],[Size]],Tbl_PlantSizes[],MATCH("#plants per crate",Tbl_PlantSizes[#Headers],0),0),""))</f>
        <v>8</v>
      </c>
      <c r="K45" s="127" t="str">
        <f>IF(OR(Tbl_Orderlist[[#This Row],[Order]]="",Tbl_Orderlist[[#This Row],[Order]]=0),"",Tbl_Orderlist[[#This Row],[Order]]*Tbl_Orderlist[[#This Row],[Price €]])</f>
        <v/>
      </c>
      <c r="L45" s="128">
        <f>IF(Tbl_Orderlist[[#This Row],[Size]]="","",VLOOKUP(Tbl_Orderlist[[#This Row],[Size]],Tbl_PlantSizes[],MATCH("Minimal order quantity",Tbl_PlantSizes[#Headers],0),0))</f>
        <v>50</v>
      </c>
      <c r="M45" s="128" t="str">
        <f>IF(Tbl_Orderlist[[#This Row],[Size]]="","",VLOOKUP(Tbl_Orderlist[[#This Row],[Size]],Tbl_PlantSizes[],MATCH("Order per palletbox",Tbl_PlantSizes[#Headers],0),0))</f>
        <v>Y</v>
      </c>
      <c r="N45" s="128" t="str">
        <f>IF(Tbl_Orderlist[[#This Row],[Size]]="","",VLOOKUP(Tbl_Orderlist[[#This Row],[Size]],Tbl_PlantSizes[],MATCH("Order per crate",Tbl_PlantSizes[#Headers],0),0))</f>
        <v>Y</v>
      </c>
      <c r="O4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" s="75"/>
      <c r="R45" s="129" t="str">
        <f>IF(Tbl_Orderlist[[#This Row],[Crates]]="","",ROUNDUP(Tbl_Orderlist[[#This Row],[Crates]],0))</f>
        <v/>
      </c>
      <c r="S4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" spans="1:20" x14ac:dyDescent="0.25">
      <c r="A46" s="149">
        <v>1279</v>
      </c>
      <c r="B46" s="150" t="s">
        <v>1750</v>
      </c>
      <c r="C46" s="150" t="s">
        <v>15</v>
      </c>
      <c r="D46" s="151">
        <v>7.25</v>
      </c>
      <c r="E46" s="161"/>
      <c r="F46" s="14"/>
      <c r="G4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6" s="32">
        <f>IF(Tbl_Orderlist[[#This Row],[Size]]="","",IF(Tbl_Orderlist[[#This Row],[Crate?]]="Y",VLOOKUP(Tbl_Orderlist[[#This Row],[Size]],Tbl_PlantSizes[],MATCH("#plants per crate",Tbl_PlantSizes[#Headers],0),0),""))</f>
        <v>8</v>
      </c>
      <c r="K46" s="127" t="str">
        <f>IF(OR(Tbl_Orderlist[[#This Row],[Order]]="",Tbl_Orderlist[[#This Row],[Order]]=0),"",Tbl_Orderlist[[#This Row],[Order]]*Tbl_Orderlist[[#This Row],[Price €]])</f>
        <v/>
      </c>
      <c r="L46" s="128">
        <f>IF(Tbl_Orderlist[[#This Row],[Size]]="","",VLOOKUP(Tbl_Orderlist[[#This Row],[Size]],Tbl_PlantSizes[],MATCH("Minimal order quantity",Tbl_PlantSizes[#Headers],0),0))</f>
        <v>50</v>
      </c>
      <c r="M46" s="128" t="str">
        <f>IF(Tbl_Orderlist[[#This Row],[Size]]="","",VLOOKUP(Tbl_Orderlist[[#This Row],[Size]],Tbl_PlantSizes[],MATCH("Order per palletbox",Tbl_PlantSizes[#Headers],0),0))</f>
        <v>Y</v>
      </c>
      <c r="N46" s="128" t="str">
        <f>IF(Tbl_Orderlist[[#This Row],[Size]]="","",VLOOKUP(Tbl_Orderlist[[#This Row],[Size]],Tbl_PlantSizes[],MATCH("Order per crate",Tbl_PlantSizes[#Headers],0),0))</f>
        <v>Y</v>
      </c>
      <c r="O4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" s="75"/>
      <c r="R46" s="129" t="str">
        <f>IF(Tbl_Orderlist[[#This Row],[Crates]]="","",ROUNDUP(Tbl_Orderlist[[#This Row],[Crates]],0))</f>
        <v/>
      </c>
      <c r="S4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" spans="1:20" x14ac:dyDescent="0.25">
      <c r="A47" s="149">
        <v>338</v>
      </c>
      <c r="B47" s="150" t="s">
        <v>1751</v>
      </c>
      <c r="C47" s="150" t="s">
        <v>15</v>
      </c>
      <c r="D47" s="151">
        <v>7.25</v>
      </c>
      <c r="E47" s="161"/>
      <c r="F47" s="14"/>
      <c r="G4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7" s="32">
        <f>IF(Tbl_Orderlist[[#This Row],[Size]]="","",IF(Tbl_Orderlist[[#This Row],[Crate?]]="Y",VLOOKUP(Tbl_Orderlist[[#This Row],[Size]],Tbl_PlantSizes[],MATCH("#plants per crate",Tbl_PlantSizes[#Headers],0),0),""))</f>
        <v>8</v>
      </c>
      <c r="K47" s="127" t="str">
        <f>IF(OR(Tbl_Orderlist[[#This Row],[Order]]="",Tbl_Orderlist[[#This Row],[Order]]=0),"",Tbl_Orderlist[[#This Row],[Order]]*Tbl_Orderlist[[#This Row],[Price €]])</f>
        <v/>
      </c>
      <c r="L47" s="128">
        <f>IF(Tbl_Orderlist[[#This Row],[Size]]="","",VLOOKUP(Tbl_Orderlist[[#This Row],[Size]],Tbl_PlantSizes[],MATCH("Minimal order quantity",Tbl_PlantSizes[#Headers],0),0))</f>
        <v>50</v>
      </c>
      <c r="M47" s="128" t="str">
        <f>IF(Tbl_Orderlist[[#This Row],[Size]]="","",VLOOKUP(Tbl_Orderlist[[#This Row],[Size]],Tbl_PlantSizes[],MATCH("Order per palletbox",Tbl_PlantSizes[#Headers],0),0))</f>
        <v>Y</v>
      </c>
      <c r="N47" s="128" t="str">
        <f>IF(Tbl_Orderlist[[#This Row],[Size]]="","",VLOOKUP(Tbl_Orderlist[[#This Row],[Size]],Tbl_PlantSizes[],MATCH("Order per crate",Tbl_PlantSizes[#Headers],0),0))</f>
        <v>Y</v>
      </c>
      <c r="O4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" s="75"/>
      <c r="R47" s="129" t="str">
        <f>IF(Tbl_Orderlist[[#This Row],[Crates]]="","",ROUNDUP(Tbl_Orderlist[[#This Row],[Crates]],0))</f>
        <v/>
      </c>
      <c r="S4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" spans="1:20" x14ac:dyDescent="0.25">
      <c r="A48" s="149">
        <v>1139</v>
      </c>
      <c r="B48" s="150" t="s">
        <v>1793</v>
      </c>
      <c r="C48" s="150" t="s">
        <v>15</v>
      </c>
      <c r="D48" s="151">
        <v>7.25</v>
      </c>
      <c r="E48" s="161"/>
      <c r="F48" s="14"/>
      <c r="G4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8" s="32">
        <f>IF(Tbl_Orderlist[[#This Row],[Size]]="","",IF(Tbl_Orderlist[[#This Row],[Crate?]]="Y",VLOOKUP(Tbl_Orderlist[[#This Row],[Size]],Tbl_PlantSizes[],MATCH("#plants per crate",Tbl_PlantSizes[#Headers],0),0),""))</f>
        <v>8</v>
      </c>
      <c r="K48" s="127" t="str">
        <f>IF(OR(Tbl_Orderlist[[#This Row],[Order]]="",Tbl_Orderlist[[#This Row],[Order]]=0),"",Tbl_Orderlist[[#This Row],[Order]]*Tbl_Orderlist[[#This Row],[Price €]])</f>
        <v/>
      </c>
      <c r="L48" s="128">
        <f>IF(Tbl_Orderlist[[#This Row],[Size]]="","",VLOOKUP(Tbl_Orderlist[[#This Row],[Size]],Tbl_PlantSizes[],MATCH("Minimal order quantity",Tbl_PlantSizes[#Headers],0),0))</f>
        <v>50</v>
      </c>
      <c r="M48" s="128" t="str">
        <f>IF(Tbl_Orderlist[[#This Row],[Size]]="","",VLOOKUP(Tbl_Orderlist[[#This Row],[Size]],Tbl_PlantSizes[],MATCH("Order per palletbox",Tbl_PlantSizes[#Headers],0),0))</f>
        <v>Y</v>
      </c>
      <c r="N48" s="128" t="str">
        <f>IF(Tbl_Orderlist[[#This Row],[Size]]="","",VLOOKUP(Tbl_Orderlist[[#This Row],[Size]],Tbl_PlantSizes[],MATCH("Order per crate",Tbl_PlantSizes[#Headers],0),0))</f>
        <v>Y</v>
      </c>
      <c r="O4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" s="75"/>
      <c r="R48" s="129" t="str">
        <f>IF(Tbl_Orderlist[[#This Row],[Crates]]="","",ROUNDUP(Tbl_Orderlist[[#This Row],[Crates]],0))</f>
        <v/>
      </c>
      <c r="S4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" spans="1:20" x14ac:dyDescent="0.25">
      <c r="A49" s="149">
        <v>155</v>
      </c>
      <c r="B49" s="150" t="s">
        <v>1793</v>
      </c>
      <c r="C49" s="150" t="s">
        <v>50</v>
      </c>
      <c r="D49" s="151">
        <v>8.5</v>
      </c>
      <c r="E49" s="161"/>
      <c r="F49" s="14"/>
      <c r="G4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49" s="32">
        <f>IF(Tbl_Orderlist[[#This Row],[Size]]="","",IF(Tbl_Orderlist[[#This Row],[Crate?]]="Y",VLOOKUP(Tbl_Orderlist[[#This Row],[Size]],Tbl_PlantSizes[],MATCH("#plants per crate",Tbl_PlantSizes[#Headers],0),0),""))</f>
        <v>6</v>
      </c>
      <c r="K49" s="127" t="str">
        <f>IF(OR(Tbl_Orderlist[[#This Row],[Order]]="",Tbl_Orderlist[[#This Row],[Order]]=0),"",Tbl_Orderlist[[#This Row],[Order]]*Tbl_Orderlist[[#This Row],[Price €]])</f>
        <v/>
      </c>
      <c r="L49" s="128">
        <f>IF(Tbl_Orderlist[[#This Row],[Size]]="","",VLOOKUP(Tbl_Orderlist[[#This Row],[Size]],Tbl_PlantSizes[],MATCH("Minimal order quantity",Tbl_PlantSizes[#Headers],0),0))</f>
        <v>25</v>
      </c>
      <c r="M49" s="128" t="str">
        <f>IF(Tbl_Orderlist[[#This Row],[Size]]="","",VLOOKUP(Tbl_Orderlist[[#This Row],[Size]],Tbl_PlantSizes[],MATCH("Order per palletbox",Tbl_PlantSizes[#Headers],0),0))</f>
        <v>Y</v>
      </c>
      <c r="N49" s="128" t="str">
        <f>IF(Tbl_Orderlist[[#This Row],[Size]]="","",VLOOKUP(Tbl_Orderlist[[#This Row],[Size]],Tbl_PlantSizes[],MATCH("Order per crate",Tbl_PlantSizes[#Headers],0),0))</f>
        <v>Y</v>
      </c>
      <c r="O4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" s="75"/>
      <c r="R49" s="129" t="str">
        <f>IF(Tbl_Orderlist[[#This Row],[Crates]]="","",ROUNDUP(Tbl_Orderlist[[#This Row],[Crates]],0))</f>
        <v/>
      </c>
      <c r="S4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" spans="1:20" x14ac:dyDescent="0.25">
      <c r="A50" s="149">
        <v>259</v>
      </c>
      <c r="B50" s="150" t="s">
        <v>1850</v>
      </c>
      <c r="C50" s="150" t="s">
        <v>15</v>
      </c>
      <c r="D50" s="151">
        <v>8.5</v>
      </c>
      <c r="E50" s="161"/>
      <c r="F50" s="14"/>
      <c r="G5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50" s="32">
        <f>IF(Tbl_Orderlist[[#This Row],[Size]]="","",IF(Tbl_Orderlist[[#This Row],[Crate?]]="Y",VLOOKUP(Tbl_Orderlist[[#This Row],[Size]],Tbl_PlantSizes[],MATCH("#plants per crate",Tbl_PlantSizes[#Headers],0),0),""))</f>
        <v>8</v>
      </c>
      <c r="K50" s="127" t="str">
        <f>IF(OR(Tbl_Orderlist[[#This Row],[Order]]="",Tbl_Orderlist[[#This Row],[Order]]=0),"",Tbl_Orderlist[[#This Row],[Order]]*Tbl_Orderlist[[#This Row],[Price €]])</f>
        <v/>
      </c>
      <c r="L50" s="128">
        <f>IF(Tbl_Orderlist[[#This Row],[Size]]="","",VLOOKUP(Tbl_Orderlist[[#This Row],[Size]],Tbl_PlantSizes[],MATCH("Minimal order quantity",Tbl_PlantSizes[#Headers],0),0))</f>
        <v>50</v>
      </c>
      <c r="M50" s="128" t="str">
        <f>IF(Tbl_Orderlist[[#This Row],[Size]]="","",VLOOKUP(Tbl_Orderlist[[#This Row],[Size]],Tbl_PlantSizes[],MATCH("Order per palletbox",Tbl_PlantSizes[#Headers],0),0))</f>
        <v>Y</v>
      </c>
      <c r="N50" s="128" t="str">
        <f>IF(Tbl_Orderlist[[#This Row],[Size]]="","",VLOOKUP(Tbl_Orderlist[[#This Row],[Size]],Tbl_PlantSizes[],MATCH("Order per crate",Tbl_PlantSizes[#Headers],0),0))</f>
        <v>Y</v>
      </c>
      <c r="O5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" s="75"/>
      <c r="R50" s="129" t="str">
        <f>IF(Tbl_Orderlist[[#This Row],[Crates]]="","",ROUNDUP(Tbl_Orderlist[[#This Row],[Crates]],0))</f>
        <v/>
      </c>
      <c r="S5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" spans="1:20" x14ac:dyDescent="0.25">
      <c r="A51" s="149">
        <v>980</v>
      </c>
      <c r="B51" s="150" t="s">
        <v>1851</v>
      </c>
      <c r="C51" s="150" t="s">
        <v>13</v>
      </c>
      <c r="D51" s="151">
        <v>2</v>
      </c>
      <c r="E51" s="161"/>
      <c r="F51" s="14"/>
      <c r="G5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1" s="32">
        <f>IF(Tbl_Orderlist[[#This Row],[Size]]="","",IF(Tbl_Orderlist[[#This Row],[Crate?]]="Y",VLOOKUP(Tbl_Orderlist[[#This Row],[Size]],Tbl_PlantSizes[],MATCH("#plants per crate",Tbl_PlantSizes[#Headers],0),0),""))</f>
        <v>40</v>
      </c>
      <c r="K51" s="127" t="str">
        <f>IF(OR(Tbl_Orderlist[[#This Row],[Order]]="",Tbl_Orderlist[[#This Row],[Order]]=0),"",Tbl_Orderlist[[#This Row],[Order]]*Tbl_Orderlist[[#This Row],[Price €]])</f>
        <v/>
      </c>
      <c r="L51" s="128">
        <f>IF(Tbl_Orderlist[[#This Row],[Size]]="","",VLOOKUP(Tbl_Orderlist[[#This Row],[Size]],Tbl_PlantSizes[],MATCH("Minimal order quantity",Tbl_PlantSizes[#Headers],0),0))</f>
        <v>80</v>
      </c>
      <c r="M51" s="128" t="str">
        <f>IF(Tbl_Orderlist[[#This Row],[Size]]="","",VLOOKUP(Tbl_Orderlist[[#This Row],[Size]],Tbl_PlantSizes[],MATCH("Order per palletbox",Tbl_PlantSizes[#Headers],0),0))</f>
        <v>N</v>
      </c>
      <c r="N51" s="128" t="str">
        <f>IF(Tbl_Orderlist[[#This Row],[Size]]="","",VLOOKUP(Tbl_Orderlist[[#This Row],[Size]],Tbl_PlantSizes[],MATCH("Order per crate",Tbl_PlantSizes[#Headers],0),0))</f>
        <v>Y</v>
      </c>
      <c r="O5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" s="75"/>
      <c r="R51" s="129" t="str">
        <f>IF(Tbl_Orderlist[[#This Row],[Crates]]="","",ROUNDUP(Tbl_Orderlist[[#This Row],[Crates]],0))</f>
        <v/>
      </c>
      <c r="S5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" spans="1:20" x14ac:dyDescent="0.25">
      <c r="A52" s="149">
        <v>85</v>
      </c>
      <c r="B52" s="150" t="s">
        <v>2283</v>
      </c>
      <c r="C52" s="150" t="s">
        <v>13</v>
      </c>
      <c r="D52" s="151">
        <v>1.8</v>
      </c>
      <c r="E52" s="161"/>
      <c r="F52" s="14"/>
      <c r="G5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2" s="32">
        <f>IF(Tbl_Orderlist[[#This Row],[Size]]="","",IF(Tbl_Orderlist[[#This Row],[Crate?]]="Y",VLOOKUP(Tbl_Orderlist[[#This Row],[Size]],Tbl_PlantSizes[],MATCH("#plants per crate",Tbl_PlantSizes[#Headers],0),0),""))</f>
        <v>40</v>
      </c>
      <c r="K52" s="127" t="str">
        <f>IF(OR(Tbl_Orderlist[[#This Row],[Order]]="",Tbl_Orderlist[[#This Row],[Order]]=0),"",Tbl_Orderlist[[#This Row],[Order]]*Tbl_Orderlist[[#This Row],[Price €]])</f>
        <v/>
      </c>
      <c r="L52" s="128">
        <f>IF(Tbl_Orderlist[[#This Row],[Size]]="","",VLOOKUP(Tbl_Orderlist[[#This Row],[Size]],Tbl_PlantSizes[],MATCH("Minimal order quantity",Tbl_PlantSizes[#Headers],0),0))</f>
        <v>80</v>
      </c>
      <c r="M52" s="128" t="str">
        <f>IF(Tbl_Orderlist[[#This Row],[Size]]="","",VLOOKUP(Tbl_Orderlist[[#This Row],[Size]],Tbl_PlantSizes[],MATCH("Order per palletbox",Tbl_PlantSizes[#Headers],0),0))</f>
        <v>N</v>
      </c>
      <c r="N52" s="128" t="str">
        <f>IF(Tbl_Orderlist[[#This Row],[Size]]="","",VLOOKUP(Tbl_Orderlist[[#This Row],[Size]],Tbl_PlantSizes[],MATCH("Order per crate",Tbl_PlantSizes[#Headers],0),0))</f>
        <v>Y</v>
      </c>
      <c r="O5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" s="75"/>
      <c r="R52" s="129" t="str">
        <f>IF(Tbl_Orderlist[[#This Row],[Crates]]="","",ROUNDUP(Tbl_Orderlist[[#This Row],[Crates]],0))</f>
        <v/>
      </c>
      <c r="S5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" spans="1:20" x14ac:dyDescent="0.25">
      <c r="A53" s="149">
        <v>194</v>
      </c>
      <c r="B53" s="150" t="s">
        <v>2284</v>
      </c>
      <c r="C53" s="150" t="s">
        <v>13</v>
      </c>
      <c r="D53" s="151">
        <v>1.8</v>
      </c>
      <c r="E53" s="161"/>
      <c r="F53" s="14"/>
      <c r="G5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" s="32">
        <f>IF(Tbl_Orderlist[[#This Row],[Size]]="","",IF(Tbl_Orderlist[[#This Row],[Crate?]]="Y",VLOOKUP(Tbl_Orderlist[[#This Row],[Size]],Tbl_PlantSizes[],MATCH("#plants per crate",Tbl_PlantSizes[#Headers],0),0),""))</f>
        <v>40</v>
      </c>
      <c r="K53" s="127" t="str">
        <f>IF(OR(Tbl_Orderlist[[#This Row],[Order]]="",Tbl_Orderlist[[#This Row],[Order]]=0),"",Tbl_Orderlist[[#This Row],[Order]]*Tbl_Orderlist[[#This Row],[Price €]])</f>
        <v/>
      </c>
      <c r="L53" s="128">
        <f>IF(Tbl_Orderlist[[#This Row],[Size]]="","",VLOOKUP(Tbl_Orderlist[[#This Row],[Size]],Tbl_PlantSizes[],MATCH("Minimal order quantity",Tbl_PlantSizes[#Headers],0),0))</f>
        <v>80</v>
      </c>
      <c r="M53" s="128" t="str">
        <f>IF(Tbl_Orderlist[[#This Row],[Size]]="","",VLOOKUP(Tbl_Orderlist[[#This Row],[Size]],Tbl_PlantSizes[],MATCH("Order per palletbox",Tbl_PlantSizes[#Headers],0),0))</f>
        <v>N</v>
      </c>
      <c r="N53" s="128" t="str">
        <f>IF(Tbl_Orderlist[[#This Row],[Size]]="","",VLOOKUP(Tbl_Orderlist[[#This Row],[Size]],Tbl_PlantSizes[],MATCH("Order per crate",Tbl_PlantSizes[#Headers],0),0))</f>
        <v>Y</v>
      </c>
      <c r="O5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" s="75"/>
      <c r="R53" s="129" t="str">
        <f>IF(Tbl_Orderlist[[#This Row],[Crates]]="","",ROUNDUP(Tbl_Orderlist[[#This Row],[Crates]],0))</f>
        <v/>
      </c>
      <c r="S5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" spans="1:20" x14ac:dyDescent="0.25">
      <c r="A54" s="149">
        <v>40</v>
      </c>
      <c r="B54" s="150" t="s">
        <v>2321</v>
      </c>
      <c r="C54" s="150" t="s">
        <v>13</v>
      </c>
      <c r="D54" s="151">
        <v>0.95</v>
      </c>
      <c r="E54" s="161"/>
      <c r="F54" s="14"/>
      <c r="G5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4" s="32">
        <f>IF(Tbl_Orderlist[[#This Row],[Size]]="","",IF(Tbl_Orderlist[[#This Row],[Crate?]]="Y",VLOOKUP(Tbl_Orderlist[[#This Row],[Size]],Tbl_PlantSizes[],MATCH("#plants per crate",Tbl_PlantSizes[#Headers],0),0),""))</f>
        <v>40</v>
      </c>
      <c r="K54" s="127" t="str">
        <f>IF(OR(Tbl_Orderlist[[#This Row],[Order]]="",Tbl_Orderlist[[#This Row],[Order]]=0),"",Tbl_Orderlist[[#This Row],[Order]]*Tbl_Orderlist[[#This Row],[Price €]])</f>
        <v/>
      </c>
      <c r="L54" s="128">
        <f>IF(Tbl_Orderlist[[#This Row],[Size]]="","",VLOOKUP(Tbl_Orderlist[[#This Row],[Size]],Tbl_PlantSizes[],MATCH("Minimal order quantity",Tbl_PlantSizes[#Headers],0),0))</f>
        <v>80</v>
      </c>
      <c r="M54" s="128" t="str">
        <f>IF(Tbl_Orderlist[[#This Row],[Size]]="","",VLOOKUP(Tbl_Orderlist[[#This Row],[Size]],Tbl_PlantSizes[],MATCH("Order per palletbox",Tbl_PlantSizes[#Headers],0),0))</f>
        <v>N</v>
      </c>
      <c r="N54" s="128" t="str">
        <f>IF(Tbl_Orderlist[[#This Row],[Size]]="","",VLOOKUP(Tbl_Orderlist[[#This Row],[Size]],Tbl_PlantSizes[],MATCH("Order per crate",Tbl_PlantSizes[#Headers],0),0))</f>
        <v>Y</v>
      </c>
      <c r="O5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" s="75"/>
      <c r="R54" s="129" t="str">
        <f>IF(Tbl_Orderlist[[#This Row],[Crates]]="","",ROUNDUP(Tbl_Orderlist[[#This Row],[Crates]],0))</f>
        <v/>
      </c>
      <c r="S5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" spans="1:20" x14ac:dyDescent="0.25">
      <c r="A55" s="149">
        <v>1117</v>
      </c>
      <c r="B55" s="150" t="s">
        <v>1835</v>
      </c>
      <c r="C55" s="150" t="s">
        <v>13</v>
      </c>
      <c r="D55" s="151">
        <v>0.95</v>
      </c>
      <c r="E55" s="161"/>
      <c r="F55" s="14"/>
      <c r="G5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5" s="32">
        <f>IF(Tbl_Orderlist[[#This Row],[Size]]="","",IF(Tbl_Orderlist[[#This Row],[Crate?]]="Y",VLOOKUP(Tbl_Orderlist[[#This Row],[Size]],Tbl_PlantSizes[],MATCH("#plants per crate",Tbl_PlantSizes[#Headers],0),0),""))</f>
        <v>40</v>
      </c>
      <c r="K55" s="127" t="str">
        <f>IF(OR(Tbl_Orderlist[[#This Row],[Order]]="",Tbl_Orderlist[[#This Row],[Order]]=0),"",Tbl_Orderlist[[#This Row],[Order]]*Tbl_Orderlist[[#This Row],[Price €]])</f>
        <v/>
      </c>
      <c r="L55" s="128">
        <f>IF(Tbl_Orderlist[[#This Row],[Size]]="","",VLOOKUP(Tbl_Orderlist[[#This Row],[Size]],Tbl_PlantSizes[],MATCH("Minimal order quantity",Tbl_PlantSizes[#Headers],0),0))</f>
        <v>80</v>
      </c>
      <c r="M55" s="128" t="str">
        <f>IF(Tbl_Orderlist[[#This Row],[Size]]="","",VLOOKUP(Tbl_Orderlist[[#This Row],[Size]],Tbl_PlantSizes[],MATCH("Order per palletbox",Tbl_PlantSizes[#Headers],0),0))</f>
        <v>N</v>
      </c>
      <c r="N55" s="128" t="str">
        <f>IF(Tbl_Orderlist[[#This Row],[Size]]="","",VLOOKUP(Tbl_Orderlist[[#This Row],[Size]],Tbl_PlantSizes[],MATCH("Order per crate",Tbl_PlantSizes[#Headers],0),0))</f>
        <v>Y</v>
      </c>
      <c r="O5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" s="75"/>
      <c r="R55" s="129" t="str">
        <f>IF(Tbl_Orderlist[[#This Row],[Crates]]="","",ROUNDUP(Tbl_Orderlist[[#This Row],[Crates]],0))</f>
        <v/>
      </c>
      <c r="S5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" spans="1:20" x14ac:dyDescent="0.25">
      <c r="A56" s="149">
        <v>420</v>
      </c>
      <c r="B56" s="150" t="s">
        <v>1836</v>
      </c>
      <c r="C56" s="150" t="s">
        <v>15</v>
      </c>
      <c r="D56" s="151">
        <v>2.5</v>
      </c>
      <c r="E56" s="161"/>
      <c r="F56" s="14"/>
      <c r="G5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56" s="32">
        <f>IF(Tbl_Orderlist[[#This Row],[Size]]="","",IF(Tbl_Orderlist[[#This Row],[Crate?]]="Y",VLOOKUP(Tbl_Orderlist[[#This Row],[Size]],Tbl_PlantSizes[],MATCH("#plants per crate",Tbl_PlantSizes[#Headers],0),0),""))</f>
        <v>8</v>
      </c>
      <c r="K56" s="127" t="str">
        <f>IF(OR(Tbl_Orderlist[[#This Row],[Order]]="",Tbl_Orderlist[[#This Row],[Order]]=0),"",Tbl_Orderlist[[#This Row],[Order]]*Tbl_Orderlist[[#This Row],[Price €]])</f>
        <v/>
      </c>
      <c r="L56" s="128">
        <f>IF(Tbl_Orderlist[[#This Row],[Size]]="","",VLOOKUP(Tbl_Orderlist[[#This Row],[Size]],Tbl_PlantSizes[],MATCH("Minimal order quantity",Tbl_PlantSizes[#Headers],0),0))</f>
        <v>50</v>
      </c>
      <c r="M56" s="128" t="str">
        <f>IF(Tbl_Orderlist[[#This Row],[Size]]="","",VLOOKUP(Tbl_Orderlist[[#This Row],[Size]],Tbl_PlantSizes[],MATCH("Order per palletbox",Tbl_PlantSizes[#Headers],0),0))</f>
        <v>Y</v>
      </c>
      <c r="N56" s="128" t="str">
        <f>IF(Tbl_Orderlist[[#This Row],[Size]]="","",VLOOKUP(Tbl_Orderlist[[#This Row],[Size]],Tbl_PlantSizes[],MATCH("Order per crate",Tbl_PlantSizes[#Headers],0),0))</f>
        <v>Y</v>
      </c>
      <c r="O5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" s="75"/>
      <c r="R56" s="129" t="str">
        <f>IF(Tbl_Orderlist[[#This Row],[Crates]]="","",ROUNDUP(Tbl_Orderlist[[#This Row],[Crates]],0))</f>
        <v/>
      </c>
      <c r="S5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" spans="1:20" x14ac:dyDescent="0.25">
      <c r="A57" s="149">
        <v>587</v>
      </c>
      <c r="B57" s="150" t="s">
        <v>1836</v>
      </c>
      <c r="C57" s="150" t="s">
        <v>13</v>
      </c>
      <c r="D57" s="151">
        <v>0.95</v>
      </c>
      <c r="E57" s="161"/>
      <c r="F57" s="14"/>
      <c r="G5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7" s="32">
        <f>IF(Tbl_Orderlist[[#This Row],[Size]]="","",IF(Tbl_Orderlist[[#This Row],[Crate?]]="Y",VLOOKUP(Tbl_Orderlist[[#This Row],[Size]],Tbl_PlantSizes[],MATCH("#plants per crate",Tbl_PlantSizes[#Headers],0),0),""))</f>
        <v>40</v>
      </c>
      <c r="K57" s="127" t="str">
        <f>IF(OR(Tbl_Orderlist[[#This Row],[Order]]="",Tbl_Orderlist[[#This Row],[Order]]=0),"",Tbl_Orderlist[[#This Row],[Order]]*Tbl_Orderlist[[#This Row],[Price €]])</f>
        <v/>
      </c>
      <c r="L57" s="128">
        <f>IF(Tbl_Orderlist[[#This Row],[Size]]="","",VLOOKUP(Tbl_Orderlist[[#This Row],[Size]],Tbl_PlantSizes[],MATCH("Minimal order quantity",Tbl_PlantSizes[#Headers],0),0))</f>
        <v>80</v>
      </c>
      <c r="M57" s="128" t="str">
        <f>IF(Tbl_Orderlist[[#This Row],[Size]]="","",VLOOKUP(Tbl_Orderlist[[#This Row],[Size]],Tbl_PlantSizes[],MATCH("Order per palletbox",Tbl_PlantSizes[#Headers],0),0))</f>
        <v>N</v>
      </c>
      <c r="N57" s="128" t="str">
        <f>IF(Tbl_Orderlist[[#This Row],[Size]]="","",VLOOKUP(Tbl_Orderlist[[#This Row],[Size]],Tbl_PlantSizes[],MATCH("Order per crate",Tbl_PlantSizes[#Headers],0),0))</f>
        <v>Y</v>
      </c>
      <c r="O5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" s="75"/>
      <c r="R57" s="129" t="str">
        <f>IF(Tbl_Orderlist[[#This Row],[Crates]]="","",ROUNDUP(Tbl_Orderlist[[#This Row],[Crates]],0))</f>
        <v/>
      </c>
      <c r="S5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" spans="1:20" x14ac:dyDescent="0.25">
      <c r="A58" s="149">
        <v>120</v>
      </c>
      <c r="B58" s="150" t="s">
        <v>2322</v>
      </c>
      <c r="C58" s="150" t="s">
        <v>13</v>
      </c>
      <c r="D58" s="151">
        <v>0.85</v>
      </c>
      <c r="E58" s="161"/>
      <c r="F58" s="14"/>
      <c r="G5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8" s="32">
        <f>IF(Tbl_Orderlist[[#This Row],[Size]]="","",IF(Tbl_Orderlist[[#This Row],[Crate?]]="Y",VLOOKUP(Tbl_Orderlist[[#This Row],[Size]],Tbl_PlantSizes[],MATCH("#plants per crate",Tbl_PlantSizes[#Headers],0),0),""))</f>
        <v>40</v>
      </c>
      <c r="K58" s="127" t="str">
        <f>IF(OR(Tbl_Orderlist[[#This Row],[Order]]="",Tbl_Orderlist[[#This Row],[Order]]=0),"",Tbl_Orderlist[[#This Row],[Order]]*Tbl_Orderlist[[#This Row],[Price €]])</f>
        <v/>
      </c>
      <c r="L58" s="128">
        <f>IF(Tbl_Orderlist[[#This Row],[Size]]="","",VLOOKUP(Tbl_Orderlist[[#This Row],[Size]],Tbl_PlantSizes[],MATCH("Minimal order quantity",Tbl_PlantSizes[#Headers],0),0))</f>
        <v>80</v>
      </c>
      <c r="M58" s="128" t="str">
        <f>IF(Tbl_Orderlist[[#This Row],[Size]]="","",VLOOKUP(Tbl_Orderlist[[#This Row],[Size]],Tbl_PlantSizes[],MATCH("Order per palletbox",Tbl_PlantSizes[#Headers],0),0))</f>
        <v>N</v>
      </c>
      <c r="N58" s="128" t="str">
        <f>IF(Tbl_Orderlist[[#This Row],[Size]]="","",VLOOKUP(Tbl_Orderlist[[#This Row],[Size]],Tbl_PlantSizes[],MATCH("Order per crate",Tbl_PlantSizes[#Headers],0),0))</f>
        <v>Y</v>
      </c>
      <c r="O5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" s="75"/>
      <c r="R58" s="129" t="str">
        <f>IF(Tbl_Orderlist[[#This Row],[Crates]]="","",ROUNDUP(Tbl_Orderlist[[#This Row],[Crates]],0))</f>
        <v/>
      </c>
      <c r="S5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" spans="1:20" x14ac:dyDescent="0.25">
      <c r="A59" s="149">
        <v>73</v>
      </c>
      <c r="B59" s="150" t="s">
        <v>2323</v>
      </c>
      <c r="C59" s="150" t="s">
        <v>13</v>
      </c>
      <c r="D59" s="151">
        <v>0.85</v>
      </c>
      <c r="E59" s="161"/>
      <c r="F59" s="14"/>
      <c r="G5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" s="32">
        <f>IF(Tbl_Orderlist[[#This Row],[Size]]="","",IF(Tbl_Orderlist[[#This Row],[Crate?]]="Y",VLOOKUP(Tbl_Orderlist[[#This Row],[Size]],Tbl_PlantSizes[],MATCH("#plants per crate",Tbl_PlantSizes[#Headers],0),0),""))</f>
        <v>40</v>
      </c>
      <c r="K59" s="127" t="str">
        <f>IF(OR(Tbl_Orderlist[[#This Row],[Order]]="",Tbl_Orderlist[[#This Row],[Order]]=0),"",Tbl_Orderlist[[#This Row],[Order]]*Tbl_Orderlist[[#This Row],[Price €]])</f>
        <v/>
      </c>
      <c r="L59" s="128">
        <f>IF(Tbl_Orderlist[[#This Row],[Size]]="","",VLOOKUP(Tbl_Orderlist[[#This Row],[Size]],Tbl_PlantSizes[],MATCH("Minimal order quantity",Tbl_PlantSizes[#Headers],0),0))</f>
        <v>80</v>
      </c>
      <c r="M59" s="128" t="str">
        <f>IF(Tbl_Orderlist[[#This Row],[Size]]="","",VLOOKUP(Tbl_Orderlist[[#This Row],[Size]],Tbl_PlantSizes[],MATCH("Order per palletbox",Tbl_PlantSizes[#Headers],0),0))</f>
        <v>N</v>
      </c>
      <c r="N59" s="128" t="str">
        <f>IF(Tbl_Orderlist[[#This Row],[Size]]="","",VLOOKUP(Tbl_Orderlist[[#This Row],[Size]],Tbl_PlantSizes[],MATCH("Order per crate",Tbl_PlantSizes[#Headers],0),0))</f>
        <v>Y</v>
      </c>
      <c r="O5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" s="75"/>
      <c r="R59" s="129" t="str">
        <f>IF(Tbl_Orderlist[[#This Row],[Crates]]="","",ROUNDUP(Tbl_Orderlist[[#This Row],[Crates]],0))</f>
        <v/>
      </c>
      <c r="S5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" spans="1:20" x14ac:dyDescent="0.25">
      <c r="A60" s="149">
        <v>687</v>
      </c>
      <c r="B60" s="150" t="s">
        <v>1852</v>
      </c>
      <c r="C60" s="150" t="s">
        <v>13</v>
      </c>
      <c r="D60" s="151">
        <v>0.85</v>
      </c>
      <c r="E60" s="161"/>
      <c r="F60" s="14"/>
      <c r="G6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" s="32">
        <f>IF(Tbl_Orderlist[[#This Row],[Size]]="","",IF(Tbl_Orderlist[[#This Row],[Crate?]]="Y",VLOOKUP(Tbl_Orderlist[[#This Row],[Size]],Tbl_PlantSizes[],MATCH("#plants per crate",Tbl_PlantSizes[#Headers],0),0),""))</f>
        <v>40</v>
      </c>
      <c r="K60" s="127" t="str">
        <f>IF(OR(Tbl_Orderlist[[#This Row],[Order]]="",Tbl_Orderlist[[#This Row],[Order]]=0),"",Tbl_Orderlist[[#This Row],[Order]]*Tbl_Orderlist[[#This Row],[Price €]])</f>
        <v/>
      </c>
      <c r="L60" s="128">
        <f>IF(Tbl_Orderlist[[#This Row],[Size]]="","",VLOOKUP(Tbl_Orderlist[[#This Row],[Size]],Tbl_PlantSizes[],MATCH("Minimal order quantity",Tbl_PlantSizes[#Headers],0),0))</f>
        <v>80</v>
      </c>
      <c r="M60" s="128" t="str">
        <f>IF(Tbl_Orderlist[[#This Row],[Size]]="","",VLOOKUP(Tbl_Orderlist[[#This Row],[Size]],Tbl_PlantSizes[],MATCH("Order per palletbox",Tbl_PlantSizes[#Headers],0),0))</f>
        <v>N</v>
      </c>
      <c r="N60" s="128" t="str">
        <f>IF(Tbl_Orderlist[[#This Row],[Size]]="","",VLOOKUP(Tbl_Orderlist[[#This Row],[Size]],Tbl_PlantSizes[],MATCH("Order per crate",Tbl_PlantSizes[#Headers],0),0))</f>
        <v>Y</v>
      </c>
      <c r="O6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" s="75"/>
      <c r="R60" s="129" t="str">
        <f>IF(Tbl_Orderlist[[#This Row],[Crates]]="","",ROUNDUP(Tbl_Orderlist[[#This Row],[Crates]],0))</f>
        <v/>
      </c>
      <c r="S6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" spans="1:20" x14ac:dyDescent="0.25">
      <c r="A61" s="149">
        <v>240</v>
      </c>
      <c r="B61" s="150" t="s">
        <v>2324</v>
      </c>
      <c r="C61" s="150" t="s">
        <v>13</v>
      </c>
      <c r="D61" s="151">
        <v>0.85</v>
      </c>
      <c r="E61" s="160" t="s">
        <v>1683</v>
      </c>
      <c r="F61" s="14"/>
      <c r="G6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" s="32">
        <f>IF(Tbl_Orderlist[[#This Row],[Size]]="","",IF(Tbl_Orderlist[[#This Row],[Crate?]]="Y",VLOOKUP(Tbl_Orderlist[[#This Row],[Size]],Tbl_PlantSizes[],MATCH("#plants per crate",Tbl_PlantSizes[#Headers],0),0),""))</f>
        <v>40</v>
      </c>
      <c r="K61" s="127" t="str">
        <f>IF(OR(Tbl_Orderlist[[#This Row],[Order]]="",Tbl_Orderlist[[#This Row],[Order]]=0),"",Tbl_Orderlist[[#This Row],[Order]]*Tbl_Orderlist[[#This Row],[Price €]])</f>
        <v/>
      </c>
      <c r="L61" s="128">
        <f>IF(Tbl_Orderlist[[#This Row],[Size]]="","",VLOOKUP(Tbl_Orderlist[[#This Row],[Size]],Tbl_PlantSizes[],MATCH("Minimal order quantity",Tbl_PlantSizes[#Headers],0),0))</f>
        <v>80</v>
      </c>
      <c r="M61" s="128" t="str">
        <f>IF(Tbl_Orderlist[[#This Row],[Size]]="","",VLOOKUP(Tbl_Orderlist[[#This Row],[Size]],Tbl_PlantSizes[],MATCH("Order per palletbox",Tbl_PlantSizes[#Headers],0),0))</f>
        <v>N</v>
      </c>
      <c r="N61" s="128" t="str">
        <f>IF(Tbl_Orderlist[[#This Row],[Size]]="","",VLOOKUP(Tbl_Orderlist[[#This Row],[Size]],Tbl_PlantSizes[],MATCH("Order per crate",Tbl_PlantSizes[#Headers],0),0))</f>
        <v>Y</v>
      </c>
      <c r="O6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" s="75"/>
      <c r="R61" s="129" t="str">
        <f>IF(Tbl_Orderlist[[#This Row],[Crates]]="","",ROUNDUP(Tbl_Orderlist[[#This Row],[Crates]],0))</f>
        <v/>
      </c>
      <c r="S6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" spans="1:20" x14ac:dyDescent="0.25">
      <c r="A62" s="149">
        <v>181</v>
      </c>
      <c r="B62" s="150" t="s">
        <v>1853</v>
      </c>
      <c r="C62" s="150" t="s">
        <v>13</v>
      </c>
      <c r="D62" s="151">
        <v>0.95</v>
      </c>
      <c r="E62" s="161"/>
      <c r="F62" s="14"/>
      <c r="G6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" s="32">
        <f>IF(Tbl_Orderlist[[#This Row],[Size]]="","",IF(Tbl_Orderlist[[#This Row],[Crate?]]="Y",VLOOKUP(Tbl_Orderlist[[#This Row],[Size]],Tbl_PlantSizes[],MATCH("#plants per crate",Tbl_PlantSizes[#Headers],0),0),""))</f>
        <v>40</v>
      </c>
      <c r="K62" s="127" t="str">
        <f>IF(OR(Tbl_Orderlist[[#This Row],[Order]]="",Tbl_Orderlist[[#This Row],[Order]]=0),"",Tbl_Orderlist[[#This Row],[Order]]*Tbl_Orderlist[[#This Row],[Price €]])</f>
        <v/>
      </c>
      <c r="L62" s="128">
        <f>IF(Tbl_Orderlist[[#This Row],[Size]]="","",VLOOKUP(Tbl_Orderlist[[#This Row],[Size]],Tbl_PlantSizes[],MATCH("Minimal order quantity",Tbl_PlantSizes[#Headers],0),0))</f>
        <v>80</v>
      </c>
      <c r="M62" s="128" t="str">
        <f>IF(Tbl_Orderlist[[#This Row],[Size]]="","",VLOOKUP(Tbl_Orderlist[[#This Row],[Size]],Tbl_PlantSizes[],MATCH("Order per palletbox",Tbl_PlantSizes[#Headers],0),0))</f>
        <v>N</v>
      </c>
      <c r="N62" s="128" t="str">
        <f>IF(Tbl_Orderlist[[#This Row],[Size]]="","",VLOOKUP(Tbl_Orderlist[[#This Row],[Size]],Tbl_PlantSizes[],MATCH("Order per crate",Tbl_PlantSizes[#Headers],0),0))</f>
        <v>Y</v>
      </c>
      <c r="O6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" s="75"/>
      <c r="R62" s="129" t="str">
        <f>IF(Tbl_Orderlist[[#This Row],[Crates]]="","",ROUNDUP(Tbl_Orderlist[[#This Row],[Crates]],0))</f>
        <v/>
      </c>
      <c r="S6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" spans="1:20" x14ac:dyDescent="0.25">
      <c r="A63" s="149">
        <v>1102</v>
      </c>
      <c r="B63" s="150" t="s">
        <v>1854</v>
      </c>
      <c r="C63" s="150" t="s">
        <v>13</v>
      </c>
      <c r="D63" s="151">
        <v>0.9</v>
      </c>
      <c r="E63" s="160" t="s">
        <v>1683</v>
      </c>
      <c r="F63" s="14"/>
      <c r="G6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" s="32">
        <f>IF(Tbl_Orderlist[[#This Row],[Size]]="","",IF(Tbl_Orderlist[[#This Row],[Crate?]]="Y",VLOOKUP(Tbl_Orderlist[[#This Row],[Size]],Tbl_PlantSizes[],MATCH("#plants per crate",Tbl_PlantSizes[#Headers],0),0),""))</f>
        <v>40</v>
      </c>
      <c r="K63" s="127" t="str">
        <f>IF(OR(Tbl_Orderlist[[#This Row],[Order]]="",Tbl_Orderlist[[#This Row],[Order]]=0),"",Tbl_Orderlist[[#This Row],[Order]]*Tbl_Orderlist[[#This Row],[Price €]])</f>
        <v/>
      </c>
      <c r="L63" s="128">
        <f>IF(Tbl_Orderlist[[#This Row],[Size]]="","",VLOOKUP(Tbl_Orderlist[[#This Row],[Size]],Tbl_PlantSizes[],MATCH("Minimal order quantity",Tbl_PlantSizes[#Headers],0),0))</f>
        <v>80</v>
      </c>
      <c r="M63" s="128" t="str">
        <f>IF(Tbl_Orderlist[[#This Row],[Size]]="","",VLOOKUP(Tbl_Orderlist[[#This Row],[Size]],Tbl_PlantSizes[],MATCH("Order per palletbox",Tbl_PlantSizes[#Headers],0),0))</f>
        <v>N</v>
      </c>
      <c r="N63" s="128" t="str">
        <f>IF(Tbl_Orderlist[[#This Row],[Size]]="","",VLOOKUP(Tbl_Orderlist[[#This Row],[Size]],Tbl_PlantSizes[],MATCH("Order per crate",Tbl_PlantSizes[#Headers],0),0))</f>
        <v>Y</v>
      </c>
      <c r="O6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" s="75"/>
      <c r="R63" s="129" t="str">
        <f>IF(Tbl_Orderlist[[#This Row],[Crates]]="","",ROUNDUP(Tbl_Orderlist[[#This Row],[Crates]],0))</f>
        <v/>
      </c>
      <c r="S6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" spans="1:20" x14ac:dyDescent="0.25">
      <c r="A64" s="149">
        <v>915</v>
      </c>
      <c r="B64" s="150" t="s">
        <v>1855</v>
      </c>
      <c r="C64" s="150" t="s">
        <v>13</v>
      </c>
      <c r="D64" s="151">
        <v>0.9</v>
      </c>
      <c r="E64" s="161"/>
      <c r="F64" s="14"/>
      <c r="G6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" s="32">
        <f>IF(Tbl_Orderlist[[#This Row],[Size]]="","",IF(Tbl_Orderlist[[#This Row],[Crate?]]="Y",VLOOKUP(Tbl_Orderlist[[#This Row],[Size]],Tbl_PlantSizes[],MATCH("#plants per crate",Tbl_PlantSizes[#Headers],0),0),""))</f>
        <v>40</v>
      </c>
      <c r="K64" s="127" t="str">
        <f>IF(OR(Tbl_Orderlist[[#This Row],[Order]]="",Tbl_Orderlist[[#This Row],[Order]]=0),"",Tbl_Orderlist[[#This Row],[Order]]*Tbl_Orderlist[[#This Row],[Price €]])</f>
        <v/>
      </c>
      <c r="L64" s="128">
        <f>IF(Tbl_Orderlist[[#This Row],[Size]]="","",VLOOKUP(Tbl_Orderlist[[#This Row],[Size]],Tbl_PlantSizes[],MATCH("Minimal order quantity",Tbl_PlantSizes[#Headers],0),0))</f>
        <v>80</v>
      </c>
      <c r="M64" s="128" t="str">
        <f>IF(Tbl_Orderlist[[#This Row],[Size]]="","",VLOOKUP(Tbl_Orderlist[[#This Row],[Size]],Tbl_PlantSizes[],MATCH("Order per palletbox",Tbl_PlantSizes[#Headers],0),0))</f>
        <v>N</v>
      </c>
      <c r="N64" s="128" t="str">
        <f>IF(Tbl_Orderlist[[#This Row],[Size]]="","",VLOOKUP(Tbl_Orderlist[[#This Row],[Size]],Tbl_PlantSizes[],MATCH("Order per crate",Tbl_PlantSizes[#Headers],0),0))</f>
        <v>Y</v>
      </c>
      <c r="O6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" s="75"/>
      <c r="R64" s="129" t="str">
        <f>IF(Tbl_Orderlist[[#This Row],[Crates]]="","",ROUNDUP(Tbl_Orderlist[[#This Row],[Crates]],0))</f>
        <v/>
      </c>
      <c r="S6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" spans="1:20" x14ac:dyDescent="0.25">
      <c r="A65" s="149">
        <v>60</v>
      </c>
      <c r="B65" s="150" t="s">
        <v>80</v>
      </c>
      <c r="C65" s="150" t="s">
        <v>13</v>
      </c>
      <c r="D65" s="151">
        <v>1.9</v>
      </c>
      <c r="E65" s="161"/>
      <c r="F65" s="14"/>
      <c r="G6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" s="32">
        <f>IF(Tbl_Orderlist[[#This Row],[Size]]="","",IF(Tbl_Orderlist[[#This Row],[Crate?]]="Y",VLOOKUP(Tbl_Orderlist[[#This Row],[Size]],Tbl_PlantSizes[],MATCH("#plants per crate",Tbl_PlantSizes[#Headers],0),0),""))</f>
        <v>40</v>
      </c>
      <c r="K65" s="127" t="str">
        <f>IF(OR(Tbl_Orderlist[[#This Row],[Order]]="",Tbl_Orderlist[[#This Row],[Order]]=0),"",Tbl_Orderlist[[#This Row],[Order]]*Tbl_Orderlist[[#This Row],[Price €]])</f>
        <v/>
      </c>
      <c r="L65" s="128">
        <f>IF(Tbl_Orderlist[[#This Row],[Size]]="","",VLOOKUP(Tbl_Orderlist[[#This Row],[Size]],Tbl_PlantSizes[],MATCH("Minimal order quantity",Tbl_PlantSizes[#Headers],0),0))</f>
        <v>80</v>
      </c>
      <c r="M65" s="128" t="str">
        <f>IF(Tbl_Orderlist[[#This Row],[Size]]="","",VLOOKUP(Tbl_Orderlist[[#This Row],[Size]],Tbl_PlantSizes[],MATCH("Order per palletbox",Tbl_PlantSizes[#Headers],0),0))</f>
        <v>N</v>
      </c>
      <c r="N65" s="128" t="str">
        <f>IF(Tbl_Orderlist[[#This Row],[Size]]="","",VLOOKUP(Tbl_Orderlist[[#This Row],[Size]],Tbl_PlantSizes[],MATCH("Order per crate",Tbl_PlantSizes[#Headers],0),0))</f>
        <v>Y</v>
      </c>
      <c r="O6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" s="75"/>
      <c r="R65" s="129" t="str">
        <f>IF(Tbl_Orderlist[[#This Row],[Crates]]="","",ROUNDUP(Tbl_Orderlist[[#This Row],[Crates]],0))</f>
        <v/>
      </c>
      <c r="S6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" spans="1:20" x14ac:dyDescent="0.25">
      <c r="A66" s="149">
        <v>60</v>
      </c>
      <c r="B66" s="150" t="s">
        <v>2325</v>
      </c>
      <c r="C66" s="150" t="s">
        <v>13</v>
      </c>
      <c r="D66" s="151">
        <v>0.85</v>
      </c>
      <c r="E66" s="160" t="s">
        <v>1683</v>
      </c>
      <c r="F66" s="14"/>
      <c r="G6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" s="32">
        <f>IF(Tbl_Orderlist[[#This Row],[Size]]="","",IF(Tbl_Orderlist[[#This Row],[Crate?]]="Y",VLOOKUP(Tbl_Orderlist[[#This Row],[Size]],Tbl_PlantSizes[],MATCH("#plants per crate",Tbl_PlantSizes[#Headers],0),0),""))</f>
        <v>40</v>
      </c>
      <c r="K66" s="127" t="str">
        <f>IF(OR(Tbl_Orderlist[[#This Row],[Order]]="",Tbl_Orderlist[[#This Row],[Order]]=0),"",Tbl_Orderlist[[#This Row],[Order]]*Tbl_Orderlist[[#This Row],[Price €]])</f>
        <v/>
      </c>
      <c r="L66" s="128">
        <f>IF(Tbl_Orderlist[[#This Row],[Size]]="","",VLOOKUP(Tbl_Orderlist[[#This Row],[Size]],Tbl_PlantSizes[],MATCH("Minimal order quantity",Tbl_PlantSizes[#Headers],0),0))</f>
        <v>80</v>
      </c>
      <c r="M66" s="128" t="str">
        <f>IF(Tbl_Orderlist[[#This Row],[Size]]="","",VLOOKUP(Tbl_Orderlist[[#This Row],[Size]],Tbl_PlantSizes[],MATCH("Order per palletbox",Tbl_PlantSizes[#Headers],0),0))</f>
        <v>N</v>
      </c>
      <c r="N66" s="128" t="str">
        <f>IF(Tbl_Orderlist[[#This Row],[Size]]="","",VLOOKUP(Tbl_Orderlist[[#This Row],[Size]],Tbl_PlantSizes[],MATCH("Order per crate",Tbl_PlantSizes[#Headers],0),0))</f>
        <v>Y</v>
      </c>
      <c r="O6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" s="75"/>
      <c r="R66" s="129" t="str">
        <f>IF(Tbl_Orderlist[[#This Row],[Crates]]="","",ROUNDUP(Tbl_Orderlist[[#This Row],[Crates]],0))</f>
        <v/>
      </c>
      <c r="S6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" spans="1:20" x14ac:dyDescent="0.25">
      <c r="A67" s="149">
        <v>95</v>
      </c>
      <c r="B67" s="150" t="s">
        <v>1856</v>
      </c>
      <c r="C67" s="150" t="s">
        <v>15</v>
      </c>
      <c r="D67" s="151">
        <v>2.5499999999999998</v>
      </c>
      <c r="E67" s="160" t="s">
        <v>1683</v>
      </c>
      <c r="F67" s="14"/>
      <c r="G6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67" s="32">
        <f>IF(Tbl_Orderlist[[#This Row],[Size]]="","",IF(Tbl_Orderlist[[#This Row],[Crate?]]="Y",VLOOKUP(Tbl_Orderlist[[#This Row],[Size]],Tbl_PlantSizes[],MATCH("#plants per crate",Tbl_PlantSizes[#Headers],0),0),""))</f>
        <v>8</v>
      </c>
      <c r="K67" s="127" t="str">
        <f>IF(OR(Tbl_Orderlist[[#This Row],[Order]]="",Tbl_Orderlist[[#This Row],[Order]]=0),"",Tbl_Orderlist[[#This Row],[Order]]*Tbl_Orderlist[[#This Row],[Price €]])</f>
        <v/>
      </c>
      <c r="L67" s="128">
        <f>IF(Tbl_Orderlist[[#This Row],[Size]]="","",VLOOKUP(Tbl_Orderlist[[#This Row],[Size]],Tbl_PlantSizes[],MATCH("Minimal order quantity",Tbl_PlantSizes[#Headers],0),0))</f>
        <v>50</v>
      </c>
      <c r="M67" s="128" t="str">
        <f>IF(Tbl_Orderlist[[#This Row],[Size]]="","",VLOOKUP(Tbl_Orderlist[[#This Row],[Size]],Tbl_PlantSizes[],MATCH("Order per palletbox",Tbl_PlantSizes[#Headers],0),0))</f>
        <v>Y</v>
      </c>
      <c r="N67" s="128" t="str">
        <f>IF(Tbl_Orderlist[[#This Row],[Size]]="","",VLOOKUP(Tbl_Orderlist[[#This Row],[Size]],Tbl_PlantSizes[],MATCH("Order per crate",Tbl_PlantSizes[#Headers],0),0))</f>
        <v>Y</v>
      </c>
      <c r="O6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" s="75"/>
      <c r="R67" s="129" t="str">
        <f>IF(Tbl_Orderlist[[#This Row],[Crates]]="","",ROUNDUP(Tbl_Orderlist[[#This Row],[Crates]],0))</f>
        <v/>
      </c>
      <c r="S6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" spans="1:20" x14ac:dyDescent="0.25">
      <c r="A68" s="149">
        <v>3728</v>
      </c>
      <c r="B68" s="150" t="s">
        <v>1856</v>
      </c>
      <c r="C68" s="150" t="s">
        <v>13</v>
      </c>
      <c r="D68" s="151">
        <v>0.85</v>
      </c>
      <c r="E68" s="160" t="s">
        <v>1683</v>
      </c>
      <c r="F68" s="14"/>
      <c r="G6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" s="32">
        <f>IF(Tbl_Orderlist[[#This Row],[Size]]="","",IF(Tbl_Orderlist[[#This Row],[Crate?]]="Y",VLOOKUP(Tbl_Orderlist[[#This Row],[Size]],Tbl_PlantSizes[],MATCH("#plants per crate",Tbl_PlantSizes[#Headers],0),0),""))</f>
        <v>40</v>
      </c>
      <c r="K68" s="127" t="str">
        <f>IF(OR(Tbl_Orderlist[[#This Row],[Order]]="",Tbl_Orderlist[[#This Row],[Order]]=0),"",Tbl_Orderlist[[#This Row],[Order]]*Tbl_Orderlist[[#This Row],[Price €]])</f>
        <v/>
      </c>
      <c r="L68" s="128">
        <f>IF(Tbl_Orderlist[[#This Row],[Size]]="","",VLOOKUP(Tbl_Orderlist[[#This Row],[Size]],Tbl_PlantSizes[],MATCH("Minimal order quantity",Tbl_PlantSizes[#Headers],0),0))</f>
        <v>80</v>
      </c>
      <c r="M68" s="128" t="str">
        <f>IF(Tbl_Orderlist[[#This Row],[Size]]="","",VLOOKUP(Tbl_Orderlist[[#This Row],[Size]],Tbl_PlantSizes[],MATCH("Order per palletbox",Tbl_PlantSizes[#Headers],0),0))</f>
        <v>N</v>
      </c>
      <c r="N68" s="128" t="str">
        <f>IF(Tbl_Orderlist[[#This Row],[Size]]="","",VLOOKUP(Tbl_Orderlist[[#This Row],[Size]],Tbl_PlantSizes[],MATCH("Order per crate",Tbl_PlantSizes[#Headers],0),0))</f>
        <v>Y</v>
      </c>
      <c r="O6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" s="75"/>
      <c r="R68" s="129" t="str">
        <f>IF(Tbl_Orderlist[[#This Row],[Crates]]="","",ROUNDUP(Tbl_Orderlist[[#This Row],[Crates]],0))</f>
        <v/>
      </c>
      <c r="S6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" spans="1:20" x14ac:dyDescent="0.25">
      <c r="A69" s="149">
        <v>3169</v>
      </c>
      <c r="B69" s="150" t="s">
        <v>1857</v>
      </c>
      <c r="C69" s="150" t="s">
        <v>13</v>
      </c>
      <c r="D69" s="151">
        <v>0.85</v>
      </c>
      <c r="E69" s="160" t="s">
        <v>1683</v>
      </c>
      <c r="F69" s="14"/>
      <c r="G6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" s="32">
        <f>IF(Tbl_Orderlist[[#This Row],[Size]]="","",IF(Tbl_Orderlist[[#This Row],[Crate?]]="Y",VLOOKUP(Tbl_Orderlist[[#This Row],[Size]],Tbl_PlantSizes[],MATCH("#plants per crate",Tbl_PlantSizes[#Headers],0),0),""))</f>
        <v>40</v>
      </c>
      <c r="K69" s="127" t="str">
        <f>IF(OR(Tbl_Orderlist[[#This Row],[Order]]="",Tbl_Orderlist[[#This Row],[Order]]=0),"",Tbl_Orderlist[[#This Row],[Order]]*Tbl_Orderlist[[#This Row],[Price €]])</f>
        <v/>
      </c>
      <c r="L69" s="128">
        <f>IF(Tbl_Orderlist[[#This Row],[Size]]="","",VLOOKUP(Tbl_Orderlist[[#This Row],[Size]],Tbl_PlantSizes[],MATCH("Minimal order quantity",Tbl_PlantSizes[#Headers],0),0))</f>
        <v>80</v>
      </c>
      <c r="M69" s="128" t="str">
        <f>IF(Tbl_Orderlist[[#This Row],[Size]]="","",VLOOKUP(Tbl_Orderlist[[#This Row],[Size]],Tbl_PlantSizes[],MATCH("Order per palletbox",Tbl_PlantSizes[#Headers],0),0))</f>
        <v>N</v>
      </c>
      <c r="N69" s="128" t="str">
        <f>IF(Tbl_Orderlist[[#This Row],[Size]]="","",VLOOKUP(Tbl_Orderlist[[#This Row],[Size]],Tbl_PlantSizes[],MATCH("Order per crate",Tbl_PlantSizes[#Headers],0),0))</f>
        <v>Y</v>
      </c>
      <c r="O6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" s="75"/>
      <c r="R69" s="129" t="str">
        <f>IF(Tbl_Orderlist[[#This Row],[Crates]]="","",ROUNDUP(Tbl_Orderlist[[#This Row],[Crates]],0))</f>
        <v/>
      </c>
      <c r="S6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" spans="1:20" x14ac:dyDescent="0.25">
      <c r="A70" s="149">
        <v>40</v>
      </c>
      <c r="B70" s="150" t="s">
        <v>1858</v>
      </c>
      <c r="C70" s="150" t="s">
        <v>13</v>
      </c>
      <c r="D70" s="151">
        <v>0.85</v>
      </c>
      <c r="E70" s="160" t="s">
        <v>1683</v>
      </c>
      <c r="F70" s="14"/>
      <c r="G7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" s="32">
        <f>IF(Tbl_Orderlist[[#This Row],[Size]]="","",IF(Tbl_Orderlist[[#This Row],[Crate?]]="Y",VLOOKUP(Tbl_Orderlist[[#This Row],[Size]],Tbl_PlantSizes[],MATCH("#plants per crate",Tbl_PlantSizes[#Headers],0),0),""))</f>
        <v>40</v>
      </c>
      <c r="K70" s="127" t="str">
        <f>IF(OR(Tbl_Orderlist[[#This Row],[Order]]="",Tbl_Orderlist[[#This Row],[Order]]=0),"",Tbl_Orderlist[[#This Row],[Order]]*Tbl_Orderlist[[#This Row],[Price €]])</f>
        <v/>
      </c>
      <c r="L70" s="128">
        <f>IF(Tbl_Orderlist[[#This Row],[Size]]="","",VLOOKUP(Tbl_Orderlist[[#This Row],[Size]],Tbl_PlantSizes[],MATCH("Minimal order quantity",Tbl_PlantSizes[#Headers],0),0))</f>
        <v>80</v>
      </c>
      <c r="M70" s="128" t="str">
        <f>IF(Tbl_Orderlist[[#This Row],[Size]]="","",VLOOKUP(Tbl_Orderlist[[#This Row],[Size]],Tbl_PlantSizes[],MATCH("Order per palletbox",Tbl_PlantSizes[#Headers],0),0))</f>
        <v>N</v>
      </c>
      <c r="N70" s="128" t="str">
        <f>IF(Tbl_Orderlist[[#This Row],[Size]]="","",VLOOKUP(Tbl_Orderlist[[#This Row],[Size]],Tbl_PlantSizes[],MATCH("Order per crate",Tbl_PlantSizes[#Headers],0),0))</f>
        <v>Y</v>
      </c>
      <c r="O7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" s="75"/>
      <c r="R70" s="129" t="str">
        <f>IF(Tbl_Orderlist[[#This Row],[Crates]]="","",ROUNDUP(Tbl_Orderlist[[#This Row],[Crates]],0))</f>
        <v/>
      </c>
      <c r="S7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" spans="1:20" x14ac:dyDescent="0.25">
      <c r="A71" s="149">
        <v>2131</v>
      </c>
      <c r="B71" s="150" t="s">
        <v>83</v>
      </c>
      <c r="C71" s="150" t="s">
        <v>13</v>
      </c>
      <c r="D71" s="151">
        <v>1.35</v>
      </c>
      <c r="E71" s="160" t="s">
        <v>1683</v>
      </c>
      <c r="F71" s="14"/>
      <c r="G7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" s="32">
        <f>IF(Tbl_Orderlist[[#This Row],[Size]]="","",IF(Tbl_Orderlist[[#This Row],[Crate?]]="Y",VLOOKUP(Tbl_Orderlist[[#This Row],[Size]],Tbl_PlantSizes[],MATCH("#plants per crate",Tbl_PlantSizes[#Headers],0),0),""))</f>
        <v>40</v>
      </c>
      <c r="K71" s="127" t="str">
        <f>IF(OR(Tbl_Orderlist[[#This Row],[Order]]="",Tbl_Orderlist[[#This Row],[Order]]=0),"",Tbl_Orderlist[[#This Row],[Order]]*Tbl_Orderlist[[#This Row],[Price €]])</f>
        <v/>
      </c>
      <c r="L71" s="128">
        <f>IF(Tbl_Orderlist[[#This Row],[Size]]="","",VLOOKUP(Tbl_Orderlist[[#This Row],[Size]],Tbl_PlantSizes[],MATCH("Minimal order quantity",Tbl_PlantSizes[#Headers],0),0))</f>
        <v>80</v>
      </c>
      <c r="M71" s="128" t="str">
        <f>IF(Tbl_Orderlist[[#This Row],[Size]]="","",VLOOKUP(Tbl_Orderlist[[#This Row],[Size]],Tbl_PlantSizes[],MATCH("Order per palletbox",Tbl_PlantSizes[#Headers],0),0))</f>
        <v>N</v>
      </c>
      <c r="N71" s="128" t="str">
        <f>IF(Tbl_Orderlist[[#This Row],[Size]]="","",VLOOKUP(Tbl_Orderlist[[#This Row],[Size]],Tbl_PlantSizes[],MATCH("Order per crate",Tbl_PlantSizes[#Headers],0),0))</f>
        <v>Y</v>
      </c>
      <c r="O7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" s="75"/>
      <c r="R71" s="129" t="str">
        <f>IF(Tbl_Orderlist[[#This Row],[Crates]]="","",ROUNDUP(Tbl_Orderlist[[#This Row],[Crates]],0))</f>
        <v/>
      </c>
      <c r="S7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" spans="1:20" x14ac:dyDescent="0.25">
      <c r="A72" s="149">
        <v>77</v>
      </c>
      <c r="B72" s="150" t="s">
        <v>85</v>
      </c>
      <c r="C72" s="150" t="s">
        <v>13</v>
      </c>
      <c r="D72" s="151">
        <v>1.35</v>
      </c>
      <c r="E72" s="160" t="s">
        <v>1683</v>
      </c>
      <c r="F72" s="14"/>
      <c r="G7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" s="32">
        <f>IF(Tbl_Orderlist[[#This Row],[Size]]="","",IF(Tbl_Orderlist[[#This Row],[Crate?]]="Y",VLOOKUP(Tbl_Orderlist[[#This Row],[Size]],Tbl_PlantSizes[],MATCH("#plants per crate",Tbl_PlantSizes[#Headers],0),0),""))</f>
        <v>40</v>
      </c>
      <c r="K72" s="127" t="str">
        <f>IF(OR(Tbl_Orderlist[[#This Row],[Order]]="",Tbl_Orderlist[[#This Row],[Order]]=0),"",Tbl_Orderlist[[#This Row],[Order]]*Tbl_Orderlist[[#This Row],[Price €]])</f>
        <v/>
      </c>
      <c r="L72" s="128">
        <f>IF(Tbl_Orderlist[[#This Row],[Size]]="","",VLOOKUP(Tbl_Orderlist[[#This Row],[Size]],Tbl_PlantSizes[],MATCH("Minimal order quantity",Tbl_PlantSizes[#Headers],0),0))</f>
        <v>80</v>
      </c>
      <c r="M72" s="128" t="str">
        <f>IF(Tbl_Orderlist[[#This Row],[Size]]="","",VLOOKUP(Tbl_Orderlist[[#This Row],[Size]],Tbl_PlantSizes[],MATCH("Order per palletbox",Tbl_PlantSizes[#Headers],0),0))</f>
        <v>N</v>
      </c>
      <c r="N72" s="128" t="str">
        <f>IF(Tbl_Orderlist[[#This Row],[Size]]="","",VLOOKUP(Tbl_Orderlist[[#This Row],[Size]],Tbl_PlantSizes[],MATCH("Order per crate",Tbl_PlantSizes[#Headers],0),0))</f>
        <v>Y</v>
      </c>
      <c r="O7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" s="75"/>
      <c r="R72" s="129" t="str">
        <f>IF(Tbl_Orderlist[[#This Row],[Crates]]="","",ROUNDUP(Tbl_Orderlist[[#This Row],[Crates]],0))</f>
        <v/>
      </c>
      <c r="S7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3" spans="1:20" x14ac:dyDescent="0.25">
      <c r="A73" s="149">
        <v>2062</v>
      </c>
      <c r="B73" s="150" t="s">
        <v>1859</v>
      </c>
      <c r="C73" s="150" t="s">
        <v>13</v>
      </c>
      <c r="D73" s="151">
        <v>0.85</v>
      </c>
      <c r="E73" s="160" t="s">
        <v>1683</v>
      </c>
      <c r="F73" s="14"/>
      <c r="G7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3" s="32">
        <f>IF(Tbl_Orderlist[[#This Row],[Size]]="","",IF(Tbl_Orderlist[[#This Row],[Crate?]]="Y",VLOOKUP(Tbl_Orderlist[[#This Row],[Size]],Tbl_PlantSizes[],MATCH("#plants per crate",Tbl_PlantSizes[#Headers],0),0),""))</f>
        <v>40</v>
      </c>
      <c r="K73" s="127" t="str">
        <f>IF(OR(Tbl_Orderlist[[#This Row],[Order]]="",Tbl_Orderlist[[#This Row],[Order]]=0),"",Tbl_Orderlist[[#This Row],[Order]]*Tbl_Orderlist[[#This Row],[Price €]])</f>
        <v/>
      </c>
      <c r="L73" s="128">
        <f>IF(Tbl_Orderlist[[#This Row],[Size]]="","",VLOOKUP(Tbl_Orderlist[[#This Row],[Size]],Tbl_PlantSizes[],MATCH("Minimal order quantity",Tbl_PlantSizes[#Headers],0),0))</f>
        <v>80</v>
      </c>
      <c r="M73" s="128" t="str">
        <f>IF(Tbl_Orderlist[[#This Row],[Size]]="","",VLOOKUP(Tbl_Orderlist[[#This Row],[Size]],Tbl_PlantSizes[],MATCH("Order per palletbox",Tbl_PlantSizes[#Headers],0),0))</f>
        <v>N</v>
      </c>
      <c r="N73" s="128" t="str">
        <f>IF(Tbl_Orderlist[[#This Row],[Size]]="","",VLOOKUP(Tbl_Orderlist[[#This Row],[Size]],Tbl_PlantSizes[],MATCH("Order per crate",Tbl_PlantSizes[#Headers],0),0))</f>
        <v>Y</v>
      </c>
      <c r="O7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3" s="75"/>
      <c r="R73" s="129" t="str">
        <f>IF(Tbl_Orderlist[[#This Row],[Crates]]="","",ROUNDUP(Tbl_Orderlist[[#This Row],[Crates]],0))</f>
        <v/>
      </c>
      <c r="S7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4" spans="1:20" x14ac:dyDescent="0.25">
      <c r="A74" s="149">
        <v>1871</v>
      </c>
      <c r="B74" s="150" t="s">
        <v>1860</v>
      </c>
      <c r="C74" s="150" t="s">
        <v>13</v>
      </c>
      <c r="D74" s="151">
        <v>0.85</v>
      </c>
      <c r="E74" s="160" t="s">
        <v>1683</v>
      </c>
      <c r="F74" s="14"/>
      <c r="G7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4" s="32">
        <f>IF(Tbl_Orderlist[[#This Row],[Size]]="","",IF(Tbl_Orderlist[[#This Row],[Crate?]]="Y",VLOOKUP(Tbl_Orderlist[[#This Row],[Size]],Tbl_PlantSizes[],MATCH("#plants per crate",Tbl_PlantSizes[#Headers],0),0),""))</f>
        <v>40</v>
      </c>
      <c r="K74" s="127" t="str">
        <f>IF(OR(Tbl_Orderlist[[#This Row],[Order]]="",Tbl_Orderlist[[#This Row],[Order]]=0),"",Tbl_Orderlist[[#This Row],[Order]]*Tbl_Orderlist[[#This Row],[Price €]])</f>
        <v/>
      </c>
      <c r="L74" s="128">
        <f>IF(Tbl_Orderlist[[#This Row],[Size]]="","",VLOOKUP(Tbl_Orderlist[[#This Row],[Size]],Tbl_PlantSizes[],MATCH("Minimal order quantity",Tbl_PlantSizes[#Headers],0),0))</f>
        <v>80</v>
      </c>
      <c r="M74" s="128" t="str">
        <f>IF(Tbl_Orderlist[[#This Row],[Size]]="","",VLOOKUP(Tbl_Orderlist[[#This Row],[Size]],Tbl_PlantSizes[],MATCH("Order per palletbox",Tbl_PlantSizes[#Headers],0),0))</f>
        <v>N</v>
      </c>
      <c r="N74" s="128" t="str">
        <f>IF(Tbl_Orderlist[[#This Row],[Size]]="","",VLOOKUP(Tbl_Orderlist[[#This Row],[Size]],Tbl_PlantSizes[],MATCH("Order per crate",Tbl_PlantSizes[#Headers],0),0))</f>
        <v>Y</v>
      </c>
      <c r="O7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4" s="75"/>
      <c r="R74" s="129" t="str">
        <f>IF(Tbl_Orderlist[[#This Row],[Crates]]="","",ROUNDUP(Tbl_Orderlist[[#This Row],[Crates]],0))</f>
        <v/>
      </c>
      <c r="S7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5" spans="1:20" x14ac:dyDescent="0.25">
      <c r="A75" s="149">
        <v>724</v>
      </c>
      <c r="B75" s="150" t="s">
        <v>1861</v>
      </c>
      <c r="C75" s="150" t="s">
        <v>13</v>
      </c>
      <c r="D75" s="151">
        <v>0.85</v>
      </c>
      <c r="E75" s="160" t="s">
        <v>1683</v>
      </c>
      <c r="F75" s="14"/>
      <c r="G7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5" s="32">
        <f>IF(Tbl_Orderlist[[#This Row],[Size]]="","",IF(Tbl_Orderlist[[#This Row],[Crate?]]="Y",VLOOKUP(Tbl_Orderlist[[#This Row],[Size]],Tbl_PlantSizes[],MATCH("#plants per crate",Tbl_PlantSizes[#Headers],0),0),""))</f>
        <v>40</v>
      </c>
      <c r="K75" s="127" t="str">
        <f>IF(OR(Tbl_Orderlist[[#This Row],[Order]]="",Tbl_Orderlist[[#This Row],[Order]]=0),"",Tbl_Orderlist[[#This Row],[Order]]*Tbl_Orderlist[[#This Row],[Price €]])</f>
        <v/>
      </c>
      <c r="L75" s="128">
        <f>IF(Tbl_Orderlist[[#This Row],[Size]]="","",VLOOKUP(Tbl_Orderlist[[#This Row],[Size]],Tbl_PlantSizes[],MATCH("Minimal order quantity",Tbl_PlantSizes[#Headers],0),0))</f>
        <v>80</v>
      </c>
      <c r="M75" s="128" t="str">
        <f>IF(Tbl_Orderlist[[#This Row],[Size]]="","",VLOOKUP(Tbl_Orderlist[[#This Row],[Size]],Tbl_PlantSizes[],MATCH("Order per palletbox",Tbl_PlantSizes[#Headers],0),0))</f>
        <v>N</v>
      </c>
      <c r="N75" s="128" t="str">
        <f>IF(Tbl_Orderlist[[#This Row],[Size]]="","",VLOOKUP(Tbl_Orderlist[[#This Row],[Size]],Tbl_PlantSizes[],MATCH("Order per crate",Tbl_PlantSizes[#Headers],0),0))</f>
        <v>Y</v>
      </c>
      <c r="O7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5" s="75"/>
      <c r="R75" s="129" t="str">
        <f>IF(Tbl_Orderlist[[#This Row],[Crates]]="","",ROUNDUP(Tbl_Orderlist[[#This Row],[Crates]],0))</f>
        <v/>
      </c>
      <c r="S7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6" spans="1:20" x14ac:dyDescent="0.25">
      <c r="A76" s="149">
        <v>142</v>
      </c>
      <c r="B76" s="150" t="s">
        <v>1862</v>
      </c>
      <c r="C76" s="150" t="s">
        <v>13</v>
      </c>
      <c r="D76" s="151">
        <v>0.85</v>
      </c>
      <c r="E76" s="160" t="s">
        <v>1683</v>
      </c>
      <c r="F76" s="14"/>
      <c r="G7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6" s="32">
        <f>IF(Tbl_Orderlist[[#This Row],[Size]]="","",IF(Tbl_Orderlist[[#This Row],[Crate?]]="Y",VLOOKUP(Tbl_Orderlist[[#This Row],[Size]],Tbl_PlantSizes[],MATCH("#plants per crate",Tbl_PlantSizes[#Headers],0),0),""))</f>
        <v>40</v>
      </c>
      <c r="K76" s="127" t="str">
        <f>IF(OR(Tbl_Orderlist[[#This Row],[Order]]="",Tbl_Orderlist[[#This Row],[Order]]=0),"",Tbl_Orderlist[[#This Row],[Order]]*Tbl_Orderlist[[#This Row],[Price €]])</f>
        <v/>
      </c>
      <c r="L76" s="128">
        <f>IF(Tbl_Orderlist[[#This Row],[Size]]="","",VLOOKUP(Tbl_Orderlist[[#This Row],[Size]],Tbl_PlantSizes[],MATCH("Minimal order quantity",Tbl_PlantSizes[#Headers],0),0))</f>
        <v>80</v>
      </c>
      <c r="M76" s="128" t="str">
        <f>IF(Tbl_Orderlist[[#This Row],[Size]]="","",VLOOKUP(Tbl_Orderlist[[#This Row],[Size]],Tbl_PlantSizes[],MATCH("Order per palletbox",Tbl_PlantSizes[#Headers],0),0))</f>
        <v>N</v>
      </c>
      <c r="N76" s="128" t="str">
        <f>IF(Tbl_Orderlist[[#This Row],[Size]]="","",VLOOKUP(Tbl_Orderlist[[#This Row],[Size]],Tbl_PlantSizes[],MATCH("Order per crate",Tbl_PlantSizes[#Headers],0),0))</f>
        <v>Y</v>
      </c>
      <c r="O7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6" s="75"/>
      <c r="R76" s="129" t="str">
        <f>IF(Tbl_Orderlist[[#This Row],[Crates]]="","",ROUNDUP(Tbl_Orderlist[[#This Row],[Crates]],0))</f>
        <v/>
      </c>
      <c r="S7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7" spans="1:20" x14ac:dyDescent="0.25">
      <c r="A77" s="149">
        <v>1727</v>
      </c>
      <c r="B77" s="150" t="s">
        <v>2214</v>
      </c>
      <c r="C77" s="150" t="s">
        <v>13</v>
      </c>
      <c r="D77" s="151">
        <v>2.0499999999999998</v>
      </c>
      <c r="E77" s="160" t="s">
        <v>1683</v>
      </c>
      <c r="F77" s="14"/>
      <c r="G7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7" s="32">
        <f>IF(Tbl_Orderlist[[#This Row],[Size]]="","",IF(Tbl_Orderlist[[#This Row],[Crate?]]="Y",VLOOKUP(Tbl_Orderlist[[#This Row],[Size]],Tbl_PlantSizes[],MATCH("#plants per crate",Tbl_PlantSizes[#Headers],0),0),""))</f>
        <v>40</v>
      </c>
      <c r="K77" s="127" t="str">
        <f>IF(OR(Tbl_Orderlist[[#This Row],[Order]]="",Tbl_Orderlist[[#This Row],[Order]]=0),"",Tbl_Orderlist[[#This Row],[Order]]*Tbl_Orderlist[[#This Row],[Price €]])</f>
        <v/>
      </c>
      <c r="L77" s="128">
        <f>IF(Tbl_Orderlist[[#This Row],[Size]]="","",VLOOKUP(Tbl_Orderlist[[#This Row],[Size]],Tbl_PlantSizes[],MATCH("Minimal order quantity",Tbl_PlantSizes[#Headers],0),0))</f>
        <v>80</v>
      </c>
      <c r="M77" s="128" t="str">
        <f>IF(Tbl_Orderlist[[#This Row],[Size]]="","",VLOOKUP(Tbl_Orderlist[[#This Row],[Size]],Tbl_PlantSizes[],MATCH("Order per palletbox",Tbl_PlantSizes[#Headers],0),0))</f>
        <v>N</v>
      </c>
      <c r="N77" s="128" t="str">
        <f>IF(Tbl_Orderlist[[#This Row],[Size]]="","",VLOOKUP(Tbl_Orderlist[[#This Row],[Size]],Tbl_PlantSizes[],MATCH("Order per crate",Tbl_PlantSizes[#Headers],0),0))</f>
        <v>Y</v>
      </c>
      <c r="O7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7" s="75"/>
      <c r="R77" s="129" t="str">
        <f>IF(Tbl_Orderlist[[#This Row],[Crates]]="","",ROUNDUP(Tbl_Orderlist[[#This Row],[Crates]],0))</f>
        <v/>
      </c>
      <c r="S7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8" spans="1:20" x14ac:dyDescent="0.25">
      <c r="A78" s="149">
        <v>144</v>
      </c>
      <c r="B78" s="150" t="s">
        <v>1863</v>
      </c>
      <c r="C78" s="150" t="s">
        <v>15</v>
      </c>
      <c r="D78" s="151">
        <v>2.85</v>
      </c>
      <c r="E78" s="160" t="s">
        <v>1683</v>
      </c>
      <c r="F78" s="14"/>
      <c r="G7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8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78" s="32">
        <f>IF(Tbl_Orderlist[[#This Row],[Size]]="","",IF(Tbl_Orderlist[[#This Row],[Crate?]]="Y",VLOOKUP(Tbl_Orderlist[[#This Row],[Size]],Tbl_PlantSizes[],MATCH("#plants per crate",Tbl_PlantSizes[#Headers],0),0),""))</f>
        <v>8</v>
      </c>
      <c r="K78" s="127" t="str">
        <f>IF(OR(Tbl_Orderlist[[#This Row],[Order]]="",Tbl_Orderlist[[#This Row],[Order]]=0),"",Tbl_Orderlist[[#This Row],[Order]]*Tbl_Orderlist[[#This Row],[Price €]])</f>
        <v/>
      </c>
      <c r="L78" s="128">
        <f>IF(Tbl_Orderlist[[#This Row],[Size]]="","",VLOOKUP(Tbl_Orderlist[[#This Row],[Size]],Tbl_PlantSizes[],MATCH("Minimal order quantity",Tbl_PlantSizes[#Headers],0),0))</f>
        <v>50</v>
      </c>
      <c r="M78" s="128" t="str">
        <f>IF(Tbl_Orderlist[[#This Row],[Size]]="","",VLOOKUP(Tbl_Orderlist[[#This Row],[Size]],Tbl_PlantSizes[],MATCH("Order per palletbox",Tbl_PlantSizes[#Headers],0),0))</f>
        <v>Y</v>
      </c>
      <c r="N78" s="128" t="str">
        <f>IF(Tbl_Orderlist[[#This Row],[Size]]="","",VLOOKUP(Tbl_Orderlist[[#This Row],[Size]],Tbl_PlantSizes[],MATCH("Order per crate",Tbl_PlantSizes[#Headers],0),0))</f>
        <v>Y</v>
      </c>
      <c r="O7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8" s="75"/>
      <c r="R78" s="129" t="str">
        <f>IF(Tbl_Orderlist[[#This Row],[Crates]]="","",ROUNDUP(Tbl_Orderlist[[#This Row],[Crates]],0))</f>
        <v/>
      </c>
      <c r="S7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9" spans="1:20" x14ac:dyDescent="0.25">
      <c r="A79" s="149">
        <v>1269</v>
      </c>
      <c r="B79" s="150" t="s">
        <v>1863</v>
      </c>
      <c r="C79" s="150" t="s">
        <v>13</v>
      </c>
      <c r="D79" s="151">
        <v>1.35</v>
      </c>
      <c r="E79" s="160" t="s">
        <v>1683</v>
      </c>
      <c r="F79" s="14"/>
      <c r="G7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9" s="32">
        <f>IF(Tbl_Orderlist[[#This Row],[Size]]="","",IF(Tbl_Orderlist[[#This Row],[Crate?]]="Y",VLOOKUP(Tbl_Orderlist[[#This Row],[Size]],Tbl_PlantSizes[],MATCH("#plants per crate",Tbl_PlantSizes[#Headers],0),0),""))</f>
        <v>40</v>
      </c>
      <c r="K79" s="127" t="str">
        <f>IF(OR(Tbl_Orderlist[[#This Row],[Order]]="",Tbl_Orderlist[[#This Row],[Order]]=0),"",Tbl_Orderlist[[#This Row],[Order]]*Tbl_Orderlist[[#This Row],[Price €]])</f>
        <v/>
      </c>
      <c r="L79" s="128">
        <f>IF(Tbl_Orderlist[[#This Row],[Size]]="","",VLOOKUP(Tbl_Orderlist[[#This Row],[Size]],Tbl_PlantSizes[],MATCH("Minimal order quantity",Tbl_PlantSizes[#Headers],0),0))</f>
        <v>80</v>
      </c>
      <c r="M79" s="128" t="str">
        <f>IF(Tbl_Orderlist[[#This Row],[Size]]="","",VLOOKUP(Tbl_Orderlist[[#This Row],[Size]],Tbl_PlantSizes[],MATCH("Order per palletbox",Tbl_PlantSizes[#Headers],0),0))</f>
        <v>N</v>
      </c>
      <c r="N79" s="128" t="str">
        <f>IF(Tbl_Orderlist[[#This Row],[Size]]="","",VLOOKUP(Tbl_Orderlist[[#This Row],[Size]],Tbl_PlantSizes[],MATCH("Order per crate",Tbl_PlantSizes[#Headers],0),0))</f>
        <v>Y</v>
      </c>
      <c r="O7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9" s="75"/>
      <c r="R79" s="129" t="str">
        <f>IF(Tbl_Orderlist[[#This Row],[Crates]]="","",ROUNDUP(Tbl_Orderlist[[#This Row],[Crates]],0))</f>
        <v/>
      </c>
      <c r="S7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0" spans="1:20" x14ac:dyDescent="0.25">
      <c r="A80" s="149">
        <v>1632</v>
      </c>
      <c r="B80" s="150" t="s">
        <v>98</v>
      </c>
      <c r="C80" s="150" t="s">
        <v>13</v>
      </c>
      <c r="D80" s="151">
        <v>1.45</v>
      </c>
      <c r="E80" s="160" t="s">
        <v>1683</v>
      </c>
      <c r="F80" s="14"/>
      <c r="G8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80" s="32">
        <f>IF(Tbl_Orderlist[[#This Row],[Size]]="","",IF(Tbl_Orderlist[[#This Row],[Crate?]]="Y",VLOOKUP(Tbl_Orderlist[[#This Row],[Size]],Tbl_PlantSizes[],MATCH("#plants per crate",Tbl_PlantSizes[#Headers],0),0),""))</f>
        <v>40</v>
      </c>
      <c r="K80" s="127" t="str">
        <f>IF(OR(Tbl_Orderlist[[#This Row],[Order]]="",Tbl_Orderlist[[#This Row],[Order]]=0),"",Tbl_Orderlist[[#This Row],[Order]]*Tbl_Orderlist[[#This Row],[Price €]])</f>
        <v/>
      </c>
      <c r="L80" s="128">
        <f>IF(Tbl_Orderlist[[#This Row],[Size]]="","",VLOOKUP(Tbl_Orderlist[[#This Row],[Size]],Tbl_PlantSizes[],MATCH("Minimal order quantity",Tbl_PlantSizes[#Headers],0),0))</f>
        <v>80</v>
      </c>
      <c r="M80" s="128" t="str">
        <f>IF(Tbl_Orderlist[[#This Row],[Size]]="","",VLOOKUP(Tbl_Orderlist[[#This Row],[Size]],Tbl_PlantSizes[],MATCH("Order per palletbox",Tbl_PlantSizes[#Headers],0),0))</f>
        <v>N</v>
      </c>
      <c r="N80" s="128" t="str">
        <f>IF(Tbl_Orderlist[[#This Row],[Size]]="","",VLOOKUP(Tbl_Orderlist[[#This Row],[Size]],Tbl_PlantSizes[],MATCH("Order per crate",Tbl_PlantSizes[#Headers],0),0))</f>
        <v>Y</v>
      </c>
      <c r="O8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8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0" s="75"/>
      <c r="R80" s="129" t="str">
        <f>IF(Tbl_Orderlist[[#This Row],[Crates]]="","",ROUNDUP(Tbl_Orderlist[[#This Row],[Crates]],0))</f>
        <v/>
      </c>
      <c r="S8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1" spans="1:20" x14ac:dyDescent="0.25">
      <c r="A81" s="149">
        <v>192</v>
      </c>
      <c r="B81" s="150" t="s">
        <v>1864</v>
      </c>
      <c r="C81" s="150" t="s">
        <v>15</v>
      </c>
      <c r="D81" s="151">
        <v>2.5</v>
      </c>
      <c r="E81" s="160" t="s">
        <v>1683</v>
      </c>
      <c r="F81" s="14"/>
      <c r="G8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1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81" s="32">
        <f>IF(Tbl_Orderlist[[#This Row],[Size]]="","",IF(Tbl_Orderlist[[#This Row],[Crate?]]="Y",VLOOKUP(Tbl_Orderlist[[#This Row],[Size]],Tbl_PlantSizes[],MATCH("#plants per crate",Tbl_PlantSizes[#Headers],0),0),""))</f>
        <v>8</v>
      </c>
      <c r="K81" s="127" t="str">
        <f>IF(OR(Tbl_Orderlist[[#This Row],[Order]]="",Tbl_Orderlist[[#This Row],[Order]]=0),"",Tbl_Orderlist[[#This Row],[Order]]*Tbl_Orderlist[[#This Row],[Price €]])</f>
        <v/>
      </c>
      <c r="L81" s="128">
        <f>IF(Tbl_Orderlist[[#This Row],[Size]]="","",VLOOKUP(Tbl_Orderlist[[#This Row],[Size]],Tbl_PlantSizes[],MATCH("Minimal order quantity",Tbl_PlantSizes[#Headers],0),0))</f>
        <v>50</v>
      </c>
      <c r="M81" s="128" t="str">
        <f>IF(Tbl_Orderlist[[#This Row],[Size]]="","",VLOOKUP(Tbl_Orderlist[[#This Row],[Size]],Tbl_PlantSizes[],MATCH("Order per palletbox",Tbl_PlantSizes[#Headers],0),0))</f>
        <v>Y</v>
      </c>
      <c r="N81" s="128" t="str">
        <f>IF(Tbl_Orderlist[[#This Row],[Size]]="","",VLOOKUP(Tbl_Orderlist[[#This Row],[Size]],Tbl_PlantSizes[],MATCH("Order per crate",Tbl_PlantSizes[#Headers],0),0))</f>
        <v>Y</v>
      </c>
      <c r="O8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8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1" s="75"/>
      <c r="R81" s="129" t="str">
        <f>IF(Tbl_Orderlist[[#This Row],[Crates]]="","",ROUNDUP(Tbl_Orderlist[[#This Row],[Crates]],0))</f>
        <v/>
      </c>
      <c r="S8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2" spans="1:20" x14ac:dyDescent="0.25">
      <c r="A82" s="149">
        <v>1039</v>
      </c>
      <c r="B82" s="150" t="s">
        <v>1864</v>
      </c>
      <c r="C82" s="150" t="s">
        <v>13</v>
      </c>
      <c r="D82" s="151">
        <v>0.85</v>
      </c>
      <c r="E82" s="160" t="s">
        <v>1683</v>
      </c>
      <c r="F82" s="14"/>
      <c r="G8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82" s="32">
        <f>IF(Tbl_Orderlist[[#This Row],[Size]]="","",IF(Tbl_Orderlist[[#This Row],[Crate?]]="Y",VLOOKUP(Tbl_Orderlist[[#This Row],[Size]],Tbl_PlantSizes[],MATCH("#plants per crate",Tbl_PlantSizes[#Headers],0),0),""))</f>
        <v>40</v>
      </c>
      <c r="K82" s="127" t="str">
        <f>IF(OR(Tbl_Orderlist[[#This Row],[Order]]="",Tbl_Orderlist[[#This Row],[Order]]=0),"",Tbl_Orderlist[[#This Row],[Order]]*Tbl_Orderlist[[#This Row],[Price €]])</f>
        <v/>
      </c>
      <c r="L82" s="128">
        <f>IF(Tbl_Orderlist[[#This Row],[Size]]="","",VLOOKUP(Tbl_Orderlist[[#This Row],[Size]],Tbl_PlantSizes[],MATCH("Minimal order quantity",Tbl_PlantSizes[#Headers],0),0))</f>
        <v>80</v>
      </c>
      <c r="M82" s="128" t="str">
        <f>IF(Tbl_Orderlist[[#This Row],[Size]]="","",VLOOKUP(Tbl_Orderlist[[#This Row],[Size]],Tbl_PlantSizes[],MATCH("Order per palletbox",Tbl_PlantSizes[#Headers],0),0))</f>
        <v>N</v>
      </c>
      <c r="N82" s="128" t="str">
        <f>IF(Tbl_Orderlist[[#This Row],[Size]]="","",VLOOKUP(Tbl_Orderlist[[#This Row],[Size]],Tbl_PlantSizes[],MATCH("Order per crate",Tbl_PlantSizes[#Headers],0),0))</f>
        <v>Y</v>
      </c>
      <c r="O8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8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2" s="75"/>
      <c r="R82" s="129" t="str">
        <f>IF(Tbl_Orderlist[[#This Row],[Crates]]="","",ROUNDUP(Tbl_Orderlist[[#This Row],[Crates]],0))</f>
        <v/>
      </c>
      <c r="S8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3" spans="1:20" x14ac:dyDescent="0.25">
      <c r="A83" s="149">
        <v>2575</v>
      </c>
      <c r="B83" s="150" t="s">
        <v>1865</v>
      </c>
      <c r="C83" s="150" t="s">
        <v>13</v>
      </c>
      <c r="D83" s="151">
        <v>1.35</v>
      </c>
      <c r="E83" s="160" t="s">
        <v>1683</v>
      </c>
      <c r="F83" s="14"/>
      <c r="G8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83" s="32">
        <f>IF(Tbl_Orderlist[[#This Row],[Size]]="","",IF(Tbl_Orderlist[[#This Row],[Crate?]]="Y",VLOOKUP(Tbl_Orderlist[[#This Row],[Size]],Tbl_PlantSizes[],MATCH("#plants per crate",Tbl_PlantSizes[#Headers],0),0),""))</f>
        <v>40</v>
      </c>
      <c r="K83" s="127" t="str">
        <f>IF(OR(Tbl_Orderlist[[#This Row],[Order]]="",Tbl_Orderlist[[#This Row],[Order]]=0),"",Tbl_Orderlist[[#This Row],[Order]]*Tbl_Orderlist[[#This Row],[Price €]])</f>
        <v/>
      </c>
      <c r="L83" s="128">
        <f>IF(Tbl_Orderlist[[#This Row],[Size]]="","",VLOOKUP(Tbl_Orderlist[[#This Row],[Size]],Tbl_PlantSizes[],MATCH("Minimal order quantity",Tbl_PlantSizes[#Headers],0),0))</f>
        <v>80</v>
      </c>
      <c r="M83" s="128" t="str">
        <f>IF(Tbl_Orderlist[[#This Row],[Size]]="","",VLOOKUP(Tbl_Orderlist[[#This Row],[Size]],Tbl_PlantSizes[],MATCH("Order per palletbox",Tbl_PlantSizes[#Headers],0),0))</f>
        <v>N</v>
      </c>
      <c r="N83" s="128" t="str">
        <f>IF(Tbl_Orderlist[[#This Row],[Size]]="","",VLOOKUP(Tbl_Orderlist[[#This Row],[Size]],Tbl_PlantSizes[],MATCH("Order per crate",Tbl_PlantSizes[#Headers],0),0))</f>
        <v>Y</v>
      </c>
      <c r="O8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8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3" s="75"/>
      <c r="R83" s="129" t="str">
        <f>IF(Tbl_Orderlist[[#This Row],[Crates]]="","",ROUNDUP(Tbl_Orderlist[[#This Row],[Crates]],0))</f>
        <v/>
      </c>
      <c r="S8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4" spans="1:20" x14ac:dyDescent="0.25">
      <c r="A84" s="149">
        <v>75</v>
      </c>
      <c r="B84" s="150" t="s">
        <v>1866</v>
      </c>
      <c r="C84" s="150" t="s">
        <v>15</v>
      </c>
      <c r="D84" s="151">
        <v>2.5499999999999998</v>
      </c>
      <c r="E84" s="161"/>
      <c r="F84" s="14"/>
      <c r="G8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4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84" s="32">
        <f>IF(Tbl_Orderlist[[#This Row],[Size]]="","",IF(Tbl_Orderlist[[#This Row],[Crate?]]="Y",VLOOKUP(Tbl_Orderlist[[#This Row],[Size]],Tbl_PlantSizes[],MATCH("#plants per crate",Tbl_PlantSizes[#Headers],0),0),""))</f>
        <v>8</v>
      </c>
      <c r="K84" s="127" t="str">
        <f>IF(OR(Tbl_Orderlist[[#This Row],[Order]]="",Tbl_Orderlist[[#This Row],[Order]]=0),"",Tbl_Orderlist[[#This Row],[Order]]*Tbl_Orderlist[[#This Row],[Price €]])</f>
        <v/>
      </c>
      <c r="L84" s="128">
        <f>IF(Tbl_Orderlist[[#This Row],[Size]]="","",VLOOKUP(Tbl_Orderlist[[#This Row],[Size]],Tbl_PlantSizes[],MATCH("Minimal order quantity",Tbl_PlantSizes[#Headers],0),0))</f>
        <v>50</v>
      </c>
      <c r="M84" s="128" t="str">
        <f>IF(Tbl_Orderlist[[#This Row],[Size]]="","",VLOOKUP(Tbl_Orderlist[[#This Row],[Size]],Tbl_PlantSizes[],MATCH("Order per palletbox",Tbl_PlantSizes[#Headers],0),0))</f>
        <v>Y</v>
      </c>
      <c r="N84" s="128" t="str">
        <f>IF(Tbl_Orderlist[[#This Row],[Size]]="","",VLOOKUP(Tbl_Orderlist[[#This Row],[Size]],Tbl_PlantSizes[],MATCH("Order per crate",Tbl_PlantSizes[#Headers],0),0))</f>
        <v>Y</v>
      </c>
      <c r="O8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8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4" s="75"/>
      <c r="R84" s="129" t="str">
        <f>IF(Tbl_Orderlist[[#This Row],[Crates]]="","",ROUNDUP(Tbl_Orderlist[[#This Row],[Crates]],0))</f>
        <v/>
      </c>
      <c r="S8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5" spans="1:20" x14ac:dyDescent="0.25">
      <c r="A85" s="149">
        <v>36</v>
      </c>
      <c r="B85" s="150" t="s">
        <v>1866</v>
      </c>
      <c r="C85" s="150" t="s">
        <v>13</v>
      </c>
      <c r="D85" s="151">
        <v>0.85</v>
      </c>
      <c r="E85" s="161"/>
      <c r="F85" s="14"/>
      <c r="G8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85" s="32">
        <f>IF(Tbl_Orderlist[[#This Row],[Size]]="","",IF(Tbl_Orderlist[[#This Row],[Crate?]]="Y",VLOOKUP(Tbl_Orderlist[[#This Row],[Size]],Tbl_PlantSizes[],MATCH("#plants per crate",Tbl_PlantSizes[#Headers],0),0),""))</f>
        <v>40</v>
      </c>
      <c r="K85" s="127" t="str">
        <f>IF(OR(Tbl_Orderlist[[#This Row],[Order]]="",Tbl_Orderlist[[#This Row],[Order]]=0),"",Tbl_Orderlist[[#This Row],[Order]]*Tbl_Orderlist[[#This Row],[Price €]])</f>
        <v/>
      </c>
      <c r="L85" s="128">
        <f>IF(Tbl_Orderlist[[#This Row],[Size]]="","",VLOOKUP(Tbl_Orderlist[[#This Row],[Size]],Tbl_PlantSizes[],MATCH("Minimal order quantity",Tbl_PlantSizes[#Headers],0),0))</f>
        <v>80</v>
      </c>
      <c r="M85" s="128" t="str">
        <f>IF(Tbl_Orderlist[[#This Row],[Size]]="","",VLOOKUP(Tbl_Orderlist[[#This Row],[Size]],Tbl_PlantSizes[],MATCH("Order per palletbox",Tbl_PlantSizes[#Headers],0),0))</f>
        <v>N</v>
      </c>
      <c r="N85" s="128" t="str">
        <f>IF(Tbl_Orderlist[[#This Row],[Size]]="","",VLOOKUP(Tbl_Orderlist[[#This Row],[Size]],Tbl_PlantSizes[],MATCH("Order per crate",Tbl_PlantSizes[#Headers],0),0))</f>
        <v>Y</v>
      </c>
      <c r="O8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8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5" s="75"/>
      <c r="R85" s="129" t="str">
        <f>IF(Tbl_Orderlist[[#This Row],[Crates]]="","",ROUNDUP(Tbl_Orderlist[[#This Row],[Crates]],0))</f>
        <v/>
      </c>
      <c r="S8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6" spans="1:20" x14ac:dyDescent="0.25">
      <c r="A86" s="149">
        <v>369</v>
      </c>
      <c r="B86" s="150" t="s">
        <v>1867</v>
      </c>
      <c r="C86" s="150" t="s">
        <v>15</v>
      </c>
      <c r="D86" s="151">
        <v>2.5499999999999998</v>
      </c>
      <c r="E86" s="160" t="s">
        <v>1683</v>
      </c>
      <c r="F86" s="14"/>
      <c r="G8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6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86" s="32">
        <f>IF(Tbl_Orderlist[[#This Row],[Size]]="","",IF(Tbl_Orderlist[[#This Row],[Crate?]]="Y",VLOOKUP(Tbl_Orderlist[[#This Row],[Size]],Tbl_PlantSizes[],MATCH("#plants per crate",Tbl_PlantSizes[#Headers],0),0),""))</f>
        <v>8</v>
      </c>
      <c r="K86" s="127" t="str">
        <f>IF(OR(Tbl_Orderlist[[#This Row],[Order]]="",Tbl_Orderlist[[#This Row],[Order]]=0),"",Tbl_Orderlist[[#This Row],[Order]]*Tbl_Orderlist[[#This Row],[Price €]])</f>
        <v/>
      </c>
      <c r="L86" s="128">
        <f>IF(Tbl_Orderlist[[#This Row],[Size]]="","",VLOOKUP(Tbl_Orderlist[[#This Row],[Size]],Tbl_PlantSizes[],MATCH("Minimal order quantity",Tbl_PlantSizes[#Headers],0),0))</f>
        <v>50</v>
      </c>
      <c r="M86" s="128" t="str">
        <f>IF(Tbl_Orderlist[[#This Row],[Size]]="","",VLOOKUP(Tbl_Orderlist[[#This Row],[Size]],Tbl_PlantSizes[],MATCH("Order per palletbox",Tbl_PlantSizes[#Headers],0),0))</f>
        <v>Y</v>
      </c>
      <c r="N86" s="128" t="str">
        <f>IF(Tbl_Orderlist[[#This Row],[Size]]="","",VLOOKUP(Tbl_Orderlist[[#This Row],[Size]],Tbl_PlantSizes[],MATCH("Order per crate",Tbl_PlantSizes[#Headers],0),0))</f>
        <v>Y</v>
      </c>
      <c r="O8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8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6" s="75"/>
      <c r="R86" s="129" t="str">
        <f>IF(Tbl_Orderlist[[#This Row],[Crates]]="","",ROUNDUP(Tbl_Orderlist[[#This Row],[Crates]],0))</f>
        <v/>
      </c>
      <c r="S8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7" spans="1:20" x14ac:dyDescent="0.25">
      <c r="A87" s="149">
        <v>2761</v>
      </c>
      <c r="B87" s="150" t="s">
        <v>1867</v>
      </c>
      <c r="C87" s="150" t="s">
        <v>13</v>
      </c>
      <c r="D87" s="151">
        <v>0.85</v>
      </c>
      <c r="E87" s="160" t="s">
        <v>1683</v>
      </c>
      <c r="F87" s="14"/>
      <c r="G8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87" s="32">
        <f>IF(Tbl_Orderlist[[#This Row],[Size]]="","",IF(Tbl_Orderlist[[#This Row],[Crate?]]="Y",VLOOKUP(Tbl_Orderlist[[#This Row],[Size]],Tbl_PlantSizes[],MATCH("#plants per crate",Tbl_PlantSizes[#Headers],0),0),""))</f>
        <v>40</v>
      </c>
      <c r="K87" s="127" t="str">
        <f>IF(OR(Tbl_Orderlist[[#This Row],[Order]]="",Tbl_Orderlist[[#This Row],[Order]]=0),"",Tbl_Orderlist[[#This Row],[Order]]*Tbl_Orderlist[[#This Row],[Price €]])</f>
        <v/>
      </c>
      <c r="L87" s="128">
        <f>IF(Tbl_Orderlist[[#This Row],[Size]]="","",VLOOKUP(Tbl_Orderlist[[#This Row],[Size]],Tbl_PlantSizes[],MATCH("Minimal order quantity",Tbl_PlantSizes[#Headers],0),0))</f>
        <v>80</v>
      </c>
      <c r="M87" s="128" t="str">
        <f>IF(Tbl_Orderlist[[#This Row],[Size]]="","",VLOOKUP(Tbl_Orderlist[[#This Row],[Size]],Tbl_PlantSizes[],MATCH("Order per palletbox",Tbl_PlantSizes[#Headers],0),0))</f>
        <v>N</v>
      </c>
      <c r="N87" s="128" t="str">
        <f>IF(Tbl_Orderlist[[#This Row],[Size]]="","",VLOOKUP(Tbl_Orderlist[[#This Row],[Size]],Tbl_PlantSizes[],MATCH("Order per crate",Tbl_PlantSizes[#Headers],0),0))</f>
        <v>Y</v>
      </c>
      <c r="O8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8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7" s="75"/>
      <c r="R87" s="129" t="str">
        <f>IF(Tbl_Orderlist[[#This Row],[Crates]]="","",ROUNDUP(Tbl_Orderlist[[#This Row],[Crates]],0))</f>
        <v/>
      </c>
      <c r="S8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8" spans="1:20" x14ac:dyDescent="0.25">
      <c r="A88" s="149">
        <v>7009</v>
      </c>
      <c r="B88" s="150" t="s">
        <v>1868</v>
      </c>
      <c r="C88" s="150" t="s">
        <v>13</v>
      </c>
      <c r="D88" s="151">
        <v>0.85</v>
      </c>
      <c r="E88" s="160" t="s">
        <v>1683</v>
      </c>
      <c r="F88" s="14"/>
      <c r="G8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88" s="32">
        <f>IF(Tbl_Orderlist[[#This Row],[Size]]="","",IF(Tbl_Orderlist[[#This Row],[Crate?]]="Y",VLOOKUP(Tbl_Orderlist[[#This Row],[Size]],Tbl_PlantSizes[],MATCH("#plants per crate",Tbl_PlantSizes[#Headers],0),0),""))</f>
        <v>40</v>
      </c>
      <c r="K88" s="127" t="str">
        <f>IF(OR(Tbl_Orderlist[[#This Row],[Order]]="",Tbl_Orderlist[[#This Row],[Order]]=0),"",Tbl_Orderlist[[#This Row],[Order]]*Tbl_Orderlist[[#This Row],[Price €]])</f>
        <v/>
      </c>
      <c r="L88" s="128">
        <f>IF(Tbl_Orderlist[[#This Row],[Size]]="","",VLOOKUP(Tbl_Orderlist[[#This Row],[Size]],Tbl_PlantSizes[],MATCH("Minimal order quantity",Tbl_PlantSizes[#Headers],0),0))</f>
        <v>80</v>
      </c>
      <c r="M88" s="128" t="str">
        <f>IF(Tbl_Orderlist[[#This Row],[Size]]="","",VLOOKUP(Tbl_Orderlist[[#This Row],[Size]],Tbl_PlantSizes[],MATCH("Order per palletbox",Tbl_PlantSizes[#Headers],0),0))</f>
        <v>N</v>
      </c>
      <c r="N88" s="128" t="str">
        <f>IF(Tbl_Orderlist[[#This Row],[Size]]="","",VLOOKUP(Tbl_Orderlist[[#This Row],[Size]],Tbl_PlantSizes[],MATCH("Order per crate",Tbl_PlantSizes[#Headers],0),0))</f>
        <v>Y</v>
      </c>
      <c r="O8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8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8" s="75"/>
      <c r="R88" s="129" t="str">
        <f>IF(Tbl_Orderlist[[#This Row],[Crates]]="","",ROUNDUP(Tbl_Orderlist[[#This Row],[Crates]],0))</f>
        <v/>
      </c>
      <c r="S8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9" spans="1:20" x14ac:dyDescent="0.25">
      <c r="A89" s="149">
        <v>1130</v>
      </c>
      <c r="B89" s="150" t="s">
        <v>1837</v>
      </c>
      <c r="C89" s="150" t="s">
        <v>13</v>
      </c>
      <c r="D89" s="151">
        <v>0.85</v>
      </c>
      <c r="E89" s="160" t="s">
        <v>1683</v>
      </c>
      <c r="F89" s="14"/>
      <c r="G8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89" s="32">
        <f>IF(Tbl_Orderlist[[#This Row],[Size]]="","",IF(Tbl_Orderlist[[#This Row],[Crate?]]="Y",VLOOKUP(Tbl_Orderlist[[#This Row],[Size]],Tbl_PlantSizes[],MATCH("#plants per crate",Tbl_PlantSizes[#Headers],0),0),""))</f>
        <v>40</v>
      </c>
      <c r="K89" s="127" t="str">
        <f>IF(OR(Tbl_Orderlist[[#This Row],[Order]]="",Tbl_Orderlist[[#This Row],[Order]]=0),"",Tbl_Orderlist[[#This Row],[Order]]*Tbl_Orderlist[[#This Row],[Price €]])</f>
        <v/>
      </c>
      <c r="L89" s="128">
        <f>IF(Tbl_Orderlist[[#This Row],[Size]]="","",VLOOKUP(Tbl_Orderlist[[#This Row],[Size]],Tbl_PlantSizes[],MATCH("Minimal order quantity",Tbl_PlantSizes[#Headers],0),0))</f>
        <v>80</v>
      </c>
      <c r="M89" s="128" t="str">
        <f>IF(Tbl_Orderlist[[#This Row],[Size]]="","",VLOOKUP(Tbl_Orderlist[[#This Row],[Size]],Tbl_PlantSizes[],MATCH("Order per palletbox",Tbl_PlantSizes[#Headers],0),0))</f>
        <v>N</v>
      </c>
      <c r="N89" s="128" t="str">
        <f>IF(Tbl_Orderlist[[#This Row],[Size]]="","",VLOOKUP(Tbl_Orderlist[[#This Row],[Size]],Tbl_PlantSizes[],MATCH("Order per crate",Tbl_PlantSizes[#Headers],0),0))</f>
        <v>Y</v>
      </c>
      <c r="O8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8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9" s="75"/>
      <c r="R89" s="129" t="str">
        <f>IF(Tbl_Orderlist[[#This Row],[Crates]]="","",ROUNDUP(Tbl_Orderlist[[#This Row],[Crates]],0))</f>
        <v/>
      </c>
      <c r="S8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0" spans="1:20" x14ac:dyDescent="0.25">
      <c r="A90" s="149">
        <v>3826</v>
      </c>
      <c r="B90" s="150" t="s">
        <v>1869</v>
      </c>
      <c r="C90" s="150" t="s">
        <v>13</v>
      </c>
      <c r="D90" s="151">
        <v>0.85</v>
      </c>
      <c r="E90" s="160" t="s">
        <v>1683</v>
      </c>
      <c r="F90" s="14"/>
      <c r="G9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90" s="32">
        <f>IF(Tbl_Orderlist[[#This Row],[Size]]="","",IF(Tbl_Orderlist[[#This Row],[Crate?]]="Y",VLOOKUP(Tbl_Orderlist[[#This Row],[Size]],Tbl_PlantSizes[],MATCH("#plants per crate",Tbl_PlantSizes[#Headers],0),0),""))</f>
        <v>40</v>
      </c>
      <c r="K90" s="127" t="str">
        <f>IF(OR(Tbl_Orderlist[[#This Row],[Order]]="",Tbl_Orderlist[[#This Row],[Order]]=0),"",Tbl_Orderlist[[#This Row],[Order]]*Tbl_Orderlist[[#This Row],[Price €]])</f>
        <v/>
      </c>
      <c r="L90" s="128">
        <f>IF(Tbl_Orderlist[[#This Row],[Size]]="","",VLOOKUP(Tbl_Orderlist[[#This Row],[Size]],Tbl_PlantSizes[],MATCH("Minimal order quantity",Tbl_PlantSizes[#Headers],0),0))</f>
        <v>80</v>
      </c>
      <c r="M90" s="128" t="str">
        <f>IF(Tbl_Orderlist[[#This Row],[Size]]="","",VLOOKUP(Tbl_Orderlist[[#This Row],[Size]],Tbl_PlantSizes[],MATCH("Order per palletbox",Tbl_PlantSizes[#Headers],0),0))</f>
        <v>N</v>
      </c>
      <c r="N90" s="128" t="str">
        <f>IF(Tbl_Orderlist[[#This Row],[Size]]="","",VLOOKUP(Tbl_Orderlist[[#This Row],[Size]],Tbl_PlantSizes[],MATCH("Order per crate",Tbl_PlantSizes[#Headers],0),0))</f>
        <v>Y</v>
      </c>
      <c r="O9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9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0" s="75"/>
      <c r="R90" s="129" t="str">
        <f>IF(Tbl_Orderlist[[#This Row],[Crates]]="","",ROUNDUP(Tbl_Orderlist[[#This Row],[Crates]],0))</f>
        <v/>
      </c>
      <c r="S9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1" spans="1:20" x14ac:dyDescent="0.25">
      <c r="A91" s="149">
        <v>200</v>
      </c>
      <c r="B91" s="150" t="s">
        <v>1870</v>
      </c>
      <c r="C91" s="150" t="s">
        <v>15</v>
      </c>
      <c r="D91" s="151">
        <v>2.5499999999999998</v>
      </c>
      <c r="E91" s="160" t="s">
        <v>1683</v>
      </c>
      <c r="F91" s="14"/>
      <c r="G9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1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91" s="32">
        <f>IF(Tbl_Orderlist[[#This Row],[Size]]="","",IF(Tbl_Orderlist[[#This Row],[Crate?]]="Y",VLOOKUP(Tbl_Orderlist[[#This Row],[Size]],Tbl_PlantSizes[],MATCH("#plants per crate",Tbl_PlantSizes[#Headers],0),0),""))</f>
        <v>8</v>
      </c>
      <c r="K91" s="127" t="str">
        <f>IF(OR(Tbl_Orderlist[[#This Row],[Order]]="",Tbl_Orderlist[[#This Row],[Order]]=0),"",Tbl_Orderlist[[#This Row],[Order]]*Tbl_Orderlist[[#This Row],[Price €]])</f>
        <v/>
      </c>
      <c r="L91" s="128">
        <f>IF(Tbl_Orderlist[[#This Row],[Size]]="","",VLOOKUP(Tbl_Orderlist[[#This Row],[Size]],Tbl_PlantSizes[],MATCH("Minimal order quantity",Tbl_PlantSizes[#Headers],0),0))</f>
        <v>50</v>
      </c>
      <c r="M91" s="128" t="str">
        <f>IF(Tbl_Orderlist[[#This Row],[Size]]="","",VLOOKUP(Tbl_Orderlist[[#This Row],[Size]],Tbl_PlantSizes[],MATCH("Order per palletbox",Tbl_PlantSizes[#Headers],0),0))</f>
        <v>Y</v>
      </c>
      <c r="N91" s="128" t="str">
        <f>IF(Tbl_Orderlist[[#This Row],[Size]]="","",VLOOKUP(Tbl_Orderlist[[#This Row],[Size]],Tbl_PlantSizes[],MATCH("Order per crate",Tbl_PlantSizes[#Headers],0),0))</f>
        <v>Y</v>
      </c>
      <c r="O9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9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1" s="75"/>
      <c r="R91" s="129" t="str">
        <f>IF(Tbl_Orderlist[[#This Row],[Crates]]="","",ROUNDUP(Tbl_Orderlist[[#This Row],[Crates]],0))</f>
        <v/>
      </c>
      <c r="S9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2" spans="1:20" x14ac:dyDescent="0.25">
      <c r="A92" s="149">
        <v>3401</v>
      </c>
      <c r="B92" s="150" t="s">
        <v>1870</v>
      </c>
      <c r="C92" s="150" t="s">
        <v>13</v>
      </c>
      <c r="D92" s="151">
        <v>0.85</v>
      </c>
      <c r="E92" s="160" t="s">
        <v>1683</v>
      </c>
      <c r="F92" s="14"/>
      <c r="G9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92" s="32">
        <f>IF(Tbl_Orderlist[[#This Row],[Size]]="","",IF(Tbl_Orderlist[[#This Row],[Crate?]]="Y",VLOOKUP(Tbl_Orderlist[[#This Row],[Size]],Tbl_PlantSizes[],MATCH("#plants per crate",Tbl_PlantSizes[#Headers],0),0),""))</f>
        <v>40</v>
      </c>
      <c r="K92" s="127" t="str">
        <f>IF(OR(Tbl_Orderlist[[#This Row],[Order]]="",Tbl_Orderlist[[#This Row],[Order]]=0),"",Tbl_Orderlist[[#This Row],[Order]]*Tbl_Orderlist[[#This Row],[Price €]])</f>
        <v/>
      </c>
      <c r="L92" s="128">
        <f>IF(Tbl_Orderlist[[#This Row],[Size]]="","",VLOOKUP(Tbl_Orderlist[[#This Row],[Size]],Tbl_PlantSizes[],MATCH("Minimal order quantity",Tbl_PlantSizes[#Headers],0),0))</f>
        <v>80</v>
      </c>
      <c r="M92" s="128" t="str">
        <f>IF(Tbl_Orderlist[[#This Row],[Size]]="","",VLOOKUP(Tbl_Orderlist[[#This Row],[Size]],Tbl_PlantSizes[],MATCH("Order per palletbox",Tbl_PlantSizes[#Headers],0),0))</f>
        <v>N</v>
      </c>
      <c r="N92" s="128" t="str">
        <f>IF(Tbl_Orderlist[[#This Row],[Size]]="","",VLOOKUP(Tbl_Orderlist[[#This Row],[Size]],Tbl_PlantSizes[],MATCH("Order per crate",Tbl_PlantSizes[#Headers],0),0))</f>
        <v>Y</v>
      </c>
      <c r="O9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9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2" s="75"/>
      <c r="R92" s="129" t="str">
        <f>IF(Tbl_Orderlist[[#This Row],[Crates]]="","",ROUNDUP(Tbl_Orderlist[[#This Row],[Crates]],0))</f>
        <v/>
      </c>
      <c r="S9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3" spans="1:20" x14ac:dyDescent="0.25">
      <c r="A93" s="149">
        <v>1666</v>
      </c>
      <c r="B93" s="150" t="s">
        <v>1871</v>
      </c>
      <c r="C93" s="150" t="s">
        <v>13</v>
      </c>
      <c r="D93" s="151">
        <v>1.35</v>
      </c>
      <c r="E93" s="160" t="s">
        <v>1683</v>
      </c>
      <c r="F93" s="14"/>
      <c r="G9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93" s="32">
        <f>IF(Tbl_Orderlist[[#This Row],[Size]]="","",IF(Tbl_Orderlist[[#This Row],[Crate?]]="Y",VLOOKUP(Tbl_Orderlist[[#This Row],[Size]],Tbl_PlantSizes[],MATCH("#plants per crate",Tbl_PlantSizes[#Headers],0),0),""))</f>
        <v>40</v>
      </c>
      <c r="K93" s="127" t="str">
        <f>IF(OR(Tbl_Orderlist[[#This Row],[Order]]="",Tbl_Orderlist[[#This Row],[Order]]=0),"",Tbl_Orderlist[[#This Row],[Order]]*Tbl_Orderlist[[#This Row],[Price €]])</f>
        <v/>
      </c>
      <c r="L93" s="128">
        <f>IF(Tbl_Orderlist[[#This Row],[Size]]="","",VLOOKUP(Tbl_Orderlist[[#This Row],[Size]],Tbl_PlantSizes[],MATCH("Minimal order quantity",Tbl_PlantSizes[#Headers],0),0))</f>
        <v>80</v>
      </c>
      <c r="M93" s="128" t="str">
        <f>IF(Tbl_Orderlist[[#This Row],[Size]]="","",VLOOKUP(Tbl_Orderlist[[#This Row],[Size]],Tbl_PlantSizes[],MATCH("Order per palletbox",Tbl_PlantSizes[#Headers],0),0))</f>
        <v>N</v>
      </c>
      <c r="N93" s="128" t="str">
        <f>IF(Tbl_Orderlist[[#This Row],[Size]]="","",VLOOKUP(Tbl_Orderlist[[#This Row],[Size]],Tbl_PlantSizes[],MATCH("Order per crate",Tbl_PlantSizes[#Headers],0),0))</f>
        <v>Y</v>
      </c>
      <c r="O9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9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3" s="75"/>
      <c r="R93" s="129" t="str">
        <f>IF(Tbl_Orderlist[[#This Row],[Crates]]="","",ROUNDUP(Tbl_Orderlist[[#This Row],[Crates]],0))</f>
        <v/>
      </c>
      <c r="S9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4" spans="1:20" x14ac:dyDescent="0.25">
      <c r="A94" s="149">
        <v>93</v>
      </c>
      <c r="B94" s="150" t="s">
        <v>1872</v>
      </c>
      <c r="C94" s="150" t="s">
        <v>13</v>
      </c>
      <c r="D94" s="151">
        <v>0.95</v>
      </c>
      <c r="E94" s="161"/>
      <c r="F94" s="14"/>
      <c r="G9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94" s="32">
        <f>IF(Tbl_Orderlist[[#This Row],[Size]]="","",IF(Tbl_Orderlist[[#This Row],[Crate?]]="Y",VLOOKUP(Tbl_Orderlist[[#This Row],[Size]],Tbl_PlantSizes[],MATCH("#plants per crate",Tbl_PlantSizes[#Headers],0),0),""))</f>
        <v>40</v>
      </c>
      <c r="K94" s="127" t="str">
        <f>IF(OR(Tbl_Orderlist[[#This Row],[Order]]="",Tbl_Orderlist[[#This Row],[Order]]=0),"",Tbl_Orderlist[[#This Row],[Order]]*Tbl_Orderlist[[#This Row],[Price €]])</f>
        <v/>
      </c>
      <c r="L94" s="128">
        <f>IF(Tbl_Orderlist[[#This Row],[Size]]="","",VLOOKUP(Tbl_Orderlist[[#This Row],[Size]],Tbl_PlantSizes[],MATCH("Minimal order quantity",Tbl_PlantSizes[#Headers],0),0))</f>
        <v>80</v>
      </c>
      <c r="M94" s="128" t="str">
        <f>IF(Tbl_Orderlist[[#This Row],[Size]]="","",VLOOKUP(Tbl_Orderlist[[#This Row],[Size]],Tbl_PlantSizes[],MATCH("Order per palletbox",Tbl_PlantSizes[#Headers],0),0))</f>
        <v>N</v>
      </c>
      <c r="N94" s="128" t="str">
        <f>IF(Tbl_Orderlist[[#This Row],[Size]]="","",VLOOKUP(Tbl_Orderlist[[#This Row],[Size]],Tbl_PlantSizes[],MATCH("Order per crate",Tbl_PlantSizes[#Headers],0),0))</f>
        <v>Y</v>
      </c>
      <c r="O9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9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4" s="75"/>
      <c r="R94" s="129" t="str">
        <f>IF(Tbl_Orderlist[[#This Row],[Crates]]="","",ROUNDUP(Tbl_Orderlist[[#This Row],[Crates]],0))</f>
        <v/>
      </c>
      <c r="S9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5" spans="1:20" x14ac:dyDescent="0.25">
      <c r="A95" s="149">
        <v>5921</v>
      </c>
      <c r="B95" s="150" t="s">
        <v>1873</v>
      </c>
      <c r="C95" s="150" t="s">
        <v>13</v>
      </c>
      <c r="D95" s="151">
        <v>1.35</v>
      </c>
      <c r="E95" s="160" t="s">
        <v>1683</v>
      </c>
      <c r="F95" s="14"/>
      <c r="G9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95" s="32">
        <f>IF(Tbl_Orderlist[[#This Row],[Size]]="","",IF(Tbl_Orderlist[[#This Row],[Crate?]]="Y",VLOOKUP(Tbl_Orderlist[[#This Row],[Size]],Tbl_PlantSizes[],MATCH("#plants per crate",Tbl_PlantSizes[#Headers],0),0),""))</f>
        <v>40</v>
      </c>
      <c r="K95" s="127" t="str">
        <f>IF(OR(Tbl_Orderlist[[#This Row],[Order]]="",Tbl_Orderlist[[#This Row],[Order]]=0),"",Tbl_Orderlist[[#This Row],[Order]]*Tbl_Orderlist[[#This Row],[Price €]])</f>
        <v/>
      </c>
      <c r="L95" s="128">
        <f>IF(Tbl_Orderlist[[#This Row],[Size]]="","",VLOOKUP(Tbl_Orderlist[[#This Row],[Size]],Tbl_PlantSizes[],MATCH("Minimal order quantity",Tbl_PlantSizes[#Headers],0),0))</f>
        <v>80</v>
      </c>
      <c r="M95" s="128" t="str">
        <f>IF(Tbl_Orderlist[[#This Row],[Size]]="","",VLOOKUP(Tbl_Orderlist[[#This Row],[Size]],Tbl_PlantSizes[],MATCH("Order per palletbox",Tbl_PlantSizes[#Headers],0),0))</f>
        <v>N</v>
      </c>
      <c r="N95" s="128" t="str">
        <f>IF(Tbl_Orderlist[[#This Row],[Size]]="","",VLOOKUP(Tbl_Orderlist[[#This Row],[Size]],Tbl_PlantSizes[],MATCH("Order per crate",Tbl_PlantSizes[#Headers],0),0))</f>
        <v>Y</v>
      </c>
      <c r="O9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9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5" s="75"/>
      <c r="R95" s="129" t="str">
        <f>IF(Tbl_Orderlist[[#This Row],[Crates]]="","",ROUNDUP(Tbl_Orderlist[[#This Row],[Crates]],0))</f>
        <v/>
      </c>
      <c r="S9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6" spans="1:20" x14ac:dyDescent="0.25">
      <c r="A96" s="149">
        <v>460</v>
      </c>
      <c r="B96" s="150" t="s">
        <v>1874</v>
      </c>
      <c r="C96" s="150" t="s">
        <v>13</v>
      </c>
      <c r="D96" s="151">
        <v>0.85</v>
      </c>
      <c r="E96" s="161"/>
      <c r="F96" s="14"/>
      <c r="G9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96" s="32">
        <f>IF(Tbl_Orderlist[[#This Row],[Size]]="","",IF(Tbl_Orderlist[[#This Row],[Crate?]]="Y",VLOOKUP(Tbl_Orderlist[[#This Row],[Size]],Tbl_PlantSizes[],MATCH("#plants per crate",Tbl_PlantSizes[#Headers],0),0),""))</f>
        <v>40</v>
      </c>
      <c r="K96" s="127" t="str">
        <f>IF(OR(Tbl_Orderlist[[#This Row],[Order]]="",Tbl_Orderlist[[#This Row],[Order]]=0),"",Tbl_Orderlist[[#This Row],[Order]]*Tbl_Orderlist[[#This Row],[Price €]])</f>
        <v/>
      </c>
      <c r="L96" s="128">
        <f>IF(Tbl_Orderlist[[#This Row],[Size]]="","",VLOOKUP(Tbl_Orderlist[[#This Row],[Size]],Tbl_PlantSizes[],MATCH("Minimal order quantity",Tbl_PlantSizes[#Headers],0),0))</f>
        <v>80</v>
      </c>
      <c r="M96" s="128" t="str">
        <f>IF(Tbl_Orderlist[[#This Row],[Size]]="","",VLOOKUP(Tbl_Orderlist[[#This Row],[Size]],Tbl_PlantSizes[],MATCH("Order per palletbox",Tbl_PlantSizes[#Headers],0),0))</f>
        <v>N</v>
      </c>
      <c r="N96" s="128" t="str">
        <f>IF(Tbl_Orderlist[[#This Row],[Size]]="","",VLOOKUP(Tbl_Orderlist[[#This Row],[Size]],Tbl_PlantSizes[],MATCH("Order per crate",Tbl_PlantSizes[#Headers],0),0))</f>
        <v>Y</v>
      </c>
      <c r="O9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9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6" s="75"/>
      <c r="R96" s="129" t="str">
        <f>IF(Tbl_Orderlist[[#This Row],[Crates]]="","",ROUNDUP(Tbl_Orderlist[[#This Row],[Crates]],0))</f>
        <v/>
      </c>
      <c r="S9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7" spans="1:20" x14ac:dyDescent="0.25">
      <c r="A97" s="149">
        <v>414</v>
      </c>
      <c r="B97" s="150" t="s">
        <v>1738</v>
      </c>
      <c r="C97" s="150" t="s">
        <v>1875</v>
      </c>
      <c r="D97" s="151">
        <v>4.5</v>
      </c>
      <c r="E97" s="160" t="s">
        <v>1683</v>
      </c>
      <c r="F97" s="14"/>
      <c r="G9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7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97" s="32">
        <f>IF(Tbl_Orderlist[[#This Row],[Size]]="","",IF(Tbl_Orderlist[[#This Row],[Crate?]]="Y",VLOOKUP(Tbl_Orderlist[[#This Row],[Size]],Tbl_PlantSizes[],MATCH("#plants per crate",Tbl_PlantSizes[#Headers],0),0),""))</f>
        <v>15</v>
      </c>
      <c r="K97" s="127" t="str">
        <f>IF(OR(Tbl_Orderlist[[#This Row],[Order]]="",Tbl_Orderlist[[#This Row],[Order]]=0),"",Tbl_Orderlist[[#This Row],[Order]]*Tbl_Orderlist[[#This Row],[Price €]])</f>
        <v/>
      </c>
      <c r="L97" s="128">
        <f>IF(Tbl_Orderlist[[#This Row],[Size]]="","",VLOOKUP(Tbl_Orderlist[[#This Row],[Size]],Tbl_PlantSizes[],MATCH("Minimal order quantity",Tbl_PlantSizes[#Headers],0),0))</f>
        <v>50</v>
      </c>
      <c r="M97" s="128" t="str">
        <f>IF(Tbl_Orderlist[[#This Row],[Size]]="","",VLOOKUP(Tbl_Orderlist[[#This Row],[Size]],Tbl_PlantSizes[],MATCH("Order per palletbox",Tbl_PlantSizes[#Headers],0),0))</f>
        <v>Y</v>
      </c>
      <c r="N97" s="128" t="str">
        <f>IF(Tbl_Orderlist[[#This Row],[Size]]="","",VLOOKUP(Tbl_Orderlist[[#This Row],[Size]],Tbl_PlantSizes[],MATCH("Order per crate",Tbl_PlantSizes[#Headers],0),0))</f>
        <v>Y</v>
      </c>
      <c r="O9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9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7" s="75"/>
      <c r="R97" s="129" t="str">
        <f>IF(Tbl_Orderlist[[#This Row],[Crates]]="","",ROUNDUP(Tbl_Orderlist[[#This Row],[Crates]],0))</f>
        <v/>
      </c>
      <c r="S9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8" spans="1:20" x14ac:dyDescent="0.25">
      <c r="A98" s="149">
        <v>265</v>
      </c>
      <c r="B98" s="150" t="s">
        <v>105</v>
      </c>
      <c r="C98" s="150" t="s">
        <v>13</v>
      </c>
      <c r="D98" s="151">
        <v>1.3</v>
      </c>
      <c r="E98" s="160" t="s">
        <v>1683</v>
      </c>
      <c r="F98" s="14"/>
      <c r="G9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98" s="32">
        <f>IF(Tbl_Orderlist[[#This Row],[Size]]="","",IF(Tbl_Orderlist[[#This Row],[Crate?]]="Y",VLOOKUP(Tbl_Orderlist[[#This Row],[Size]],Tbl_PlantSizes[],MATCH("#plants per crate",Tbl_PlantSizes[#Headers],0),0),""))</f>
        <v>40</v>
      </c>
      <c r="K98" s="127" t="str">
        <f>IF(OR(Tbl_Orderlist[[#This Row],[Order]]="",Tbl_Orderlist[[#This Row],[Order]]=0),"",Tbl_Orderlist[[#This Row],[Order]]*Tbl_Orderlist[[#This Row],[Price €]])</f>
        <v/>
      </c>
      <c r="L98" s="128">
        <f>IF(Tbl_Orderlist[[#This Row],[Size]]="","",VLOOKUP(Tbl_Orderlist[[#This Row],[Size]],Tbl_PlantSizes[],MATCH("Minimal order quantity",Tbl_PlantSizes[#Headers],0),0))</f>
        <v>80</v>
      </c>
      <c r="M98" s="128" t="str">
        <f>IF(Tbl_Orderlist[[#This Row],[Size]]="","",VLOOKUP(Tbl_Orderlist[[#This Row],[Size]],Tbl_PlantSizes[],MATCH("Order per palletbox",Tbl_PlantSizes[#Headers],0),0))</f>
        <v>N</v>
      </c>
      <c r="N98" s="128" t="str">
        <f>IF(Tbl_Orderlist[[#This Row],[Size]]="","",VLOOKUP(Tbl_Orderlist[[#This Row],[Size]],Tbl_PlantSizes[],MATCH("Order per crate",Tbl_PlantSizes[#Headers],0),0))</f>
        <v>Y</v>
      </c>
      <c r="O9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9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8" s="75"/>
      <c r="R98" s="129" t="str">
        <f>IF(Tbl_Orderlist[[#This Row],[Crates]]="","",ROUNDUP(Tbl_Orderlist[[#This Row],[Crates]],0))</f>
        <v/>
      </c>
      <c r="S9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9" spans="1:20" x14ac:dyDescent="0.25">
      <c r="A99" s="149">
        <v>666</v>
      </c>
      <c r="B99" s="150" t="s">
        <v>2257</v>
      </c>
      <c r="C99" s="150" t="s">
        <v>16</v>
      </c>
      <c r="D99" s="151">
        <v>1.4</v>
      </c>
      <c r="E99" s="161"/>
      <c r="F99" s="14"/>
      <c r="G9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99" s="32">
        <f>IF(Tbl_Orderlist[[#This Row],[Size]]="","",IF(Tbl_Orderlist[[#This Row],[Crate?]]="Y",VLOOKUP(Tbl_Orderlist[[#This Row],[Size]],Tbl_PlantSizes[],MATCH("#plants per crate",Tbl_PlantSizes[#Headers],0),0),""))</f>
        <v>25</v>
      </c>
      <c r="K99" s="127" t="str">
        <f>IF(OR(Tbl_Orderlist[[#This Row],[Order]]="",Tbl_Orderlist[[#This Row],[Order]]=0),"",Tbl_Orderlist[[#This Row],[Order]]*Tbl_Orderlist[[#This Row],[Price €]])</f>
        <v/>
      </c>
      <c r="L99" s="128">
        <f>IF(Tbl_Orderlist[[#This Row],[Size]]="","",VLOOKUP(Tbl_Orderlist[[#This Row],[Size]],Tbl_PlantSizes[],MATCH("Minimal order quantity",Tbl_PlantSizes[#Headers],0),0))</f>
        <v>75</v>
      </c>
      <c r="M99" s="128" t="str">
        <f>IF(Tbl_Orderlist[[#This Row],[Size]]="","",VLOOKUP(Tbl_Orderlist[[#This Row],[Size]],Tbl_PlantSizes[],MATCH("Order per palletbox",Tbl_PlantSizes[#Headers],0),0))</f>
        <v>N</v>
      </c>
      <c r="N99" s="128" t="str">
        <f>IF(Tbl_Orderlist[[#This Row],[Size]]="","",VLOOKUP(Tbl_Orderlist[[#This Row],[Size]],Tbl_PlantSizes[],MATCH("Order per crate",Tbl_PlantSizes[#Headers],0),0))</f>
        <v>Y</v>
      </c>
      <c r="O9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9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9" s="75"/>
      <c r="R99" s="129" t="str">
        <f>IF(Tbl_Orderlist[[#This Row],[Crates]]="","",ROUNDUP(Tbl_Orderlist[[#This Row],[Crates]],0))</f>
        <v/>
      </c>
      <c r="S9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0" spans="1:20" x14ac:dyDescent="0.25">
      <c r="A100" s="149">
        <v>91</v>
      </c>
      <c r="B100" s="150" t="s">
        <v>2309</v>
      </c>
      <c r="C100" s="150" t="s">
        <v>16</v>
      </c>
      <c r="D100" s="151">
        <v>1.5</v>
      </c>
      <c r="E100" s="160" t="s">
        <v>1683</v>
      </c>
      <c r="F100" s="14"/>
      <c r="G10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00" s="32">
        <f>IF(Tbl_Orderlist[[#This Row],[Size]]="","",IF(Tbl_Orderlist[[#This Row],[Crate?]]="Y",VLOOKUP(Tbl_Orderlist[[#This Row],[Size]],Tbl_PlantSizes[],MATCH("#plants per crate",Tbl_PlantSizes[#Headers],0),0),""))</f>
        <v>25</v>
      </c>
      <c r="K100" s="127" t="str">
        <f>IF(OR(Tbl_Orderlist[[#This Row],[Order]]="",Tbl_Orderlist[[#This Row],[Order]]=0),"",Tbl_Orderlist[[#This Row],[Order]]*Tbl_Orderlist[[#This Row],[Price €]])</f>
        <v/>
      </c>
      <c r="L100" s="128">
        <f>IF(Tbl_Orderlist[[#This Row],[Size]]="","",VLOOKUP(Tbl_Orderlist[[#This Row],[Size]],Tbl_PlantSizes[],MATCH("Minimal order quantity",Tbl_PlantSizes[#Headers],0),0))</f>
        <v>75</v>
      </c>
      <c r="M100" s="128" t="str">
        <f>IF(Tbl_Orderlist[[#This Row],[Size]]="","",VLOOKUP(Tbl_Orderlist[[#This Row],[Size]],Tbl_PlantSizes[],MATCH("Order per palletbox",Tbl_PlantSizes[#Headers],0),0))</f>
        <v>N</v>
      </c>
      <c r="N100" s="128" t="str">
        <f>IF(Tbl_Orderlist[[#This Row],[Size]]="","",VLOOKUP(Tbl_Orderlist[[#This Row],[Size]],Tbl_PlantSizes[],MATCH("Order per crate",Tbl_PlantSizes[#Headers],0),0))</f>
        <v>Y</v>
      </c>
      <c r="O10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0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0" s="75"/>
      <c r="R100" s="129" t="str">
        <f>IF(Tbl_Orderlist[[#This Row],[Crates]]="","",ROUNDUP(Tbl_Orderlist[[#This Row],[Crates]],0))</f>
        <v/>
      </c>
      <c r="S10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1" spans="1:20" x14ac:dyDescent="0.25">
      <c r="A101" s="149">
        <v>371</v>
      </c>
      <c r="B101" s="150" t="s">
        <v>1876</v>
      </c>
      <c r="C101" s="150" t="s">
        <v>13</v>
      </c>
      <c r="D101" s="151">
        <v>1.25</v>
      </c>
      <c r="E101" s="160" t="s">
        <v>1683</v>
      </c>
      <c r="F101" s="14"/>
      <c r="G10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01" s="32">
        <f>IF(Tbl_Orderlist[[#This Row],[Size]]="","",IF(Tbl_Orderlist[[#This Row],[Crate?]]="Y",VLOOKUP(Tbl_Orderlist[[#This Row],[Size]],Tbl_PlantSizes[],MATCH("#plants per crate",Tbl_PlantSizes[#Headers],0),0),""))</f>
        <v>40</v>
      </c>
      <c r="K101" s="127" t="str">
        <f>IF(OR(Tbl_Orderlist[[#This Row],[Order]]="",Tbl_Orderlist[[#This Row],[Order]]=0),"",Tbl_Orderlist[[#This Row],[Order]]*Tbl_Orderlist[[#This Row],[Price €]])</f>
        <v/>
      </c>
      <c r="L101" s="128">
        <f>IF(Tbl_Orderlist[[#This Row],[Size]]="","",VLOOKUP(Tbl_Orderlist[[#This Row],[Size]],Tbl_PlantSizes[],MATCH("Minimal order quantity",Tbl_PlantSizes[#Headers],0),0))</f>
        <v>80</v>
      </c>
      <c r="M101" s="128" t="str">
        <f>IF(Tbl_Orderlist[[#This Row],[Size]]="","",VLOOKUP(Tbl_Orderlist[[#This Row],[Size]],Tbl_PlantSizes[],MATCH("Order per palletbox",Tbl_PlantSizes[#Headers],0),0))</f>
        <v>N</v>
      </c>
      <c r="N101" s="128" t="str">
        <f>IF(Tbl_Orderlist[[#This Row],[Size]]="","",VLOOKUP(Tbl_Orderlist[[#This Row],[Size]],Tbl_PlantSizes[],MATCH("Order per crate",Tbl_PlantSizes[#Headers],0),0))</f>
        <v>Y</v>
      </c>
      <c r="O10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0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1" s="75"/>
      <c r="R101" s="129" t="str">
        <f>IF(Tbl_Orderlist[[#This Row],[Crates]]="","",ROUNDUP(Tbl_Orderlist[[#This Row],[Crates]],0))</f>
        <v/>
      </c>
      <c r="S10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2" spans="1:20" x14ac:dyDescent="0.25">
      <c r="A102" s="149">
        <v>512</v>
      </c>
      <c r="B102" s="150" t="s">
        <v>1877</v>
      </c>
      <c r="C102" s="150" t="s">
        <v>13</v>
      </c>
      <c r="D102" s="151">
        <v>1.25</v>
      </c>
      <c r="E102" s="161"/>
      <c r="F102" s="14"/>
      <c r="G10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02" s="32">
        <f>IF(Tbl_Orderlist[[#This Row],[Size]]="","",IF(Tbl_Orderlist[[#This Row],[Crate?]]="Y",VLOOKUP(Tbl_Orderlist[[#This Row],[Size]],Tbl_PlantSizes[],MATCH("#plants per crate",Tbl_PlantSizes[#Headers],0),0),""))</f>
        <v>40</v>
      </c>
      <c r="K102" s="127" t="str">
        <f>IF(OR(Tbl_Orderlist[[#This Row],[Order]]="",Tbl_Orderlist[[#This Row],[Order]]=0),"",Tbl_Orderlist[[#This Row],[Order]]*Tbl_Orderlist[[#This Row],[Price €]])</f>
        <v/>
      </c>
      <c r="L102" s="128">
        <f>IF(Tbl_Orderlist[[#This Row],[Size]]="","",VLOOKUP(Tbl_Orderlist[[#This Row],[Size]],Tbl_PlantSizes[],MATCH("Minimal order quantity",Tbl_PlantSizes[#Headers],0),0))</f>
        <v>80</v>
      </c>
      <c r="M102" s="128" t="str">
        <f>IF(Tbl_Orderlist[[#This Row],[Size]]="","",VLOOKUP(Tbl_Orderlist[[#This Row],[Size]],Tbl_PlantSizes[],MATCH("Order per palletbox",Tbl_PlantSizes[#Headers],0),0))</f>
        <v>N</v>
      </c>
      <c r="N102" s="128" t="str">
        <f>IF(Tbl_Orderlist[[#This Row],[Size]]="","",VLOOKUP(Tbl_Orderlist[[#This Row],[Size]],Tbl_PlantSizes[],MATCH("Order per crate",Tbl_PlantSizes[#Headers],0),0))</f>
        <v>Y</v>
      </c>
      <c r="O10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0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2" s="75"/>
      <c r="R102" s="129" t="str">
        <f>IF(Tbl_Orderlist[[#This Row],[Crates]]="","",ROUNDUP(Tbl_Orderlist[[#This Row],[Crates]],0))</f>
        <v/>
      </c>
      <c r="S10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3" spans="1:20" x14ac:dyDescent="0.25">
      <c r="A103" s="149">
        <v>92</v>
      </c>
      <c r="B103" s="150" t="s">
        <v>1878</v>
      </c>
      <c r="C103" s="150" t="s">
        <v>13</v>
      </c>
      <c r="D103" s="151">
        <v>1.25</v>
      </c>
      <c r="E103" s="161"/>
      <c r="F103" s="14"/>
      <c r="G10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03" s="32">
        <f>IF(Tbl_Orderlist[[#This Row],[Size]]="","",IF(Tbl_Orderlist[[#This Row],[Crate?]]="Y",VLOOKUP(Tbl_Orderlist[[#This Row],[Size]],Tbl_PlantSizes[],MATCH("#plants per crate",Tbl_PlantSizes[#Headers],0),0),""))</f>
        <v>40</v>
      </c>
      <c r="K103" s="127" t="str">
        <f>IF(OR(Tbl_Orderlist[[#This Row],[Order]]="",Tbl_Orderlist[[#This Row],[Order]]=0),"",Tbl_Orderlist[[#This Row],[Order]]*Tbl_Orderlist[[#This Row],[Price €]])</f>
        <v/>
      </c>
      <c r="L103" s="128">
        <f>IF(Tbl_Orderlist[[#This Row],[Size]]="","",VLOOKUP(Tbl_Orderlist[[#This Row],[Size]],Tbl_PlantSizes[],MATCH("Minimal order quantity",Tbl_PlantSizes[#Headers],0),0))</f>
        <v>80</v>
      </c>
      <c r="M103" s="128" t="str">
        <f>IF(Tbl_Orderlist[[#This Row],[Size]]="","",VLOOKUP(Tbl_Orderlist[[#This Row],[Size]],Tbl_PlantSizes[],MATCH("Order per palletbox",Tbl_PlantSizes[#Headers],0),0))</f>
        <v>N</v>
      </c>
      <c r="N103" s="128" t="str">
        <f>IF(Tbl_Orderlist[[#This Row],[Size]]="","",VLOOKUP(Tbl_Orderlist[[#This Row],[Size]],Tbl_PlantSizes[],MATCH("Order per crate",Tbl_PlantSizes[#Headers],0),0))</f>
        <v>Y</v>
      </c>
      <c r="O10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0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3" s="75"/>
      <c r="R103" s="129" t="str">
        <f>IF(Tbl_Orderlist[[#This Row],[Crates]]="","",ROUNDUP(Tbl_Orderlist[[#This Row],[Crates]],0))</f>
        <v/>
      </c>
      <c r="S10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4" spans="1:20" x14ac:dyDescent="0.25">
      <c r="A104" s="149">
        <v>100</v>
      </c>
      <c r="B104" s="150" t="s">
        <v>2356</v>
      </c>
      <c r="C104" s="150" t="s">
        <v>13</v>
      </c>
      <c r="D104" s="151">
        <v>0.8</v>
      </c>
      <c r="E104" s="161"/>
      <c r="F104" s="14"/>
      <c r="G10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04" s="32">
        <f>IF(Tbl_Orderlist[[#This Row],[Size]]="","",IF(Tbl_Orderlist[[#This Row],[Crate?]]="Y",VLOOKUP(Tbl_Orderlist[[#This Row],[Size]],Tbl_PlantSizes[],MATCH("#plants per crate",Tbl_PlantSizes[#Headers],0),0),""))</f>
        <v>40</v>
      </c>
      <c r="K104" s="127" t="str">
        <f>IF(OR(Tbl_Orderlist[[#This Row],[Order]]="",Tbl_Orderlist[[#This Row],[Order]]=0),"",Tbl_Orderlist[[#This Row],[Order]]*Tbl_Orderlist[[#This Row],[Price €]])</f>
        <v/>
      </c>
      <c r="L104" s="128">
        <f>IF(Tbl_Orderlist[[#This Row],[Size]]="","",VLOOKUP(Tbl_Orderlist[[#This Row],[Size]],Tbl_PlantSizes[],MATCH("Minimal order quantity",Tbl_PlantSizes[#Headers],0),0))</f>
        <v>80</v>
      </c>
      <c r="M104" s="128" t="str">
        <f>IF(Tbl_Orderlist[[#This Row],[Size]]="","",VLOOKUP(Tbl_Orderlist[[#This Row],[Size]],Tbl_PlantSizes[],MATCH("Order per palletbox",Tbl_PlantSizes[#Headers],0),0))</f>
        <v>N</v>
      </c>
      <c r="N104" s="128" t="str">
        <f>IF(Tbl_Orderlist[[#This Row],[Size]]="","",VLOOKUP(Tbl_Orderlist[[#This Row],[Size]],Tbl_PlantSizes[],MATCH("Order per crate",Tbl_PlantSizes[#Headers],0),0))</f>
        <v>Y</v>
      </c>
      <c r="O10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0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4" s="75"/>
      <c r="R104" s="129" t="str">
        <f>IF(Tbl_Orderlist[[#This Row],[Crates]]="","",ROUNDUP(Tbl_Orderlist[[#This Row],[Crates]],0))</f>
        <v/>
      </c>
      <c r="S10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5" spans="1:20" x14ac:dyDescent="0.25">
      <c r="A105" s="149">
        <v>969</v>
      </c>
      <c r="B105" s="150" t="s">
        <v>1808</v>
      </c>
      <c r="C105" s="150" t="s">
        <v>15</v>
      </c>
      <c r="D105" s="151">
        <v>3</v>
      </c>
      <c r="E105" s="161"/>
      <c r="F105" s="14"/>
      <c r="G10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5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105" s="32">
        <f>IF(Tbl_Orderlist[[#This Row],[Size]]="","",IF(Tbl_Orderlist[[#This Row],[Crate?]]="Y",VLOOKUP(Tbl_Orderlist[[#This Row],[Size]],Tbl_PlantSizes[],MATCH("#plants per crate",Tbl_PlantSizes[#Headers],0),0),""))</f>
        <v>8</v>
      </c>
      <c r="K105" s="127" t="str">
        <f>IF(OR(Tbl_Orderlist[[#This Row],[Order]]="",Tbl_Orderlist[[#This Row],[Order]]=0),"",Tbl_Orderlist[[#This Row],[Order]]*Tbl_Orderlist[[#This Row],[Price €]])</f>
        <v/>
      </c>
      <c r="L105" s="128">
        <f>IF(Tbl_Orderlist[[#This Row],[Size]]="","",VLOOKUP(Tbl_Orderlist[[#This Row],[Size]],Tbl_PlantSizes[],MATCH("Minimal order quantity",Tbl_PlantSizes[#Headers],0),0))</f>
        <v>50</v>
      </c>
      <c r="M105" s="128" t="str">
        <f>IF(Tbl_Orderlist[[#This Row],[Size]]="","",VLOOKUP(Tbl_Orderlist[[#This Row],[Size]],Tbl_PlantSizes[],MATCH("Order per palletbox",Tbl_PlantSizes[#Headers],0),0))</f>
        <v>Y</v>
      </c>
      <c r="N105" s="128" t="str">
        <f>IF(Tbl_Orderlist[[#This Row],[Size]]="","",VLOOKUP(Tbl_Orderlist[[#This Row],[Size]],Tbl_PlantSizes[],MATCH("Order per crate",Tbl_PlantSizes[#Headers],0),0))</f>
        <v>Y</v>
      </c>
      <c r="O10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0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5" s="75"/>
      <c r="R105" s="129" t="str">
        <f>IF(Tbl_Orderlist[[#This Row],[Crates]]="","",ROUNDUP(Tbl_Orderlist[[#This Row],[Crates]],0))</f>
        <v/>
      </c>
      <c r="S10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6" spans="1:20" x14ac:dyDescent="0.25">
      <c r="A106" s="149">
        <v>8196</v>
      </c>
      <c r="B106" s="150" t="s">
        <v>2220</v>
      </c>
      <c r="C106" s="150" t="s">
        <v>13</v>
      </c>
      <c r="D106" s="151">
        <v>0.95</v>
      </c>
      <c r="E106" s="160" t="s">
        <v>1683</v>
      </c>
      <c r="F106" s="14"/>
      <c r="G10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06" s="32">
        <f>IF(Tbl_Orderlist[[#This Row],[Size]]="","",IF(Tbl_Orderlist[[#This Row],[Crate?]]="Y",VLOOKUP(Tbl_Orderlist[[#This Row],[Size]],Tbl_PlantSizes[],MATCH("#plants per crate",Tbl_PlantSizes[#Headers],0),0),""))</f>
        <v>40</v>
      </c>
      <c r="K106" s="127" t="str">
        <f>IF(OR(Tbl_Orderlist[[#This Row],[Order]]="",Tbl_Orderlist[[#This Row],[Order]]=0),"",Tbl_Orderlist[[#This Row],[Order]]*Tbl_Orderlist[[#This Row],[Price €]])</f>
        <v/>
      </c>
      <c r="L106" s="128">
        <f>IF(Tbl_Orderlist[[#This Row],[Size]]="","",VLOOKUP(Tbl_Orderlist[[#This Row],[Size]],Tbl_PlantSizes[],MATCH("Minimal order quantity",Tbl_PlantSizes[#Headers],0),0))</f>
        <v>80</v>
      </c>
      <c r="M106" s="128" t="str">
        <f>IF(Tbl_Orderlist[[#This Row],[Size]]="","",VLOOKUP(Tbl_Orderlist[[#This Row],[Size]],Tbl_PlantSizes[],MATCH("Order per palletbox",Tbl_PlantSizes[#Headers],0),0))</f>
        <v>N</v>
      </c>
      <c r="N106" s="128" t="str">
        <f>IF(Tbl_Orderlist[[#This Row],[Size]]="","",VLOOKUP(Tbl_Orderlist[[#This Row],[Size]],Tbl_PlantSizes[],MATCH("Order per crate",Tbl_PlantSizes[#Headers],0),0))</f>
        <v>Y</v>
      </c>
      <c r="O10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0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6" s="75"/>
      <c r="R106" s="129" t="str">
        <f>IF(Tbl_Orderlist[[#This Row],[Crates]]="","",ROUNDUP(Tbl_Orderlist[[#This Row],[Crates]],0))</f>
        <v/>
      </c>
      <c r="S10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7" spans="1:20" x14ac:dyDescent="0.25">
      <c r="A107" s="149">
        <v>1161</v>
      </c>
      <c r="B107" s="150" t="s">
        <v>115</v>
      </c>
      <c r="C107" s="150" t="s">
        <v>13</v>
      </c>
      <c r="D107" s="151">
        <v>1.53</v>
      </c>
      <c r="E107" s="161"/>
      <c r="F107" s="14"/>
      <c r="G10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07" s="32">
        <f>IF(Tbl_Orderlist[[#This Row],[Size]]="","",IF(Tbl_Orderlist[[#This Row],[Crate?]]="Y",VLOOKUP(Tbl_Orderlist[[#This Row],[Size]],Tbl_PlantSizes[],MATCH("#plants per crate",Tbl_PlantSizes[#Headers],0),0),""))</f>
        <v>40</v>
      </c>
      <c r="K107" s="127" t="str">
        <f>IF(OR(Tbl_Orderlist[[#This Row],[Order]]="",Tbl_Orderlist[[#This Row],[Order]]=0),"",Tbl_Orderlist[[#This Row],[Order]]*Tbl_Orderlist[[#This Row],[Price €]])</f>
        <v/>
      </c>
      <c r="L107" s="128">
        <f>IF(Tbl_Orderlist[[#This Row],[Size]]="","",VLOOKUP(Tbl_Orderlist[[#This Row],[Size]],Tbl_PlantSizes[],MATCH("Minimal order quantity",Tbl_PlantSizes[#Headers],0),0))</f>
        <v>80</v>
      </c>
      <c r="M107" s="128" t="str">
        <f>IF(Tbl_Orderlist[[#This Row],[Size]]="","",VLOOKUP(Tbl_Orderlist[[#This Row],[Size]],Tbl_PlantSizes[],MATCH("Order per palletbox",Tbl_PlantSizes[#Headers],0),0))</f>
        <v>N</v>
      </c>
      <c r="N107" s="128" t="str">
        <f>IF(Tbl_Orderlist[[#This Row],[Size]]="","",VLOOKUP(Tbl_Orderlist[[#This Row],[Size]],Tbl_PlantSizes[],MATCH("Order per crate",Tbl_PlantSizes[#Headers],0),0))</f>
        <v>Y</v>
      </c>
      <c r="O10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0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7" s="75"/>
      <c r="R107" s="129" t="str">
        <f>IF(Tbl_Orderlist[[#This Row],[Crates]]="","",ROUNDUP(Tbl_Orderlist[[#This Row],[Crates]],0))</f>
        <v/>
      </c>
      <c r="S10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8" spans="1:20" x14ac:dyDescent="0.25">
      <c r="A108" s="149">
        <v>644</v>
      </c>
      <c r="B108" s="150" t="s">
        <v>1879</v>
      </c>
      <c r="C108" s="150" t="s">
        <v>13</v>
      </c>
      <c r="D108" s="151">
        <v>0.93</v>
      </c>
      <c r="E108" s="161"/>
      <c r="F108" s="14"/>
      <c r="G10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08" s="32">
        <f>IF(Tbl_Orderlist[[#This Row],[Size]]="","",IF(Tbl_Orderlist[[#This Row],[Crate?]]="Y",VLOOKUP(Tbl_Orderlist[[#This Row],[Size]],Tbl_PlantSizes[],MATCH("#plants per crate",Tbl_PlantSizes[#Headers],0),0),""))</f>
        <v>40</v>
      </c>
      <c r="K108" s="127" t="str">
        <f>IF(OR(Tbl_Orderlist[[#This Row],[Order]]="",Tbl_Orderlist[[#This Row],[Order]]=0),"",Tbl_Orderlist[[#This Row],[Order]]*Tbl_Orderlist[[#This Row],[Price €]])</f>
        <v/>
      </c>
      <c r="L108" s="128">
        <f>IF(Tbl_Orderlist[[#This Row],[Size]]="","",VLOOKUP(Tbl_Orderlist[[#This Row],[Size]],Tbl_PlantSizes[],MATCH("Minimal order quantity",Tbl_PlantSizes[#Headers],0),0))</f>
        <v>80</v>
      </c>
      <c r="M108" s="128" t="str">
        <f>IF(Tbl_Orderlist[[#This Row],[Size]]="","",VLOOKUP(Tbl_Orderlist[[#This Row],[Size]],Tbl_PlantSizes[],MATCH("Order per palletbox",Tbl_PlantSizes[#Headers],0),0))</f>
        <v>N</v>
      </c>
      <c r="N108" s="128" t="str">
        <f>IF(Tbl_Orderlist[[#This Row],[Size]]="","",VLOOKUP(Tbl_Orderlist[[#This Row],[Size]],Tbl_PlantSizes[],MATCH("Order per crate",Tbl_PlantSizes[#Headers],0),0))</f>
        <v>Y</v>
      </c>
      <c r="O10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0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8" s="75"/>
      <c r="R108" s="129" t="str">
        <f>IF(Tbl_Orderlist[[#This Row],[Crates]]="","",ROUNDUP(Tbl_Orderlist[[#This Row],[Crates]],0))</f>
        <v/>
      </c>
      <c r="S10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9" spans="1:20" x14ac:dyDescent="0.25">
      <c r="A109" s="149">
        <v>888</v>
      </c>
      <c r="B109" s="150" t="s">
        <v>2247</v>
      </c>
      <c r="C109" s="150" t="s">
        <v>13</v>
      </c>
      <c r="D109" s="151">
        <v>1.18</v>
      </c>
      <c r="E109" s="160" t="s">
        <v>1683</v>
      </c>
      <c r="F109" s="14"/>
      <c r="G10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09" s="32">
        <f>IF(Tbl_Orderlist[[#This Row],[Size]]="","",IF(Tbl_Orderlist[[#This Row],[Crate?]]="Y",VLOOKUP(Tbl_Orderlist[[#This Row],[Size]],Tbl_PlantSizes[],MATCH("#plants per crate",Tbl_PlantSizes[#Headers],0),0),""))</f>
        <v>40</v>
      </c>
      <c r="K109" s="127" t="str">
        <f>IF(OR(Tbl_Orderlist[[#This Row],[Order]]="",Tbl_Orderlist[[#This Row],[Order]]=0),"",Tbl_Orderlist[[#This Row],[Order]]*Tbl_Orderlist[[#This Row],[Price €]])</f>
        <v/>
      </c>
      <c r="L109" s="128">
        <f>IF(Tbl_Orderlist[[#This Row],[Size]]="","",VLOOKUP(Tbl_Orderlist[[#This Row],[Size]],Tbl_PlantSizes[],MATCH("Minimal order quantity",Tbl_PlantSizes[#Headers],0),0))</f>
        <v>80</v>
      </c>
      <c r="M109" s="128" t="str">
        <f>IF(Tbl_Orderlist[[#This Row],[Size]]="","",VLOOKUP(Tbl_Orderlist[[#This Row],[Size]],Tbl_PlantSizes[],MATCH("Order per palletbox",Tbl_PlantSizes[#Headers],0),0))</f>
        <v>N</v>
      </c>
      <c r="N109" s="128" t="str">
        <f>IF(Tbl_Orderlist[[#This Row],[Size]]="","",VLOOKUP(Tbl_Orderlist[[#This Row],[Size]],Tbl_PlantSizes[],MATCH("Order per crate",Tbl_PlantSizes[#Headers],0),0))</f>
        <v>Y</v>
      </c>
      <c r="O10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0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9" s="75"/>
      <c r="R109" s="129" t="str">
        <f>IF(Tbl_Orderlist[[#This Row],[Crates]]="","",ROUNDUP(Tbl_Orderlist[[#This Row],[Crates]],0))</f>
        <v/>
      </c>
      <c r="S10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0" spans="1:20" x14ac:dyDescent="0.25">
      <c r="A110" s="149">
        <v>1000</v>
      </c>
      <c r="B110" s="150" t="s">
        <v>1880</v>
      </c>
      <c r="C110" s="150" t="s">
        <v>13</v>
      </c>
      <c r="D110" s="151">
        <v>1.18</v>
      </c>
      <c r="E110" s="160" t="s">
        <v>1683</v>
      </c>
      <c r="F110" s="14"/>
      <c r="G11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10" s="32">
        <f>IF(Tbl_Orderlist[[#This Row],[Size]]="","",IF(Tbl_Orderlist[[#This Row],[Crate?]]="Y",VLOOKUP(Tbl_Orderlist[[#This Row],[Size]],Tbl_PlantSizes[],MATCH("#plants per crate",Tbl_PlantSizes[#Headers],0),0),""))</f>
        <v>40</v>
      </c>
      <c r="K110" s="127" t="str">
        <f>IF(OR(Tbl_Orderlist[[#This Row],[Order]]="",Tbl_Orderlist[[#This Row],[Order]]=0),"",Tbl_Orderlist[[#This Row],[Order]]*Tbl_Orderlist[[#This Row],[Price €]])</f>
        <v/>
      </c>
      <c r="L110" s="128">
        <f>IF(Tbl_Orderlist[[#This Row],[Size]]="","",VLOOKUP(Tbl_Orderlist[[#This Row],[Size]],Tbl_PlantSizes[],MATCH("Minimal order quantity",Tbl_PlantSizes[#Headers],0),0))</f>
        <v>80</v>
      </c>
      <c r="M110" s="128" t="str">
        <f>IF(Tbl_Orderlist[[#This Row],[Size]]="","",VLOOKUP(Tbl_Orderlist[[#This Row],[Size]],Tbl_PlantSizes[],MATCH("Order per palletbox",Tbl_PlantSizes[#Headers],0),0))</f>
        <v>N</v>
      </c>
      <c r="N110" s="128" t="str">
        <f>IF(Tbl_Orderlist[[#This Row],[Size]]="","",VLOOKUP(Tbl_Orderlist[[#This Row],[Size]],Tbl_PlantSizes[],MATCH("Order per crate",Tbl_PlantSizes[#Headers],0),0))</f>
        <v>Y</v>
      </c>
      <c r="O11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1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0" s="75"/>
      <c r="R110" s="129" t="str">
        <f>IF(Tbl_Orderlist[[#This Row],[Crates]]="","",ROUNDUP(Tbl_Orderlist[[#This Row],[Crates]],0))</f>
        <v/>
      </c>
      <c r="S11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1" spans="1:20" x14ac:dyDescent="0.25">
      <c r="A111" s="149">
        <v>808</v>
      </c>
      <c r="B111" s="150" t="s">
        <v>1881</v>
      </c>
      <c r="C111" s="150" t="s">
        <v>13</v>
      </c>
      <c r="D111" s="151">
        <v>1.18</v>
      </c>
      <c r="E111" s="161"/>
      <c r="F111" s="14"/>
      <c r="G11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11" s="32">
        <f>IF(Tbl_Orderlist[[#This Row],[Size]]="","",IF(Tbl_Orderlist[[#This Row],[Crate?]]="Y",VLOOKUP(Tbl_Orderlist[[#This Row],[Size]],Tbl_PlantSizes[],MATCH("#plants per crate",Tbl_PlantSizes[#Headers],0),0),""))</f>
        <v>40</v>
      </c>
      <c r="K111" s="127" t="str">
        <f>IF(OR(Tbl_Orderlist[[#This Row],[Order]]="",Tbl_Orderlist[[#This Row],[Order]]=0),"",Tbl_Orderlist[[#This Row],[Order]]*Tbl_Orderlist[[#This Row],[Price €]])</f>
        <v/>
      </c>
      <c r="L111" s="128">
        <f>IF(Tbl_Orderlist[[#This Row],[Size]]="","",VLOOKUP(Tbl_Orderlist[[#This Row],[Size]],Tbl_PlantSizes[],MATCH("Minimal order quantity",Tbl_PlantSizes[#Headers],0),0))</f>
        <v>80</v>
      </c>
      <c r="M111" s="128" t="str">
        <f>IF(Tbl_Orderlist[[#This Row],[Size]]="","",VLOOKUP(Tbl_Orderlist[[#This Row],[Size]],Tbl_PlantSizes[],MATCH("Order per palletbox",Tbl_PlantSizes[#Headers],0),0))</f>
        <v>N</v>
      </c>
      <c r="N111" s="128" t="str">
        <f>IF(Tbl_Orderlist[[#This Row],[Size]]="","",VLOOKUP(Tbl_Orderlist[[#This Row],[Size]],Tbl_PlantSizes[],MATCH("Order per crate",Tbl_PlantSizes[#Headers],0),0))</f>
        <v>Y</v>
      </c>
      <c r="O11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1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1" s="75"/>
      <c r="R111" s="129" t="str">
        <f>IF(Tbl_Orderlist[[#This Row],[Crates]]="","",ROUNDUP(Tbl_Orderlist[[#This Row],[Crates]],0))</f>
        <v/>
      </c>
      <c r="S11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2" spans="1:20" x14ac:dyDescent="0.25">
      <c r="A112" s="149">
        <v>80</v>
      </c>
      <c r="B112" s="150" t="s">
        <v>2303</v>
      </c>
      <c r="C112" s="150" t="s">
        <v>13</v>
      </c>
      <c r="D112" s="151">
        <v>1.18</v>
      </c>
      <c r="E112" s="161"/>
      <c r="F112" s="14"/>
      <c r="G11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12" s="32">
        <f>IF(Tbl_Orderlist[[#This Row],[Size]]="","",IF(Tbl_Orderlist[[#This Row],[Crate?]]="Y",VLOOKUP(Tbl_Orderlist[[#This Row],[Size]],Tbl_PlantSizes[],MATCH("#plants per crate",Tbl_PlantSizes[#Headers],0),0),""))</f>
        <v>40</v>
      </c>
      <c r="K112" s="127" t="str">
        <f>IF(OR(Tbl_Orderlist[[#This Row],[Order]]="",Tbl_Orderlist[[#This Row],[Order]]=0),"",Tbl_Orderlist[[#This Row],[Order]]*Tbl_Orderlist[[#This Row],[Price €]])</f>
        <v/>
      </c>
      <c r="L112" s="128">
        <f>IF(Tbl_Orderlist[[#This Row],[Size]]="","",VLOOKUP(Tbl_Orderlist[[#This Row],[Size]],Tbl_PlantSizes[],MATCH("Minimal order quantity",Tbl_PlantSizes[#Headers],0),0))</f>
        <v>80</v>
      </c>
      <c r="M112" s="128" t="str">
        <f>IF(Tbl_Orderlist[[#This Row],[Size]]="","",VLOOKUP(Tbl_Orderlist[[#This Row],[Size]],Tbl_PlantSizes[],MATCH("Order per palletbox",Tbl_PlantSizes[#Headers],0),0))</f>
        <v>N</v>
      </c>
      <c r="N112" s="128" t="str">
        <f>IF(Tbl_Orderlist[[#This Row],[Size]]="","",VLOOKUP(Tbl_Orderlist[[#This Row],[Size]],Tbl_PlantSizes[],MATCH("Order per crate",Tbl_PlantSizes[#Headers],0),0))</f>
        <v>Y</v>
      </c>
      <c r="O11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1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2" s="75"/>
      <c r="R112" s="129" t="str">
        <f>IF(Tbl_Orderlist[[#This Row],[Crates]]="","",ROUNDUP(Tbl_Orderlist[[#This Row],[Crates]],0))</f>
        <v/>
      </c>
      <c r="S11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3" spans="1:20" x14ac:dyDescent="0.25">
      <c r="A113" s="149">
        <v>80</v>
      </c>
      <c r="B113" s="150" t="s">
        <v>2304</v>
      </c>
      <c r="C113" s="150" t="s">
        <v>13</v>
      </c>
      <c r="D113" s="151">
        <v>1.18</v>
      </c>
      <c r="E113" s="161"/>
      <c r="F113" s="14"/>
      <c r="G11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13" s="32">
        <f>IF(Tbl_Orderlist[[#This Row],[Size]]="","",IF(Tbl_Orderlist[[#This Row],[Crate?]]="Y",VLOOKUP(Tbl_Orderlist[[#This Row],[Size]],Tbl_PlantSizes[],MATCH("#plants per crate",Tbl_PlantSizes[#Headers],0),0),""))</f>
        <v>40</v>
      </c>
      <c r="K113" s="127" t="str">
        <f>IF(OR(Tbl_Orderlist[[#This Row],[Order]]="",Tbl_Orderlist[[#This Row],[Order]]=0),"",Tbl_Orderlist[[#This Row],[Order]]*Tbl_Orderlist[[#This Row],[Price €]])</f>
        <v/>
      </c>
      <c r="L113" s="128">
        <f>IF(Tbl_Orderlist[[#This Row],[Size]]="","",VLOOKUP(Tbl_Orderlist[[#This Row],[Size]],Tbl_PlantSizes[],MATCH("Minimal order quantity",Tbl_PlantSizes[#Headers],0),0))</f>
        <v>80</v>
      </c>
      <c r="M113" s="128" t="str">
        <f>IF(Tbl_Orderlist[[#This Row],[Size]]="","",VLOOKUP(Tbl_Orderlist[[#This Row],[Size]],Tbl_PlantSizes[],MATCH("Order per palletbox",Tbl_PlantSizes[#Headers],0),0))</f>
        <v>N</v>
      </c>
      <c r="N113" s="128" t="str">
        <f>IF(Tbl_Orderlist[[#This Row],[Size]]="","",VLOOKUP(Tbl_Orderlist[[#This Row],[Size]],Tbl_PlantSizes[],MATCH("Order per crate",Tbl_PlantSizes[#Headers],0),0))</f>
        <v>Y</v>
      </c>
      <c r="O11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1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3" s="75"/>
      <c r="R113" s="129" t="str">
        <f>IF(Tbl_Orderlist[[#This Row],[Crates]]="","",ROUNDUP(Tbl_Orderlist[[#This Row],[Crates]],0))</f>
        <v/>
      </c>
      <c r="S11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4" spans="1:20" x14ac:dyDescent="0.25">
      <c r="A114" s="149">
        <v>1000</v>
      </c>
      <c r="B114" s="150" t="s">
        <v>2294</v>
      </c>
      <c r="C114" s="150" t="s">
        <v>13</v>
      </c>
      <c r="D114" s="151">
        <v>1.18</v>
      </c>
      <c r="E114" s="161"/>
      <c r="F114" s="14"/>
      <c r="G11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14" s="32">
        <f>IF(Tbl_Orderlist[[#This Row],[Size]]="","",IF(Tbl_Orderlist[[#This Row],[Crate?]]="Y",VLOOKUP(Tbl_Orderlist[[#This Row],[Size]],Tbl_PlantSizes[],MATCH("#plants per crate",Tbl_PlantSizes[#Headers],0),0),""))</f>
        <v>40</v>
      </c>
      <c r="K114" s="127" t="str">
        <f>IF(OR(Tbl_Orderlist[[#This Row],[Order]]="",Tbl_Orderlist[[#This Row],[Order]]=0),"",Tbl_Orderlist[[#This Row],[Order]]*Tbl_Orderlist[[#This Row],[Price €]])</f>
        <v/>
      </c>
      <c r="L114" s="128">
        <f>IF(Tbl_Orderlist[[#This Row],[Size]]="","",VLOOKUP(Tbl_Orderlist[[#This Row],[Size]],Tbl_PlantSizes[],MATCH("Minimal order quantity",Tbl_PlantSizes[#Headers],0),0))</f>
        <v>80</v>
      </c>
      <c r="M114" s="128" t="str">
        <f>IF(Tbl_Orderlist[[#This Row],[Size]]="","",VLOOKUP(Tbl_Orderlist[[#This Row],[Size]],Tbl_PlantSizes[],MATCH("Order per palletbox",Tbl_PlantSizes[#Headers],0),0))</f>
        <v>N</v>
      </c>
      <c r="N114" s="128" t="str">
        <f>IF(Tbl_Orderlist[[#This Row],[Size]]="","",VLOOKUP(Tbl_Orderlist[[#This Row],[Size]],Tbl_PlantSizes[],MATCH("Order per crate",Tbl_PlantSizes[#Headers],0),0))</f>
        <v>Y</v>
      </c>
      <c r="O11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1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4" s="75"/>
      <c r="R114" s="129" t="str">
        <f>IF(Tbl_Orderlist[[#This Row],[Crates]]="","",ROUNDUP(Tbl_Orderlist[[#This Row],[Crates]],0))</f>
        <v/>
      </c>
      <c r="S11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5" spans="1:20" x14ac:dyDescent="0.25">
      <c r="A115" s="149">
        <v>1000</v>
      </c>
      <c r="B115" s="150" t="s">
        <v>2357</v>
      </c>
      <c r="C115" s="150" t="s">
        <v>13</v>
      </c>
      <c r="D115" s="151">
        <v>1.18</v>
      </c>
      <c r="E115" s="160" t="s">
        <v>1683</v>
      </c>
      <c r="F115" s="14"/>
      <c r="G11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15" s="32">
        <f>IF(Tbl_Orderlist[[#This Row],[Size]]="","",IF(Tbl_Orderlist[[#This Row],[Crate?]]="Y",VLOOKUP(Tbl_Orderlist[[#This Row],[Size]],Tbl_PlantSizes[],MATCH("#plants per crate",Tbl_PlantSizes[#Headers],0),0),""))</f>
        <v>40</v>
      </c>
      <c r="K115" s="127" t="str">
        <f>IF(OR(Tbl_Orderlist[[#This Row],[Order]]="",Tbl_Orderlist[[#This Row],[Order]]=0),"",Tbl_Orderlist[[#This Row],[Order]]*Tbl_Orderlist[[#This Row],[Price €]])</f>
        <v/>
      </c>
      <c r="L115" s="128">
        <f>IF(Tbl_Orderlist[[#This Row],[Size]]="","",VLOOKUP(Tbl_Orderlist[[#This Row],[Size]],Tbl_PlantSizes[],MATCH("Minimal order quantity",Tbl_PlantSizes[#Headers],0),0))</f>
        <v>80</v>
      </c>
      <c r="M115" s="128" t="str">
        <f>IF(Tbl_Orderlist[[#This Row],[Size]]="","",VLOOKUP(Tbl_Orderlist[[#This Row],[Size]],Tbl_PlantSizes[],MATCH("Order per palletbox",Tbl_PlantSizes[#Headers],0),0))</f>
        <v>N</v>
      </c>
      <c r="N115" s="128" t="str">
        <f>IF(Tbl_Orderlist[[#This Row],[Size]]="","",VLOOKUP(Tbl_Orderlist[[#This Row],[Size]],Tbl_PlantSizes[],MATCH("Order per crate",Tbl_PlantSizes[#Headers],0),0))</f>
        <v>Y</v>
      </c>
      <c r="O11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1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5" s="75"/>
      <c r="R115" s="129" t="str">
        <f>IF(Tbl_Orderlist[[#This Row],[Crates]]="","",ROUNDUP(Tbl_Orderlist[[#This Row],[Crates]],0))</f>
        <v/>
      </c>
      <c r="S11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6" spans="1:20" x14ac:dyDescent="0.25">
      <c r="A116" s="149">
        <v>1000</v>
      </c>
      <c r="B116" s="150" t="s">
        <v>2286</v>
      </c>
      <c r="C116" s="150" t="s">
        <v>13</v>
      </c>
      <c r="D116" s="151">
        <v>1.18</v>
      </c>
      <c r="E116" s="161"/>
      <c r="F116" s="14"/>
      <c r="G11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16" s="32">
        <f>IF(Tbl_Orderlist[[#This Row],[Size]]="","",IF(Tbl_Orderlist[[#This Row],[Crate?]]="Y",VLOOKUP(Tbl_Orderlist[[#This Row],[Size]],Tbl_PlantSizes[],MATCH("#plants per crate",Tbl_PlantSizes[#Headers],0),0),""))</f>
        <v>40</v>
      </c>
      <c r="K116" s="127" t="str">
        <f>IF(OR(Tbl_Orderlist[[#This Row],[Order]]="",Tbl_Orderlist[[#This Row],[Order]]=0),"",Tbl_Orderlist[[#This Row],[Order]]*Tbl_Orderlist[[#This Row],[Price €]])</f>
        <v/>
      </c>
      <c r="L116" s="128">
        <f>IF(Tbl_Orderlist[[#This Row],[Size]]="","",VLOOKUP(Tbl_Orderlist[[#This Row],[Size]],Tbl_PlantSizes[],MATCH("Minimal order quantity",Tbl_PlantSizes[#Headers],0),0))</f>
        <v>80</v>
      </c>
      <c r="M116" s="128" t="str">
        <f>IF(Tbl_Orderlist[[#This Row],[Size]]="","",VLOOKUP(Tbl_Orderlist[[#This Row],[Size]],Tbl_PlantSizes[],MATCH("Order per palletbox",Tbl_PlantSizes[#Headers],0),0))</f>
        <v>N</v>
      </c>
      <c r="N116" s="128" t="str">
        <f>IF(Tbl_Orderlist[[#This Row],[Size]]="","",VLOOKUP(Tbl_Orderlist[[#This Row],[Size]],Tbl_PlantSizes[],MATCH("Order per crate",Tbl_PlantSizes[#Headers],0),0))</f>
        <v>Y</v>
      </c>
      <c r="O11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1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6" s="75"/>
      <c r="R116" s="129" t="str">
        <f>IF(Tbl_Orderlist[[#This Row],[Crates]]="","",ROUNDUP(Tbl_Orderlist[[#This Row],[Crates]],0))</f>
        <v/>
      </c>
      <c r="S11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7" spans="1:20" x14ac:dyDescent="0.25">
      <c r="A117" s="149">
        <v>200</v>
      </c>
      <c r="B117" s="150" t="s">
        <v>2299</v>
      </c>
      <c r="C117" s="150" t="s">
        <v>13</v>
      </c>
      <c r="D117" s="151">
        <v>0.75</v>
      </c>
      <c r="E117" s="160" t="s">
        <v>1683</v>
      </c>
      <c r="F117" s="14"/>
      <c r="G11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17" s="32">
        <f>IF(Tbl_Orderlist[[#This Row],[Size]]="","",IF(Tbl_Orderlist[[#This Row],[Crate?]]="Y",VLOOKUP(Tbl_Orderlist[[#This Row],[Size]],Tbl_PlantSizes[],MATCH("#plants per crate",Tbl_PlantSizes[#Headers],0),0),""))</f>
        <v>40</v>
      </c>
      <c r="K117" s="127" t="str">
        <f>IF(OR(Tbl_Orderlist[[#This Row],[Order]]="",Tbl_Orderlist[[#This Row],[Order]]=0),"",Tbl_Orderlist[[#This Row],[Order]]*Tbl_Orderlist[[#This Row],[Price €]])</f>
        <v/>
      </c>
      <c r="L117" s="128">
        <f>IF(Tbl_Orderlist[[#This Row],[Size]]="","",VLOOKUP(Tbl_Orderlist[[#This Row],[Size]],Tbl_PlantSizes[],MATCH("Minimal order quantity",Tbl_PlantSizes[#Headers],0),0))</f>
        <v>80</v>
      </c>
      <c r="M117" s="128" t="str">
        <f>IF(Tbl_Orderlist[[#This Row],[Size]]="","",VLOOKUP(Tbl_Orderlist[[#This Row],[Size]],Tbl_PlantSizes[],MATCH("Order per palletbox",Tbl_PlantSizes[#Headers],0),0))</f>
        <v>N</v>
      </c>
      <c r="N117" s="128" t="str">
        <f>IF(Tbl_Orderlist[[#This Row],[Size]]="","",VLOOKUP(Tbl_Orderlist[[#This Row],[Size]],Tbl_PlantSizes[],MATCH("Order per crate",Tbl_PlantSizes[#Headers],0),0))</f>
        <v>Y</v>
      </c>
      <c r="O11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1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7" s="75"/>
      <c r="R117" s="129" t="str">
        <f>IF(Tbl_Orderlist[[#This Row],[Crates]]="","",ROUNDUP(Tbl_Orderlist[[#This Row],[Crates]],0))</f>
        <v/>
      </c>
      <c r="S11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8" spans="1:20" x14ac:dyDescent="0.25">
      <c r="A118" s="149">
        <v>714</v>
      </c>
      <c r="B118" s="150" t="s">
        <v>1882</v>
      </c>
      <c r="C118" s="150" t="s">
        <v>13</v>
      </c>
      <c r="D118" s="151">
        <v>0.87</v>
      </c>
      <c r="E118" s="160" t="s">
        <v>1683</v>
      </c>
      <c r="F118" s="14"/>
      <c r="G11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18" s="32">
        <f>IF(Tbl_Orderlist[[#This Row],[Size]]="","",IF(Tbl_Orderlist[[#This Row],[Crate?]]="Y",VLOOKUP(Tbl_Orderlist[[#This Row],[Size]],Tbl_PlantSizes[],MATCH("#plants per crate",Tbl_PlantSizes[#Headers],0),0),""))</f>
        <v>40</v>
      </c>
      <c r="K118" s="127" t="str">
        <f>IF(OR(Tbl_Orderlist[[#This Row],[Order]]="",Tbl_Orderlist[[#This Row],[Order]]=0),"",Tbl_Orderlist[[#This Row],[Order]]*Tbl_Orderlist[[#This Row],[Price €]])</f>
        <v/>
      </c>
      <c r="L118" s="128">
        <f>IF(Tbl_Orderlist[[#This Row],[Size]]="","",VLOOKUP(Tbl_Orderlist[[#This Row],[Size]],Tbl_PlantSizes[],MATCH("Minimal order quantity",Tbl_PlantSizes[#Headers],0),0))</f>
        <v>80</v>
      </c>
      <c r="M118" s="128" t="str">
        <f>IF(Tbl_Orderlist[[#This Row],[Size]]="","",VLOOKUP(Tbl_Orderlist[[#This Row],[Size]],Tbl_PlantSizes[],MATCH("Order per palletbox",Tbl_PlantSizes[#Headers],0),0))</f>
        <v>N</v>
      </c>
      <c r="N118" s="128" t="str">
        <f>IF(Tbl_Orderlist[[#This Row],[Size]]="","",VLOOKUP(Tbl_Orderlist[[#This Row],[Size]],Tbl_PlantSizes[],MATCH("Order per crate",Tbl_PlantSizes[#Headers],0),0))</f>
        <v>Y</v>
      </c>
      <c r="O11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1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8" s="75"/>
      <c r="R118" s="129" t="str">
        <f>IF(Tbl_Orderlist[[#This Row],[Crates]]="","",ROUNDUP(Tbl_Orderlist[[#This Row],[Crates]],0))</f>
        <v/>
      </c>
      <c r="S11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9" spans="1:20" x14ac:dyDescent="0.25">
      <c r="A119" s="149">
        <v>369</v>
      </c>
      <c r="B119" s="150" t="s">
        <v>1883</v>
      </c>
      <c r="C119" s="150" t="s">
        <v>13</v>
      </c>
      <c r="D119" s="151">
        <v>1.22</v>
      </c>
      <c r="E119" s="161"/>
      <c r="F119" s="14"/>
      <c r="G11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19" s="32">
        <f>IF(Tbl_Orderlist[[#This Row],[Size]]="","",IF(Tbl_Orderlist[[#This Row],[Crate?]]="Y",VLOOKUP(Tbl_Orderlist[[#This Row],[Size]],Tbl_PlantSizes[],MATCH("#plants per crate",Tbl_PlantSizes[#Headers],0),0),""))</f>
        <v>40</v>
      </c>
      <c r="K119" s="127" t="str">
        <f>IF(OR(Tbl_Orderlist[[#This Row],[Order]]="",Tbl_Orderlist[[#This Row],[Order]]=0),"",Tbl_Orderlist[[#This Row],[Order]]*Tbl_Orderlist[[#This Row],[Price €]])</f>
        <v/>
      </c>
      <c r="L119" s="128">
        <f>IF(Tbl_Orderlist[[#This Row],[Size]]="","",VLOOKUP(Tbl_Orderlist[[#This Row],[Size]],Tbl_PlantSizes[],MATCH("Minimal order quantity",Tbl_PlantSizes[#Headers],0),0))</f>
        <v>80</v>
      </c>
      <c r="M119" s="128" t="str">
        <f>IF(Tbl_Orderlist[[#This Row],[Size]]="","",VLOOKUP(Tbl_Orderlist[[#This Row],[Size]],Tbl_PlantSizes[],MATCH("Order per palletbox",Tbl_PlantSizes[#Headers],0),0))</f>
        <v>N</v>
      </c>
      <c r="N119" s="128" t="str">
        <f>IF(Tbl_Orderlist[[#This Row],[Size]]="","",VLOOKUP(Tbl_Orderlist[[#This Row],[Size]],Tbl_PlantSizes[],MATCH("Order per crate",Tbl_PlantSizes[#Headers],0),0))</f>
        <v>Y</v>
      </c>
      <c r="O11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1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9" s="75"/>
      <c r="R119" s="129" t="str">
        <f>IF(Tbl_Orderlist[[#This Row],[Crates]]="","",ROUNDUP(Tbl_Orderlist[[#This Row],[Crates]],0))</f>
        <v/>
      </c>
      <c r="S11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0" spans="1:20" x14ac:dyDescent="0.25">
      <c r="A120" s="149">
        <v>355</v>
      </c>
      <c r="B120" s="150" t="s">
        <v>118</v>
      </c>
      <c r="C120" s="150" t="s">
        <v>13</v>
      </c>
      <c r="D120" s="151">
        <v>1.22</v>
      </c>
      <c r="E120" s="160" t="s">
        <v>1683</v>
      </c>
      <c r="F120" s="14"/>
      <c r="G12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0" s="32">
        <f>IF(Tbl_Orderlist[[#This Row],[Size]]="","",IF(Tbl_Orderlist[[#This Row],[Crate?]]="Y",VLOOKUP(Tbl_Orderlist[[#This Row],[Size]],Tbl_PlantSizes[],MATCH("#plants per crate",Tbl_PlantSizes[#Headers],0),0),""))</f>
        <v>40</v>
      </c>
      <c r="K120" s="127" t="str">
        <f>IF(OR(Tbl_Orderlist[[#This Row],[Order]]="",Tbl_Orderlist[[#This Row],[Order]]=0),"",Tbl_Orderlist[[#This Row],[Order]]*Tbl_Orderlist[[#This Row],[Price €]])</f>
        <v/>
      </c>
      <c r="L120" s="128">
        <f>IF(Tbl_Orderlist[[#This Row],[Size]]="","",VLOOKUP(Tbl_Orderlist[[#This Row],[Size]],Tbl_PlantSizes[],MATCH("Minimal order quantity",Tbl_PlantSizes[#Headers],0),0))</f>
        <v>80</v>
      </c>
      <c r="M120" s="128" t="str">
        <f>IF(Tbl_Orderlist[[#This Row],[Size]]="","",VLOOKUP(Tbl_Orderlist[[#This Row],[Size]],Tbl_PlantSizes[],MATCH("Order per palletbox",Tbl_PlantSizes[#Headers],0),0))</f>
        <v>N</v>
      </c>
      <c r="N120" s="128" t="str">
        <f>IF(Tbl_Orderlist[[#This Row],[Size]]="","",VLOOKUP(Tbl_Orderlist[[#This Row],[Size]],Tbl_PlantSizes[],MATCH("Order per crate",Tbl_PlantSizes[#Headers],0),0))</f>
        <v>Y</v>
      </c>
      <c r="O12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2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0" s="75"/>
      <c r="R120" s="129" t="str">
        <f>IF(Tbl_Orderlist[[#This Row],[Crates]]="","",ROUNDUP(Tbl_Orderlist[[#This Row],[Crates]],0))</f>
        <v/>
      </c>
      <c r="S12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1" spans="1:20" x14ac:dyDescent="0.25">
      <c r="A121" s="149">
        <v>804</v>
      </c>
      <c r="B121" s="150" t="s">
        <v>1805</v>
      </c>
      <c r="C121" s="150" t="s">
        <v>13</v>
      </c>
      <c r="D121" s="151">
        <v>0.87</v>
      </c>
      <c r="E121" s="161"/>
      <c r="F121" s="14"/>
      <c r="G12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1" s="32">
        <f>IF(Tbl_Orderlist[[#This Row],[Size]]="","",IF(Tbl_Orderlist[[#This Row],[Crate?]]="Y",VLOOKUP(Tbl_Orderlist[[#This Row],[Size]],Tbl_PlantSizes[],MATCH("#plants per crate",Tbl_PlantSizes[#Headers],0),0),""))</f>
        <v>40</v>
      </c>
      <c r="K121" s="127" t="str">
        <f>IF(OR(Tbl_Orderlist[[#This Row],[Order]]="",Tbl_Orderlist[[#This Row],[Order]]=0),"",Tbl_Orderlist[[#This Row],[Order]]*Tbl_Orderlist[[#This Row],[Price €]])</f>
        <v/>
      </c>
      <c r="L121" s="128">
        <f>IF(Tbl_Orderlist[[#This Row],[Size]]="","",VLOOKUP(Tbl_Orderlist[[#This Row],[Size]],Tbl_PlantSizes[],MATCH("Minimal order quantity",Tbl_PlantSizes[#Headers],0),0))</f>
        <v>80</v>
      </c>
      <c r="M121" s="128" t="str">
        <f>IF(Tbl_Orderlist[[#This Row],[Size]]="","",VLOOKUP(Tbl_Orderlist[[#This Row],[Size]],Tbl_PlantSizes[],MATCH("Order per palletbox",Tbl_PlantSizes[#Headers],0),0))</f>
        <v>N</v>
      </c>
      <c r="N121" s="128" t="str">
        <f>IF(Tbl_Orderlist[[#This Row],[Size]]="","",VLOOKUP(Tbl_Orderlist[[#This Row],[Size]],Tbl_PlantSizes[],MATCH("Order per crate",Tbl_PlantSizes[#Headers],0),0))</f>
        <v>Y</v>
      </c>
      <c r="O12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2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1" s="75"/>
      <c r="R121" s="129" t="str">
        <f>IF(Tbl_Orderlist[[#This Row],[Crates]]="","",ROUNDUP(Tbl_Orderlist[[#This Row],[Crates]],0))</f>
        <v/>
      </c>
      <c r="S12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2" spans="1:20" x14ac:dyDescent="0.25">
      <c r="A122" s="149">
        <v>599</v>
      </c>
      <c r="B122" s="150" t="s">
        <v>1830</v>
      </c>
      <c r="C122" s="150" t="s">
        <v>13</v>
      </c>
      <c r="D122" s="151">
        <v>0.87</v>
      </c>
      <c r="E122" s="160" t="s">
        <v>1683</v>
      </c>
      <c r="F122" s="14"/>
      <c r="G12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2" s="32">
        <f>IF(Tbl_Orderlist[[#This Row],[Size]]="","",IF(Tbl_Orderlist[[#This Row],[Crate?]]="Y",VLOOKUP(Tbl_Orderlist[[#This Row],[Size]],Tbl_PlantSizes[],MATCH("#plants per crate",Tbl_PlantSizes[#Headers],0),0),""))</f>
        <v>40</v>
      </c>
      <c r="K122" s="127" t="str">
        <f>IF(OR(Tbl_Orderlist[[#This Row],[Order]]="",Tbl_Orderlist[[#This Row],[Order]]=0),"",Tbl_Orderlist[[#This Row],[Order]]*Tbl_Orderlist[[#This Row],[Price €]])</f>
        <v/>
      </c>
      <c r="L122" s="128">
        <f>IF(Tbl_Orderlist[[#This Row],[Size]]="","",VLOOKUP(Tbl_Orderlist[[#This Row],[Size]],Tbl_PlantSizes[],MATCH("Minimal order quantity",Tbl_PlantSizes[#Headers],0),0))</f>
        <v>80</v>
      </c>
      <c r="M122" s="128" t="str">
        <f>IF(Tbl_Orderlist[[#This Row],[Size]]="","",VLOOKUP(Tbl_Orderlist[[#This Row],[Size]],Tbl_PlantSizes[],MATCH("Order per palletbox",Tbl_PlantSizes[#Headers],0),0))</f>
        <v>N</v>
      </c>
      <c r="N122" s="128" t="str">
        <f>IF(Tbl_Orderlist[[#This Row],[Size]]="","",VLOOKUP(Tbl_Orderlist[[#This Row],[Size]],Tbl_PlantSizes[],MATCH("Order per crate",Tbl_PlantSizes[#Headers],0),0))</f>
        <v>Y</v>
      </c>
      <c r="O12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2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2" s="75"/>
      <c r="R122" s="129" t="str">
        <f>IF(Tbl_Orderlist[[#This Row],[Crates]]="","",ROUNDUP(Tbl_Orderlist[[#This Row],[Crates]],0))</f>
        <v/>
      </c>
      <c r="S12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3" spans="1:20" x14ac:dyDescent="0.25">
      <c r="A123" s="149">
        <v>872</v>
      </c>
      <c r="B123" s="150" t="s">
        <v>1884</v>
      </c>
      <c r="C123" s="150" t="s">
        <v>13</v>
      </c>
      <c r="D123" s="151">
        <v>0.87</v>
      </c>
      <c r="E123" s="160" t="s">
        <v>1683</v>
      </c>
      <c r="F123" s="14"/>
      <c r="G12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3" s="32">
        <f>IF(Tbl_Orderlist[[#This Row],[Size]]="","",IF(Tbl_Orderlist[[#This Row],[Crate?]]="Y",VLOOKUP(Tbl_Orderlist[[#This Row],[Size]],Tbl_PlantSizes[],MATCH("#plants per crate",Tbl_PlantSizes[#Headers],0),0),""))</f>
        <v>40</v>
      </c>
      <c r="K123" s="127" t="str">
        <f>IF(OR(Tbl_Orderlist[[#This Row],[Order]]="",Tbl_Orderlist[[#This Row],[Order]]=0),"",Tbl_Orderlist[[#This Row],[Order]]*Tbl_Orderlist[[#This Row],[Price €]])</f>
        <v/>
      </c>
      <c r="L123" s="128">
        <f>IF(Tbl_Orderlist[[#This Row],[Size]]="","",VLOOKUP(Tbl_Orderlist[[#This Row],[Size]],Tbl_PlantSizes[],MATCH("Minimal order quantity",Tbl_PlantSizes[#Headers],0),0))</f>
        <v>80</v>
      </c>
      <c r="M123" s="128" t="str">
        <f>IF(Tbl_Orderlist[[#This Row],[Size]]="","",VLOOKUP(Tbl_Orderlist[[#This Row],[Size]],Tbl_PlantSizes[],MATCH("Order per palletbox",Tbl_PlantSizes[#Headers],0),0))</f>
        <v>N</v>
      </c>
      <c r="N123" s="128" t="str">
        <f>IF(Tbl_Orderlist[[#This Row],[Size]]="","",VLOOKUP(Tbl_Orderlist[[#This Row],[Size]],Tbl_PlantSizes[],MATCH("Order per crate",Tbl_PlantSizes[#Headers],0),0))</f>
        <v>Y</v>
      </c>
      <c r="O12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2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3" s="75"/>
      <c r="R123" s="129" t="str">
        <f>IF(Tbl_Orderlist[[#This Row],[Crates]]="","",ROUNDUP(Tbl_Orderlist[[#This Row],[Crates]],0))</f>
        <v/>
      </c>
      <c r="S12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4" spans="1:20" x14ac:dyDescent="0.25">
      <c r="A124" s="149">
        <v>745</v>
      </c>
      <c r="B124" s="150" t="s">
        <v>1831</v>
      </c>
      <c r="C124" s="150" t="s">
        <v>13</v>
      </c>
      <c r="D124" s="151">
        <v>0.87</v>
      </c>
      <c r="E124" s="160" t="s">
        <v>1683</v>
      </c>
      <c r="F124" s="14"/>
      <c r="G12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4" s="32">
        <f>IF(Tbl_Orderlist[[#This Row],[Size]]="","",IF(Tbl_Orderlist[[#This Row],[Crate?]]="Y",VLOOKUP(Tbl_Orderlist[[#This Row],[Size]],Tbl_PlantSizes[],MATCH("#plants per crate",Tbl_PlantSizes[#Headers],0),0),""))</f>
        <v>40</v>
      </c>
      <c r="K124" s="127" t="str">
        <f>IF(OR(Tbl_Orderlist[[#This Row],[Order]]="",Tbl_Orderlist[[#This Row],[Order]]=0),"",Tbl_Orderlist[[#This Row],[Order]]*Tbl_Orderlist[[#This Row],[Price €]])</f>
        <v/>
      </c>
      <c r="L124" s="128">
        <f>IF(Tbl_Orderlist[[#This Row],[Size]]="","",VLOOKUP(Tbl_Orderlist[[#This Row],[Size]],Tbl_PlantSizes[],MATCH("Minimal order quantity",Tbl_PlantSizes[#Headers],0),0))</f>
        <v>80</v>
      </c>
      <c r="M124" s="128" t="str">
        <f>IF(Tbl_Orderlist[[#This Row],[Size]]="","",VLOOKUP(Tbl_Orderlist[[#This Row],[Size]],Tbl_PlantSizes[],MATCH("Order per palletbox",Tbl_PlantSizes[#Headers],0),0))</f>
        <v>N</v>
      </c>
      <c r="N124" s="128" t="str">
        <f>IF(Tbl_Orderlist[[#This Row],[Size]]="","",VLOOKUP(Tbl_Orderlist[[#This Row],[Size]],Tbl_PlantSizes[],MATCH("Order per crate",Tbl_PlantSizes[#Headers],0),0))</f>
        <v>Y</v>
      </c>
      <c r="O12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2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4" s="75"/>
      <c r="R124" s="129" t="str">
        <f>IF(Tbl_Orderlist[[#This Row],[Crates]]="","",ROUNDUP(Tbl_Orderlist[[#This Row],[Crates]],0))</f>
        <v/>
      </c>
      <c r="S12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5" spans="1:20" x14ac:dyDescent="0.25">
      <c r="A125" s="149">
        <v>76</v>
      </c>
      <c r="B125" s="150" t="s">
        <v>1832</v>
      </c>
      <c r="C125" s="150" t="s">
        <v>13</v>
      </c>
      <c r="D125" s="151">
        <v>0.87</v>
      </c>
      <c r="E125" s="161"/>
      <c r="F125" s="14"/>
      <c r="G12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5" s="32">
        <f>IF(Tbl_Orderlist[[#This Row],[Size]]="","",IF(Tbl_Orderlist[[#This Row],[Crate?]]="Y",VLOOKUP(Tbl_Orderlist[[#This Row],[Size]],Tbl_PlantSizes[],MATCH("#plants per crate",Tbl_PlantSizes[#Headers],0),0),""))</f>
        <v>40</v>
      </c>
      <c r="K125" s="127" t="str">
        <f>IF(OR(Tbl_Orderlist[[#This Row],[Order]]="",Tbl_Orderlist[[#This Row],[Order]]=0),"",Tbl_Orderlist[[#This Row],[Order]]*Tbl_Orderlist[[#This Row],[Price €]])</f>
        <v/>
      </c>
      <c r="L125" s="128">
        <f>IF(Tbl_Orderlist[[#This Row],[Size]]="","",VLOOKUP(Tbl_Orderlist[[#This Row],[Size]],Tbl_PlantSizes[],MATCH("Minimal order quantity",Tbl_PlantSizes[#Headers],0),0))</f>
        <v>80</v>
      </c>
      <c r="M125" s="128" t="str">
        <f>IF(Tbl_Orderlist[[#This Row],[Size]]="","",VLOOKUP(Tbl_Orderlist[[#This Row],[Size]],Tbl_PlantSizes[],MATCH("Order per palletbox",Tbl_PlantSizes[#Headers],0),0))</f>
        <v>N</v>
      </c>
      <c r="N125" s="128" t="str">
        <f>IF(Tbl_Orderlist[[#This Row],[Size]]="","",VLOOKUP(Tbl_Orderlist[[#This Row],[Size]],Tbl_PlantSizes[],MATCH("Order per crate",Tbl_PlantSizes[#Headers],0),0))</f>
        <v>Y</v>
      </c>
      <c r="O12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2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5" s="75"/>
      <c r="R125" s="129" t="str">
        <f>IF(Tbl_Orderlist[[#This Row],[Crates]]="","",ROUNDUP(Tbl_Orderlist[[#This Row],[Crates]],0))</f>
        <v/>
      </c>
      <c r="S12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6" spans="1:20" x14ac:dyDescent="0.25">
      <c r="A126" s="149">
        <v>1770</v>
      </c>
      <c r="B126" s="150" t="s">
        <v>1885</v>
      </c>
      <c r="C126" s="150" t="s">
        <v>13</v>
      </c>
      <c r="D126" s="151">
        <v>0.87</v>
      </c>
      <c r="E126" s="161"/>
      <c r="F126" s="14"/>
      <c r="G12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6" s="32">
        <f>IF(Tbl_Orderlist[[#This Row],[Size]]="","",IF(Tbl_Orderlist[[#This Row],[Crate?]]="Y",VLOOKUP(Tbl_Orderlist[[#This Row],[Size]],Tbl_PlantSizes[],MATCH("#plants per crate",Tbl_PlantSizes[#Headers],0),0),""))</f>
        <v>40</v>
      </c>
      <c r="K126" s="127" t="str">
        <f>IF(OR(Tbl_Orderlist[[#This Row],[Order]]="",Tbl_Orderlist[[#This Row],[Order]]=0),"",Tbl_Orderlist[[#This Row],[Order]]*Tbl_Orderlist[[#This Row],[Price €]])</f>
        <v/>
      </c>
      <c r="L126" s="128">
        <f>IF(Tbl_Orderlist[[#This Row],[Size]]="","",VLOOKUP(Tbl_Orderlist[[#This Row],[Size]],Tbl_PlantSizes[],MATCH("Minimal order quantity",Tbl_PlantSizes[#Headers],0),0))</f>
        <v>80</v>
      </c>
      <c r="M126" s="128" t="str">
        <f>IF(Tbl_Orderlist[[#This Row],[Size]]="","",VLOOKUP(Tbl_Orderlist[[#This Row],[Size]],Tbl_PlantSizes[],MATCH("Order per palletbox",Tbl_PlantSizes[#Headers],0),0))</f>
        <v>N</v>
      </c>
      <c r="N126" s="128" t="str">
        <f>IF(Tbl_Orderlist[[#This Row],[Size]]="","",VLOOKUP(Tbl_Orderlist[[#This Row],[Size]],Tbl_PlantSizes[],MATCH("Order per crate",Tbl_PlantSizes[#Headers],0),0))</f>
        <v>Y</v>
      </c>
      <c r="O12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2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6" s="75"/>
      <c r="R126" s="129" t="str">
        <f>IF(Tbl_Orderlist[[#This Row],[Crates]]="","",ROUNDUP(Tbl_Orderlist[[#This Row],[Crates]],0))</f>
        <v/>
      </c>
      <c r="S12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7" spans="1:20" x14ac:dyDescent="0.25">
      <c r="A127" s="149">
        <v>48</v>
      </c>
      <c r="B127" s="150" t="s">
        <v>2350</v>
      </c>
      <c r="C127" s="150" t="s">
        <v>13</v>
      </c>
      <c r="D127" s="151">
        <v>0.92</v>
      </c>
      <c r="E127" s="160" t="s">
        <v>1683</v>
      </c>
      <c r="F127" s="14"/>
      <c r="G12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7" s="32">
        <f>IF(Tbl_Orderlist[[#This Row],[Size]]="","",IF(Tbl_Orderlist[[#This Row],[Crate?]]="Y",VLOOKUP(Tbl_Orderlist[[#This Row],[Size]],Tbl_PlantSizes[],MATCH("#plants per crate",Tbl_PlantSizes[#Headers],0),0),""))</f>
        <v>40</v>
      </c>
      <c r="K127" s="127" t="str">
        <f>IF(OR(Tbl_Orderlist[[#This Row],[Order]]="",Tbl_Orderlist[[#This Row],[Order]]=0),"",Tbl_Orderlist[[#This Row],[Order]]*Tbl_Orderlist[[#This Row],[Price €]])</f>
        <v/>
      </c>
      <c r="L127" s="128">
        <f>IF(Tbl_Orderlist[[#This Row],[Size]]="","",VLOOKUP(Tbl_Orderlist[[#This Row],[Size]],Tbl_PlantSizes[],MATCH("Minimal order quantity",Tbl_PlantSizes[#Headers],0),0))</f>
        <v>80</v>
      </c>
      <c r="M127" s="128" t="str">
        <f>IF(Tbl_Orderlist[[#This Row],[Size]]="","",VLOOKUP(Tbl_Orderlist[[#This Row],[Size]],Tbl_PlantSizes[],MATCH("Order per palletbox",Tbl_PlantSizes[#Headers],0),0))</f>
        <v>N</v>
      </c>
      <c r="N127" s="128" t="str">
        <f>IF(Tbl_Orderlist[[#This Row],[Size]]="","",VLOOKUP(Tbl_Orderlist[[#This Row],[Size]],Tbl_PlantSizes[],MATCH("Order per crate",Tbl_PlantSizes[#Headers],0),0))</f>
        <v>Y</v>
      </c>
      <c r="O12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2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7" s="75"/>
      <c r="R127" s="129" t="str">
        <f>IF(Tbl_Orderlist[[#This Row],[Crates]]="","",ROUNDUP(Tbl_Orderlist[[#This Row],[Crates]],0))</f>
        <v/>
      </c>
      <c r="S12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8" spans="1:20" x14ac:dyDescent="0.25">
      <c r="A128" s="149">
        <v>609</v>
      </c>
      <c r="B128" s="150" t="s">
        <v>1886</v>
      </c>
      <c r="C128" s="150" t="s">
        <v>13</v>
      </c>
      <c r="D128" s="151">
        <v>1.5</v>
      </c>
      <c r="E128" s="161"/>
      <c r="F128" s="14"/>
      <c r="G12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8" s="32">
        <f>IF(Tbl_Orderlist[[#This Row],[Size]]="","",IF(Tbl_Orderlist[[#This Row],[Crate?]]="Y",VLOOKUP(Tbl_Orderlist[[#This Row],[Size]],Tbl_PlantSizes[],MATCH("#plants per crate",Tbl_PlantSizes[#Headers],0),0),""))</f>
        <v>40</v>
      </c>
      <c r="K128" s="127" t="str">
        <f>IF(OR(Tbl_Orderlist[[#This Row],[Order]]="",Tbl_Orderlist[[#This Row],[Order]]=0),"",Tbl_Orderlist[[#This Row],[Order]]*Tbl_Orderlist[[#This Row],[Price €]])</f>
        <v/>
      </c>
      <c r="L128" s="128">
        <f>IF(Tbl_Orderlist[[#This Row],[Size]]="","",VLOOKUP(Tbl_Orderlist[[#This Row],[Size]],Tbl_PlantSizes[],MATCH("Minimal order quantity",Tbl_PlantSizes[#Headers],0),0))</f>
        <v>80</v>
      </c>
      <c r="M128" s="128" t="str">
        <f>IF(Tbl_Orderlist[[#This Row],[Size]]="","",VLOOKUP(Tbl_Orderlist[[#This Row],[Size]],Tbl_PlantSizes[],MATCH("Order per palletbox",Tbl_PlantSizes[#Headers],0),0))</f>
        <v>N</v>
      </c>
      <c r="N128" s="128" t="str">
        <f>IF(Tbl_Orderlist[[#This Row],[Size]]="","",VLOOKUP(Tbl_Orderlist[[#This Row],[Size]],Tbl_PlantSizes[],MATCH("Order per crate",Tbl_PlantSizes[#Headers],0),0))</f>
        <v>Y</v>
      </c>
      <c r="O12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2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8" s="75"/>
      <c r="R128" s="129" t="str">
        <f>IF(Tbl_Orderlist[[#This Row],[Crates]]="","",ROUNDUP(Tbl_Orderlist[[#This Row],[Crates]],0))</f>
        <v/>
      </c>
      <c r="S12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9" spans="1:20" x14ac:dyDescent="0.25">
      <c r="A129" s="149">
        <v>80</v>
      </c>
      <c r="B129" s="150" t="s">
        <v>2379</v>
      </c>
      <c r="C129" s="150" t="s">
        <v>13</v>
      </c>
      <c r="D129" s="151">
        <v>0.92</v>
      </c>
      <c r="E129" s="160" t="s">
        <v>1683</v>
      </c>
      <c r="F129" s="14"/>
      <c r="G12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9" s="32">
        <f>IF(Tbl_Orderlist[[#This Row],[Size]]="","",IF(Tbl_Orderlist[[#This Row],[Crate?]]="Y",VLOOKUP(Tbl_Orderlist[[#This Row],[Size]],Tbl_PlantSizes[],MATCH("#plants per crate",Tbl_PlantSizes[#Headers],0),0),""))</f>
        <v>40</v>
      </c>
      <c r="K129" s="127" t="str">
        <f>IF(OR(Tbl_Orderlist[[#This Row],[Order]]="",Tbl_Orderlist[[#This Row],[Order]]=0),"",Tbl_Orderlist[[#This Row],[Order]]*Tbl_Orderlist[[#This Row],[Price €]])</f>
        <v/>
      </c>
      <c r="L129" s="128">
        <f>IF(Tbl_Orderlist[[#This Row],[Size]]="","",VLOOKUP(Tbl_Orderlist[[#This Row],[Size]],Tbl_PlantSizes[],MATCH("Minimal order quantity",Tbl_PlantSizes[#Headers],0),0))</f>
        <v>80</v>
      </c>
      <c r="M129" s="128" t="str">
        <f>IF(Tbl_Orderlist[[#This Row],[Size]]="","",VLOOKUP(Tbl_Orderlist[[#This Row],[Size]],Tbl_PlantSizes[],MATCH("Order per palletbox",Tbl_PlantSizes[#Headers],0),0))</f>
        <v>N</v>
      </c>
      <c r="N129" s="128" t="str">
        <f>IF(Tbl_Orderlist[[#This Row],[Size]]="","",VLOOKUP(Tbl_Orderlist[[#This Row],[Size]],Tbl_PlantSizes[],MATCH("Order per crate",Tbl_PlantSizes[#Headers],0),0))</f>
        <v>Y</v>
      </c>
      <c r="O12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2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9" s="75"/>
      <c r="R129" s="129" t="str">
        <f>IF(Tbl_Orderlist[[#This Row],[Crates]]="","",ROUNDUP(Tbl_Orderlist[[#This Row],[Crates]],0))</f>
        <v/>
      </c>
      <c r="S12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0" spans="1:20" x14ac:dyDescent="0.25">
      <c r="A130" s="149">
        <v>671</v>
      </c>
      <c r="B130" s="150" t="s">
        <v>1887</v>
      </c>
      <c r="C130" s="150" t="s">
        <v>13</v>
      </c>
      <c r="D130" s="151">
        <v>1.5</v>
      </c>
      <c r="E130" s="161"/>
      <c r="F130" s="14"/>
      <c r="G13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30" s="32">
        <f>IF(Tbl_Orderlist[[#This Row],[Size]]="","",IF(Tbl_Orderlist[[#This Row],[Crate?]]="Y",VLOOKUP(Tbl_Orderlist[[#This Row],[Size]],Tbl_PlantSizes[],MATCH("#plants per crate",Tbl_PlantSizes[#Headers],0),0),""))</f>
        <v>40</v>
      </c>
      <c r="K130" s="127" t="str">
        <f>IF(OR(Tbl_Orderlist[[#This Row],[Order]]="",Tbl_Orderlist[[#This Row],[Order]]=0),"",Tbl_Orderlist[[#This Row],[Order]]*Tbl_Orderlist[[#This Row],[Price €]])</f>
        <v/>
      </c>
      <c r="L130" s="128">
        <f>IF(Tbl_Orderlist[[#This Row],[Size]]="","",VLOOKUP(Tbl_Orderlist[[#This Row],[Size]],Tbl_PlantSizes[],MATCH("Minimal order quantity",Tbl_PlantSizes[#Headers],0),0))</f>
        <v>80</v>
      </c>
      <c r="M130" s="128" t="str">
        <f>IF(Tbl_Orderlist[[#This Row],[Size]]="","",VLOOKUP(Tbl_Orderlist[[#This Row],[Size]],Tbl_PlantSizes[],MATCH("Order per palletbox",Tbl_PlantSizes[#Headers],0),0))</f>
        <v>N</v>
      </c>
      <c r="N130" s="128" t="str">
        <f>IF(Tbl_Orderlist[[#This Row],[Size]]="","",VLOOKUP(Tbl_Orderlist[[#This Row],[Size]],Tbl_PlantSizes[],MATCH("Order per crate",Tbl_PlantSizes[#Headers],0),0))</f>
        <v>Y</v>
      </c>
      <c r="O13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3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0" s="75"/>
      <c r="R130" s="129" t="str">
        <f>IF(Tbl_Orderlist[[#This Row],[Crates]]="","",ROUNDUP(Tbl_Orderlist[[#This Row],[Crates]],0))</f>
        <v/>
      </c>
      <c r="S13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1" spans="1:20" x14ac:dyDescent="0.25">
      <c r="A131" s="149">
        <v>40</v>
      </c>
      <c r="B131" s="150" t="s">
        <v>124</v>
      </c>
      <c r="C131" s="150" t="s">
        <v>13</v>
      </c>
      <c r="D131" s="151">
        <v>1.45</v>
      </c>
      <c r="E131" s="161"/>
      <c r="F131" s="14"/>
      <c r="G13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31" s="32">
        <f>IF(Tbl_Orderlist[[#This Row],[Size]]="","",IF(Tbl_Orderlist[[#This Row],[Crate?]]="Y",VLOOKUP(Tbl_Orderlist[[#This Row],[Size]],Tbl_PlantSizes[],MATCH("#plants per crate",Tbl_PlantSizes[#Headers],0),0),""))</f>
        <v>40</v>
      </c>
      <c r="K131" s="127" t="str">
        <f>IF(OR(Tbl_Orderlist[[#This Row],[Order]]="",Tbl_Orderlist[[#This Row],[Order]]=0),"",Tbl_Orderlist[[#This Row],[Order]]*Tbl_Orderlist[[#This Row],[Price €]])</f>
        <v/>
      </c>
      <c r="L131" s="128">
        <f>IF(Tbl_Orderlist[[#This Row],[Size]]="","",VLOOKUP(Tbl_Orderlist[[#This Row],[Size]],Tbl_PlantSizes[],MATCH("Minimal order quantity",Tbl_PlantSizes[#Headers],0),0))</f>
        <v>80</v>
      </c>
      <c r="M131" s="128" t="str">
        <f>IF(Tbl_Orderlist[[#This Row],[Size]]="","",VLOOKUP(Tbl_Orderlist[[#This Row],[Size]],Tbl_PlantSizes[],MATCH("Order per palletbox",Tbl_PlantSizes[#Headers],0),0))</f>
        <v>N</v>
      </c>
      <c r="N131" s="128" t="str">
        <f>IF(Tbl_Orderlist[[#This Row],[Size]]="","",VLOOKUP(Tbl_Orderlist[[#This Row],[Size]],Tbl_PlantSizes[],MATCH("Order per crate",Tbl_PlantSizes[#Headers],0),0))</f>
        <v>Y</v>
      </c>
      <c r="O13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3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1" s="75"/>
      <c r="R131" s="129" t="str">
        <f>IF(Tbl_Orderlist[[#This Row],[Crates]]="","",ROUNDUP(Tbl_Orderlist[[#This Row],[Crates]],0))</f>
        <v/>
      </c>
      <c r="S13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2" spans="1:20" x14ac:dyDescent="0.25">
      <c r="A132" s="149">
        <v>699</v>
      </c>
      <c r="B132" s="150" t="s">
        <v>1714</v>
      </c>
      <c r="C132" s="150" t="s">
        <v>13</v>
      </c>
      <c r="D132" s="151">
        <v>0.85</v>
      </c>
      <c r="E132" s="161"/>
      <c r="F132" s="14"/>
      <c r="G13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32" s="32">
        <f>IF(Tbl_Orderlist[[#This Row],[Size]]="","",IF(Tbl_Orderlist[[#This Row],[Crate?]]="Y",VLOOKUP(Tbl_Orderlist[[#This Row],[Size]],Tbl_PlantSizes[],MATCH("#plants per crate",Tbl_PlantSizes[#Headers],0),0),""))</f>
        <v>40</v>
      </c>
      <c r="K132" s="127" t="str">
        <f>IF(OR(Tbl_Orderlist[[#This Row],[Order]]="",Tbl_Orderlist[[#This Row],[Order]]=0),"",Tbl_Orderlist[[#This Row],[Order]]*Tbl_Orderlist[[#This Row],[Price €]])</f>
        <v/>
      </c>
      <c r="L132" s="128">
        <f>IF(Tbl_Orderlist[[#This Row],[Size]]="","",VLOOKUP(Tbl_Orderlist[[#This Row],[Size]],Tbl_PlantSizes[],MATCH("Minimal order quantity",Tbl_PlantSizes[#Headers],0),0))</f>
        <v>80</v>
      </c>
      <c r="M132" s="128" t="str">
        <f>IF(Tbl_Orderlist[[#This Row],[Size]]="","",VLOOKUP(Tbl_Orderlist[[#This Row],[Size]],Tbl_PlantSizes[],MATCH("Order per palletbox",Tbl_PlantSizes[#Headers],0),0))</f>
        <v>N</v>
      </c>
      <c r="N132" s="128" t="str">
        <f>IF(Tbl_Orderlist[[#This Row],[Size]]="","",VLOOKUP(Tbl_Orderlist[[#This Row],[Size]],Tbl_PlantSizes[],MATCH("Order per crate",Tbl_PlantSizes[#Headers],0),0))</f>
        <v>Y</v>
      </c>
      <c r="O13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3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2" s="75"/>
      <c r="R132" s="129" t="str">
        <f>IF(Tbl_Orderlist[[#This Row],[Crates]]="","",ROUNDUP(Tbl_Orderlist[[#This Row],[Crates]],0))</f>
        <v/>
      </c>
      <c r="S13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3" spans="1:20" x14ac:dyDescent="0.25">
      <c r="A133" s="149">
        <v>412</v>
      </c>
      <c r="B133" s="150" t="s">
        <v>2351</v>
      </c>
      <c r="C133" s="150" t="s">
        <v>15</v>
      </c>
      <c r="D133" s="151">
        <v>7.5</v>
      </c>
      <c r="E133" s="161"/>
      <c r="F133" s="14"/>
      <c r="G13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3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133" s="32">
        <f>IF(Tbl_Orderlist[[#This Row],[Size]]="","",IF(Tbl_Orderlist[[#This Row],[Crate?]]="Y",VLOOKUP(Tbl_Orderlist[[#This Row],[Size]],Tbl_PlantSizes[],MATCH("#plants per crate",Tbl_PlantSizes[#Headers],0),0),""))</f>
        <v>8</v>
      </c>
      <c r="K133" s="127" t="str">
        <f>IF(OR(Tbl_Orderlist[[#This Row],[Order]]="",Tbl_Orderlist[[#This Row],[Order]]=0),"",Tbl_Orderlist[[#This Row],[Order]]*Tbl_Orderlist[[#This Row],[Price €]])</f>
        <v/>
      </c>
      <c r="L133" s="128">
        <f>IF(Tbl_Orderlist[[#This Row],[Size]]="","",VLOOKUP(Tbl_Orderlist[[#This Row],[Size]],Tbl_PlantSizes[],MATCH("Minimal order quantity",Tbl_PlantSizes[#Headers],0),0))</f>
        <v>50</v>
      </c>
      <c r="M133" s="128" t="str">
        <f>IF(Tbl_Orderlist[[#This Row],[Size]]="","",VLOOKUP(Tbl_Orderlist[[#This Row],[Size]],Tbl_PlantSizes[],MATCH("Order per palletbox",Tbl_PlantSizes[#Headers],0),0))</f>
        <v>Y</v>
      </c>
      <c r="N133" s="128" t="str">
        <f>IF(Tbl_Orderlist[[#This Row],[Size]]="","",VLOOKUP(Tbl_Orderlist[[#This Row],[Size]],Tbl_PlantSizes[],MATCH("Order per crate",Tbl_PlantSizes[#Headers],0),0))</f>
        <v>Y</v>
      </c>
      <c r="O13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3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3" s="75"/>
      <c r="R133" s="129" t="str">
        <f>IF(Tbl_Orderlist[[#This Row],[Crates]]="","",ROUNDUP(Tbl_Orderlist[[#This Row],[Crates]],0))</f>
        <v/>
      </c>
      <c r="S13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4" spans="1:20" x14ac:dyDescent="0.25">
      <c r="A134" s="149">
        <v>1131</v>
      </c>
      <c r="B134" s="150" t="s">
        <v>1888</v>
      </c>
      <c r="C134" s="150" t="s">
        <v>13</v>
      </c>
      <c r="D134" s="151">
        <v>0.92</v>
      </c>
      <c r="E134" s="160" t="s">
        <v>1683</v>
      </c>
      <c r="F134" s="14"/>
      <c r="G13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34" s="32">
        <f>IF(Tbl_Orderlist[[#This Row],[Size]]="","",IF(Tbl_Orderlist[[#This Row],[Crate?]]="Y",VLOOKUP(Tbl_Orderlist[[#This Row],[Size]],Tbl_PlantSizes[],MATCH("#plants per crate",Tbl_PlantSizes[#Headers],0),0),""))</f>
        <v>40</v>
      </c>
      <c r="K134" s="127" t="str">
        <f>IF(OR(Tbl_Orderlist[[#This Row],[Order]]="",Tbl_Orderlist[[#This Row],[Order]]=0),"",Tbl_Orderlist[[#This Row],[Order]]*Tbl_Orderlist[[#This Row],[Price €]])</f>
        <v/>
      </c>
      <c r="L134" s="128">
        <f>IF(Tbl_Orderlist[[#This Row],[Size]]="","",VLOOKUP(Tbl_Orderlist[[#This Row],[Size]],Tbl_PlantSizes[],MATCH("Minimal order quantity",Tbl_PlantSizes[#Headers],0),0))</f>
        <v>80</v>
      </c>
      <c r="M134" s="128" t="str">
        <f>IF(Tbl_Orderlist[[#This Row],[Size]]="","",VLOOKUP(Tbl_Orderlist[[#This Row],[Size]],Tbl_PlantSizes[],MATCH("Order per palletbox",Tbl_PlantSizes[#Headers],0),0))</f>
        <v>N</v>
      </c>
      <c r="N134" s="128" t="str">
        <f>IF(Tbl_Orderlist[[#This Row],[Size]]="","",VLOOKUP(Tbl_Orderlist[[#This Row],[Size]],Tbl_PlantSizes[],MATCH("Order per crate",Tbl_PlantSizes[#Headers],0),0))</f>
        <v>Y</v>
      </c>
      <c r="O13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3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4" s="75"/>
      <c r="R134" s="129" t="str">
        <f>IF(Tbl_Orderlist[[#This Row],[Crates]]="","",ROUNDUP(Tbl_Orderlist[[#This Row],[Crates]],0))</f>
        <v/>
      </c>
      <c r="S13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5" spans="1:20" x14ac:dyDescent="0.25">
      <c r="A135" s="149">
        <v>237</v>
      </c>
      <c r="B135" s="150" t="s">
        <v>1889</v>
      </c>
      <c r="C135" s="150" t="s">
        <v>13</v>
      </c>
      <c r="D135" s="151">
        <v>0.85</v>
      </c>
      <c r="E135" s="160" t="s">
        <v>1683</v>
      </c>
      <c r="F135" s="14"/>
      <c r="G13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35" s="32">
        <f>IF(Tbl_Orderlist[[#This Row],[Size]]="","",IF(Tbl_Orderlist[[#This Row],[Crate?]]="Y",VLOOKUP(Tbl_Orderlist[[#This Row],[Size]],Tbl_PlantSizes[],MATCH("#plants per crate",Tbl_PlantSizes[#Headers],0),0),""))</f>
        <v>40</v>
      </c>
      <c r="K135" s="127" t="str">
        <f>IF(OR(Tbl_Orderlist[[#This Row],[Order]]="",Tbl_Orderlist[[#This Row],[Order]]=0),"",Tbl_Orderlist[[#This Row],[Order]]*Tbl_Orderlist[[#This Row],[Price €]])</f>
        <v/>
      </c>
      <c r="L135" s="128">
        <f>IF(Tbl_Orderlist[[#This Row],[Size]]="","",VLOOKUP(Tbl_Orderlist[[#This Row],[Size]],Tbl_PlantSizes[],MATCH("Minimal order quantity",Tbl_PlantSizes[#Headers],0),0))</f>
        <v>80</v>
      </c>
      <c r="M135" s="128" t="str">
        <f>IF(Tbl_Orderlist[[#This Row],[Size]]="","",VLOOKUP(Tbl_Orderlist[[#This Row],[Size]],Tbl_PlantSizes[],MATCH("Order per palletbox",Tbl_PlantSizes[#Headers],0),0))</f>
        <v>N</v>
      </c>
      <c r="N135" s="128" t="str">
        <f>IF(Tbl_Orderlist[[#This Row],[Size]]="","",VLOOKUP(Tbl_Orderlist[[#This Row],[Size]],Tbl_PlantSizes[],MATCH("Order per crate",Tbl_PlantSizes[#Headers],0),0))</f>
        <v>Y</v>
      </c>
      <c r="O13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3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5" s="75"/>
      <c r="R135" s="129" t="str">
        <f>IF(Tbl_Orderlist[[#This Row],[Crates]]="","",ROUNDUP(Tbl_Orderlist[[#This Row],[Crates]],0))</f>
        <v/>
      </c>
      <c r="S13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6" spans="1:20" x14ac:dyDescent="0.25">
      <c r="A136" s="149">
        <v>107</v>
      </c>
      <c r="B136" s="150" t="s">
        <v>1890</v>
      </c>
      <c r="C136" s="150" t="s">
        <v>50</v>
      </c>
      <c r="D136" s="151">
        <v>7.5</v>
      </c>
      <c r="E136" s="160" t="s">
        <v>1683</v>
      </c>
      <c r="F136" s="14"/>
      <c r="G13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6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136" s="32">
        <f>IF(Tbl_Orderlist[[#This Row],[Size]]="","",IF(Tbl_Orderlist[[#This Row],[Crate?]]="Y",VLOOKUP(Tbl_Orderlist[[#This Row],[Size]],Tbl_PlantSizes[],MATCH("#plants per crate",Tbl_PlantSizes[#Headers],0),0),""))</f>
        <v>6</v>
      </c>
      <c r="K136" s="127" t="str">
        <f>IF(OR(Tbl_Orderlist[[#This Row],[Order]]="",Tbl_Orderlist[[#This Row],[Order]]=0),"",Tbl_Orderlist[[#This Row],[Order]]*Tbl_Orderlist[[#This Row],[Price €]])</f>
        <v/>
      </c>
      <c r="L136" s="128">
        <f>IF(Tbl_Orderlist[[#This Row],[Size]]="","",VLOOKUP(Tbl_Orderlist[[#This Row],[Size]],Tbl_PlantSizes[],MATCH("Minimal order quantity",Tbl_PlantSizes[#Headers],0),0))</f>
        <v>25</v>
      </c>
      <c r="M136" s="128" t="str">
        <f>IF(Tbl_Orderlist[[#This Row],[Size]]="","",VLOOKUP(Tbl_Orderlist[[#This Row],[Size]],Tbl_PlantSizes[],MATCH("Order per palletbox",Tbl_PlantSizes[#Headers],0),0))</f>
        <v>Y</v>
      </c>
      <c r="N136" s="128" t="str">
        <f>IF(Tbl_Orderlist[[#This Row],[Size]]="","",VLOOKUP(Tbl_Orderlist[[#This Row],[Size]],Tbl_PlantSizes[],MATCH("Order per crate",Tbl_PlantSizes[#Headers],0),0))</f>
        <v>Y</v>
      </c>
      <c r="O13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3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6" s="75"/>
      <c r="R136" s="129" t="str">
        <f>IF(Tbl_Orderlist[[#This Row],[Crates]]="","",ROUNDUP(Tbl_Orderlist[[#This Row],[Crates]],0))</f>
        <v/>
      </c>
      <c r="S13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7" spans="1:20" x14ac:dyDescent="0.25">
      <c r="A137" s="149">
        <v>1196</v>
      </c>
      <c r="B137" s="150" t="s">
        <v>1890</v>
      </c>
      <c r="C137" s="150" t="s">
        <v>540</v>
      </c>
      <c r="D137" s="151">
        <v>4.5</v>
      </c>
      <c r="E137" s="160" t="s">
        <v>1683</v>
      </c>
      <c r="F137" s="14"/>
      <c r="G13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7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137" s="32">
        <f>IF(Tbl_Orderlist[[#This Row],[Size]]="","",IF(Tbl_Orderlist[[#This Row],[Crate?]]="Y",VLOOKUP(Tbl_Orderlist[[#This Row],[Size]],Tbl_PlantSizes[],MATCH("#plants per crate",Tbl_PlantSizes[#Headers],0),0),""))</f>
        <v>15</v>
      </c>
      <c r="K137" s="127" t="str">
        <f>IF(OR(Tbl_Orderlist[[#This Row],[Order]]="",Tbl_Orderlist[[#This Row],[Order]]=0),"",Tbl_Orderlist[[#This Row],[Order]]*Tbl_Orderlist[[#This Row],[Price €]])</f>
        <v/>
      </c>
      <c r="L137" s="128">
        <f>IF(Tbl_Orderlist[[#This Row],[Size]]="","",VLOOKUP(Tbl_Orderlist[[#This Row],[Size]],Tbl_PlantSizes[],MATCH("Minimal order quantity",Tbl_PlantSizes[#Headers],0),0))</f>
        <v>50</v>
      </c>
      <c r="M137" s="128" t="str">
        <f>IF(Tbl_Orderlist[[#This Row],[Size]]="","",VLOOKUP(Tbl_Orderlist[[#This Row],[Size]],Tbl_PlantSizes[],MATCH("Order per palletbox",Tbl_PlantSizes[#Headers],0),0))</f>
        <v>Y</v>
      </c>
      <c r="N137" s="128" t="str">
        <f>IF(Tbl_Orderlist[[#This Row],[Size]]="","",VLOOKUP(Tbl_Orderlist[[#This Row],[Size]],Tbl_PlantSizes[],MATCH("Order per crate",Tbl_PlantSizes[#Headers],0),0))</f>
        <v>Y</v>
      </c>
      <c r="O13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3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7" s="75"/>
      <c r="R137" s="129" t="str">
        <f>IF(Tbl_Orderlist[[#This Row],[Crates]]="","",ROUNDUP(Tbl_Orderlist[[#This Row],[Crates]],0))</f>
        <v/>
      </c>
      <c r="S13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8" spans="1:20" x14ac:dyDescent="0.25">
      <c r="A138" s="149">
        <v>253</v>
      </c>
      <c r="B138" s="150" t="s">
        <v>1891</v>
      </c>
      <c r="C138" s="150" t="s">
        <v>50</v>
      </c>
      <c r="D138" s="151">
        <v>7</v>
      </c>
      <c r="E138" s="160" t="s">
        <v>1683</v>
      </c>
      <c r="F138" s="14"/>
      <c r="G13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8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138" s="32">
        <f>IF(Tbl_Orderlist[[#This Row],[Size]]="","",IF(Tbl_Orderlist[[#This Row],[Crate?]]="Y",VLOOKUP(Tbl_Orderlist[[#This Row],[Size]],Tbl_PlantSizes[],MATCH("#plants per crate",Tbl_PlantSizes[#Headers],0),0),""))</f>
        <v>6</v>
      </c>
      <c r="K138" s="127" t="str">
        <f>IF(OR(Tbl_Orderlist[[#This Row],[Order]]="",Tbl_Orderlist[[#This Row],[Order]]=0),"",Tbl_Orderlist[[#This Row],[Order]]*Tbl_Orderlist[[#This Row],[Price €]])</f>
        <v/>
      </c>
      <c r="L138" s="128">
        <f>IF(Tbl_Orderlist[[#This Row],[Size]]="","",VLOOKUP(Tbl_Orderlist[[#This Row],[Size]],Tbl_PlantSizes[],MATCH("Minimal order quantity",Tbl_PlantSizes[#Headers],0),0))</f>
        <v>25</v>
      </c>
      <c r="M138" s="128" t="str">
        <f>IF(Tbl_Orderlist[[#This Row],[Size]]="","",VLOOKUP(Tbl_Orderlist[[#This Row],[Size]],Tbl_PlantSizes[],MATCH("Order per palletbox",Tbl_PlantSizes[#Headers],0),0))</f>
        <v>Y</v>
      </c>
      <c r="N138" s="128" t="str">
        <f>IF(Tbl_Orderlist[[#This Row],[Size]]="","",VLOOKUP(Tbl_Orderlist[[#This Row],[Size]],Tbl_PlantSizes[],MATCH("Order per crate",Tbl_PlantSizes[#Headers],0),0))</f>
        <v>Y</v>
      </c>
      <c r="O13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3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8" s="75"/>
      <c r="R138" s="129" t="str">
        <f>IF(Tbl_Orderlist[[#This Row],[Crates]]="","",ROUNDUP(Tbl_Orderlist[[#This Row],[Crates]],0))</f>
        <v/>
      </c>
      <c r="S13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9" spans="1:20" x14ac:dyDescent="0.25">
      <c r="A139" s="149">
        <v>1184</v>
      </c>
      <c r="B139" s="150" t="s">
        <v>1891</v>
      </c>
      <c r="C139" s="150" t="s">
        <v>540</v>
      </c>
      <c r="D139" s="151">
        <v>4.75</v>
      </c>
      <c r="E139" s="160" t="s">
        <v>1683</v>
      </c>
      <c r="F139" s="14"/>
      <c r="G13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9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139" s="32">
        <f>IF(Tbl_Orderlist[[#This Row],[Size]]="","",IF(Tbl_Orderlist[[#This Row],[Crate?]]="Y",VLOOKUP(Tbl_Orderlist[[#This Row],[Size]],Tbl_PlantSizes[],MATCH("#plants per crate",Tbl_PlantSizes[#Headers],0),0),""))</f>
        <v>15</v>
      </c>
      <c r="K139" s="127" t="str">
        <f>IF(OR(Tbl_Orderlist[[#This Row],[Order]]="",Tbl_Orderlist[[#This Row],[Order]]=0),"",Tbl_Orderlist[[#This Row],[Order]]*Tbl_Orderlist[[#This Row],[Price €]])</f>
        <v/>
      </c>
      <c r="L139" s="128">
        <f>IF(Tbl_Orderlist[[#This Row],[Size]]="","",VLOOKUP(Tbl_Orderlist[[#This Row],[Size]],Tbl_PlantSizes[],MATCH("Minimal order quantity",Tbl_PlantSizes[#Headers],0),0))</f>
        <v>50</v>
      </c>
      <c r="M139" s="128" t="str">
        <f>IF(Tbl_Orderlist[[#This Row],[Size]]="","",VLOOKUP(Tbl_Orderlist[[#This Row],[Size]],Tbl_PlantSizes[],MATCH("Order per palletbox",Tbl_PlantSizes[#Headers],0),0))</f>
        <v>Y</v>
      </c>
      <c r="N139" s="128" t="str">
        <f>IF(Tbl_Orderlist[[#This Row],[Size]]="","",VLOOKUP(Tbl_Orderlist[[#This Row],[Size]],Tbl_PlantSizes[],MATCH("Order per crate",Tbl_PlantSizes[#Headers],0),0))</f>
        <v>Y</v>
      </c>
      <c r="O13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3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9" s="75"/>
      <c r="R139" s="129" t="str">
        <f>IF(Tbl_Orderlist[[#This Row],[Crates]]="","",ROUNDUP(Tbl_Orderlist[[#This Row],[Crates]],0))</f>
        <v/>
      </c>
      <c r="S13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0" spans="1:20" x14ac:dyDescent="0.25">
      <c r="A140" s="149">
        <v>246</v>
      </c>
      <c r="B140" s="150" t="s">
        <v>1892</v>
      </c>
      <c r="C140" s="150" t="s">
        <v>540</v>
      </c>
      <c r="D140" s="151">
        <v>2.75</v>
      </c>
      <c r="E140" s="160" t="s">
        <v>1683</v>
      </c>
      <c r="F140" s="14"/>
      <c r="G14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0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140" s="32">
        <f>IF(Tbl_Orderlist[[#This Row],[Size]]="","",IF(Tbl_Orderlist[[#This Row],[Crate?]]="Y",VLOOKUP(Tbl_Orderlist[[#This Row],[Size]],Tbl_PlantSizes[],MATCH("#plants per crate",Tbl_PlantSizes[#Headers],0),0),""))</f>
        <v>15</v>
      </c>
      <c r="K140" s="127" t="str">
        <f>IF(OR(Tbl_Orderlist[[#This Row],[Order]]="",Tbl_Orderlist[[#This Row],[Order]]=0),"",Tbl_Orderlist[[#This Row],[Order]]*Tbl_Orderlist[[#This Row],[Price €]])</f>
        <v/>
      </c>
      <c r="L140" s="128">
        <f>IF(Tbl_Orderlist[[#This Row],[Size]]="","",VLOOKUP(Tbl_Orderlist[[#This Row],[Size]],Tbl_PlantSizes[],MATCH("Minimal order quantity",Tbl_PlantSizes[#Headers],0),0))</f>
        <v>50</v>
      </c>
      <c r="M140" s="128" t="str">
        <f>IF(Tbl_Orderlist[[#This Row],[Size]]="","",VLOOKUP(Tbl_Orderlist[[#This Row],[Size]],Tbl_PlantSizes[],MATCH("Order per palletbox",Tbl_PlantSizes[#Headers],0),0))</f>
        <v>Y</v>
      </c>
      <c r="N140" s="128" t="str">
        <f>IF(Tbl_Orderlist[[#This Row],[Size]]="","",VLOOKUP(Tbl_Orderlist[[#This Row],[Size]],Tbl_PlantSizes[],MATCH("Order per crate",Tbl_PlantSizes[#Headers],0),0))</f>
        <v>Y</v>
      </c>
      <c r="O14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4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0" s="75"/>
      <c r="R140" s="129" t="str">
        <f>IF(Tbl_Orderlist[[#This Row],[Crates]]="","",ROUNDUP(Tbl_Orderlist[[#This Row],[Crates]],0))</f>
        <v/>
      </c>
      <c r="S14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1" spans="1:20" x14ac:dyDescent="0.25">
      <c r="A141" s="149">
        <v>101</v>
      </c>
      <c r="B141" s="150" t="s">
        <v>1893</v>
      </c>
      <c r="C141" s="150" t="s">
        <v>50</v>
      </c>
      <c r="D141" s="151">
        <v>7</v>
      </c>
      <c r="E141" s="161"/>
      <c r="F141" s="14"/>
      <c r="G14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1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141" s="32">
        <f>IF(Tbl_Orderlist[[#This Row],[Size]]="","",IF(Tbl_Orderlist[[#This Row],[Crate?]]="Y",VLOOKUP(Tbl_Orderlist[[#This Row],[Size]],Tbl_PlantSizes[],MATCH("#plants per crate",Tbl_PlantSizes[#Headers],0),0),""))</f>
        <v>6</v>
      </c>
      <c r="K141" s="127" t="str">
        <f>IF(OR(Tbl_Orderlist[[#This Row],[Order]]="",Tbl_Orderlist[[#This Row],[Order]]=0),"",Tbl_Orderlist[[#This Row],[Order]]*Tbl_Orderlist[[#This Row],[Price €]])</f>
        <v/>
      </c>
      <c r="L141" s="128">
        <f>IF(Tbl_Orderlist[[#This Row],[Size]]="","",VLOOKUP(Tbl_Orderlist[[#This Row],[Size]],Tbl_PlantSizes[],MATCH("Minimal order quantity",Tbl_PlantSizes[#Headers],0),0))</f>
        <v>25</v>
      </c>
      <c r="M141" s="128" t="str">
        <f>IF(Tbl_Orderlist[[#This Row],[Size]]="","",VLOOKUP(Tbl_Orderlist[[#This Row],[Size]],Tbl_PlantSizes[],MATCH("Order per palletbox",Tbl_PlantSizes[#Headers],0),0))</f>
        <v>Y</v>
      </c>
      <c r="N141" s="128" t="str">
        <f>IF(Tbl_Orderlist[[#This Row],[Size]]="","",VLOOKUP(Tbl_Orderlist[[#This Row],[Size]],Tbl_PlantSizes[],MATCH("Order per crate",Tbl_PlantSizes[#Headers],0),0))</f>
        <v>Y</v>
      </c>
      <c r="O14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4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1" s="75"/>
      <c r="R141" s="129" t="str">
        <f>IF(Tbl_Orderlist[[#This Row],[Crates]]="","",ROUNDUP(Tbl_Orderlist[[#This Row],[Crates]],0))</f>
        <v/>
      </c>
      <c r="S14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2" spans="1:20" x14ac:dyDescent="0.25">
      <c r="A142" s="149">
        <v>812</v>
      </c>
      <c r="B142" s="150" t="s">
        <v>1893</v>
      </c>
      <c r="C142" s="150" t="s">
        <v>540</v>
      </c>
      <c r="D142" s="151">
        <v>4.5</v>
      </c>
      <c r="E142" s="161"/>
      <c r="F142" s="14"/>
      <c r="G14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2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142" s="32">
        <f>IF(Tbl_Orderlist[[#This Row],[Size]]="","",IF(Tbl_Orderlist[[#This Row],[Crate?]]="Y",VLOOKUP(Tbl_Orderlist[[#This Row],[Size]],Tbl_PlantSizes[],MATCH("#plants per crate",Tbl_PlantSizes[#Headers],0),0),""))</f>
        <v>15</v>
      </c>
      <c r="K142" s="127" t="str">
        <f>IF(OR(Tbl_Orderlist[[#This Row],[Order]]="",Tbl_Orderlist[[#This Row],[Order]]=0),"",Tbl_Orderlist[[#This Row],[Order]]*Tbl_Orderlist[[#This Row],[Price €]])</f>
        <v/>
      </c>
      <c r="L142" s="128">
        <f>IF(Tbl_Orderlist[[#This Row],[Size]]="","",VLOOKUP(Tbl_Orderlist[[#This Row],[Size]],Tbl_PlantSizes[],MATCH("Minimal order quantity",Tbl_PlantSizes[#Headers],0),0))</f>
        <v>50</v>
      </c>
      <c r="M142" s="128" t="str">
        <f>IF(Tbl_Orderlist[[#This Row],[Size]]="","",VLOOKUP(Tbl_Orderlist[[#This Row],[Size]],Tbl_PlantSizes[],MATCH("Order per palletbox",Tbl_PlantSizes[#Headers],0),0))</f>
        <v>Y</v>
      </c>
      <c r="N142" s="128" t="str">
        <f>IF(Tbl_Orderlist[[#This Row],[Size]]="","",VLOOKUP(Tbl_Orderlist[[#This Row],[Size]],Tbl_PlantSizes[],MATCH("Order per crate",Tbl_PlantSizes[#Headers],0),0))</f>
        <v>Y</v>
      </c>
      <c r="O14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4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2" s="75"/>
      <c r="R142" s="129" t="str">
        <f>IF(Tbl_Orderlist[[#This Row],[Crates]]="","",ROUNDUP(Tbl_Orderlist[[#This Row],[Crates]],0))</f>
        <v/>
      </c>
      <c r="S14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3" spans="1:20" x14ac:dyDescent="0.25">
      <c r="A143" s="149">
        <v>236</v>
      </c>
      <c r="B143" s="150" t="s">
        <v>129</v>
      </c>
      <c r="C143" s="150" t="s">
        <v>13</v>
      </c>
      <c r="D143" s="151">
        <v>2.1</v>
      </c>
      <c r="E143" s="160" t="s">
        <v>1683</v>
      </c>
      <c r="F143" s="14"/>
      <c r="G14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43" s="32">
        <f>IF(Tbl_Orderlist[[#This Row],[Size]]="","",IF(Tbl_Orderlist[[#This Row],[Crate?]]="Y",VLOOKUP(Tbl_Orderlist[[#This Row],[Size]],Tbl_PlantSizes[],MATCH("#plants per crate",Tbl_PlantSizes[#Headers],0),0),""))</f>
        <v>40</v>
      </c>
      <c r="K143" s="127" t="str">
        <f>IF(OR(Tbl_Orderlist[[#This Row],[Order]]="",Tbl_Orderlist[[#This Row],[Order]]=0),"",Tbl_Orderlist[[#This Row],[Order]]*Tbl_Orderlist[[#This Row],[Price €]])</f>
        <v/>
      </c>
      <c r="L143" s="128">
        <f>IF(Tbl_Orderlist[[#This Row],[Size]]="","",VLOOKUP(Tbl_Orderlist[[#This Row],[Size]],Tbl_PlantSizes[],MATCH("Minimal order quantity",Tbl_PlantSizes[#Headers],0),0))</f>
        <v>80</v>
      </c>
      <c r="M143" s="128" t="str">
        <f>IF(Tbl_Orderlist[[#This Row],[Size]]="","",VLOOKUP(Tbl_Orderlist[[#This Row],[Size]],Tbl_PlantSizes[],MATCH("Order per palletbox",Tbl_PlantSizes[#Headers],0),0))</f>
        <v>N</v>
      </c>
      <c r="N143" s="128" t="str">
        <f>IF(Tbl_Orderlist[[#This Row],[Size]]="","",VLOOKUP(Tbl_Orderlist[[#This Row],[Size]],Tbl_PlantSizes[],MATCH("Order per crate",Tbl_PlantSizes[#Headers],0),0))</f>
        <v>Y</v>
      </c>
      <c r="O14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4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3" s="75"/>
      <c r="R143" s="129" t="str">
        <f>IF(Tbl_Orderlist[[#This Row],[Crates]]="","",ROUNDUP(Tbl_Orderlist[[#This Row],[Crates]],0))</f>
        <v/>
      </c>
      <c r="S14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4" spans="1:20" x14ac:dyDescent="0.25">
      <c r="A144" s="149">
        <v>800</v>
      </c>
      <c r="B144" s="150" t="s">
        <v>2297</v>
      </c>
      <c r="C144" s="150" t="s">
        <v>13</v>
      </c>
      <c r="D144" s="151">
        <v>0.87</v>
      </c>
      <c r="E144" s="161"/>
      <c r="F144" s="14"/>
      <c r="G14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44" s="32">
        <f>IF(Tbl_Orderlist[[#This Row],[Size]]="","",IF(Tbl_Orderlist[[#This Row],[Crate?]]="Y",VLOOKUP(Tbl_Orderlist[[#This Row],[Size]],Tbl_PlantSizes[],MATCH("#plants per crate",Tbl_PlantSizes[#Headers],0),0),""))</f>
        <v>40</v>
      </c>
      <c r="K144" s="127" t="str">
        <f>IF(OR(Tbl_Orderlist[[#This Row],[Order]]="",Tbl_Orderlist[[#This Row],[Order]]=0),"",Tbl_Orderlist[[#This Row],[Order]]*Tbl_Orderlist[[#This Row],[Price €]])</f>
        <v/>
      </c>
      <c r="L144" s="128">
        <f>IF(Tbl_Orderlist[[#This Row],[Size]]="","",VLOOKUP(Tbl_Orderlist[[#This Row],[Size]],Tbl_PlantSizes[],MATCH("Minimal order quantity",Tbl_PlantSizes[#Headers],0),0))</f>
        <v>80</v>
      </c>
      <c r="M144" s="128" t="str">
        <f>IF(Tbl_Orderlist[[#This Row],[Size]]="","",VLOOKUP(Tbl_Orderlist[[#This Row],[Size]],Tbl_PlantSizes[],MATCH("Order per palletbox",Tbl_PlantSizes[#Headers],0),0))</f>
        <v>N</v>
      </c>
      <c r="N144" s="128" t="str">
        <f>IF(Tbl_Orderlist[[#This Row],[Size]]="","",VLOOKUP(Tbl_Orderlist[[#This Row],[Size]],Tbl_PlantSizes[],MATCH("Order per crate",Tbl_PlantSizes[#Headers],0),0))</f>
        <v>Y</v>
      </c>
      <c r="O14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4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4" s="75"/>
      <c r="R144" s="129" t="str">
        <f>IF(Tbl_Orderlist[[#This Row],[Crates]]="","",ROUNDUP(Tbl_Orderlist[[#This Row],[Crates]],0))</f>
        <v/>
      </c>
      <c r="S14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5" spans="1:20" x14ac:dyDescent="0.25">
      <c r="A145" s="149">
        <v>1504</v>
      </c>
      <c r="B145" s="150" t="s">
        <v>1894</v>
      </c>
      <c r="C145" s="150" t="s">
        <v>13</v>
      </c>
      <c r="D145" s="151">
        <v>0.73</v>
      </c>
      <c r="E145" s="161"/>
      <c r="F145" s="14"/>
      <c r="G14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45" s="32">
        <f>IF(Tbl_Orderlist[[#This Row],[Size]]="","",IF(Tbl_Orderlist[[#This Row],[Crate?]]="Y",VLOOKUP(Tbl_Orderlist[[#This Row],[Size]],Tbl_PlantSizes[],MATCH("#plants per crate",Tbl_PlantSizes[#Headers],0),0),""))</f>
        <v>40</v>
      </c>
      <c r="K145" s="127" t="str">
        <f>IF(OR(Tbl_Orderlist[[#This Row],[Order]]="",Tbl_Orderlist[[#This Row],[Order]]=0),"",Tbl_Orderlist[[#This Row],[Order]]*Tbl_Orderlist[[#This Row],[Price €]])</f>
        <v/>
      </c>
      <c r="L145" s="128">
        <f>IF(Tbl_Orderlist[[#This Row],[Size]]="","",VLOOKUP(Tbl_Orderlist[[#This Row],[Size]],Tbl_PlantSizes[],MATCH("Minimal order quantity",Tbl_PlantSizes[#Headers],0),0))</f>
        <v>80</v>
      </c>
      <c r="M145" s="128" t="str">
        <f>IF(Tbl_Orderlist[[#This Row],[Size]]="","",VLOOKUP(Tbl_Orderlist[[#This Row],[Size]],Tbl_PlantSizes[],MATCH("Order per palletbox",Tbl_PlantSizes[#Headers],0),0))</f>
        <v>N</v>
      </c>
      <c r="N145" s="128" t="str">
        <f>IF(Tbl_Orderlist[[#This Row],[Size]]="","",VLOOKUP(Tbl_Orderlist[[#This Row],[Size]],Tbl_PlantSizes[],MATCH("Order per crate",Tbl_PlantSizes[#Headers],0),0))</f>
        <v>Y</v>
      </c>
      <c r="O14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4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5" s="75"/>
      <c r="R145" s="129" t="str">
        <f>IF(Tbl_Orderlist[[#This Row],[Crates]]="","",ROUNDUP(Tbl_Orderlist[[#This Row],[Crates]],0))</f>
        <v/>
      </c>
      <c r="S14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6" spans="1:20" x14ac:dyDescent="0.25">
      <c r="A146" s="149">
        <v>1009</v>
      </c>
      <c r="B146" s="150" t="s">
        <v>1806</v>
      </c>
      <c r="C146" s="150" t="s">
        <v>13</v>
      </c>
      <c r="D146" s="151">
        <v>0.73</v>
      </c>
      <c r="E146" s="161"/>
      <c r="F146" s="14"/>
      <c r="G14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46" s="32">
        <f>IF(Tbl_Orderlist[[#This Row],[Size]]="","",IF(Tbl_Orderlist[[#This Row],[Crate?]]="Y",VLOOKUP(Tbl_Orderlist[[#This Row],[Size]],Tbl_PlantSizes[],MATCH("#plants per crate",Tbl_PlantSizes[#Headers],0),0),""))</f>
        <v>40</v>
      </c>
      <c r="K146" s="127" t="str">
        <f>IF(OR(Tbl_Orderlist[[#This Row],[Order]]="",Tbl_Orderlist[[#This Row],[Order]]=0),"",Tbl_Orderlist[[#This Row],[Order]]*Tbl_Orderlist[[#This Row],[Price €]])</f>
        <v/>
      </c>
      <c r="L146" s="128">
        <f>IF(Tbl_Orderlist[[#This Row],[Size]]="","",VLOOKUP(Tbl_Orderlist[[#This Row],[Size]],Tbl_PlantSizes[],MATCH("Minimal order quantity",Tbl_PlantSizes[#Headers],0),0))</f>
        <v>80</v>
      </c>
      <c r="M146" s="128" t="str">
        <f>IF(Tbl_Orderlist[[#This Row],[Size]]="","",VLOOKUP(Tbl_Orderlist[[#This Row],[Size]],Tbl_PlantSizes[],MATCH("Order per palletbox",Tbl_PlantSizes[#Headers],0),0))</f>
        <v>N</v>
      </c>
      <c r="N146" s="128" t="str">
        <f>IF(Tbl_Orderlist[[#This Row],[Size]]="","",VLOOKUP(Tbl_Orderlist[[#This Row],[Size]],Tbl_PlantSizes[],MATCH("Order per crate",Tbl_PlantSizes[#Headers],0),0))</f>
        <v>Y</v>
      </c>
      <c r="O14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4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6" s="75"/>
      <c r="R146" s="129" t="str">
        <f>IF(Tbl_Orderlist[[#This Row],[Crates]]="","",ROUNDUP(Tbl_Orderlist[[#This Row],[Crates]],0))</f>
        <v/>
      </c>
      <c r="S14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7" spans="1:20" x14ac:dyDescent="0.25">
      <c r="A147" s="149">
        <v>822</v>
      </c>
      <c r="B147" s="150" t="s">
        <v>1895</v>
      </c>
      <c r="C147" s="150" t="s">
        <v>13</v>
      </c>
      <c r="D147" s="151">
        <v>0.73</v>
      </c>
      <c r="E147" s="161"/>
      <c r="F147" s="14"/>
      <c r="G14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47" s="32">
        <f>IF(Tbl_Orderlist[[#This Row],[Size]]="","",IF(Tbl_Orderlist[[#This Row],[Crate?]]="Y",VLOOKUP(Tbl_Orderlist[[#This Row],[Size]],Tbl_PlantSizes[],MATCH("#plants per crate",Tbl_PlantSizes[#Headers],0),0),""))</f>
        <v>40</v>
      </c>
      <c r="K147" s="127" t="str">
        <f>IF(OR(Tbl_Orderlist[[#This Row],[Order]]="",Tbl_Orderlist[[#This Row],[Order]]=0),"",Tbl_Orderlist[[#This Row],[Order]]*Tbl_Orderlist[[#This Row],[Price €]])</f>
        <v/>
      </c>
      <c r="L147" s="128">
        <f>IF(Tbl_Orderlist[[#This Row],[Size]]="","",VLOOKUP(Tbl_Orderlist[[#This Row],[Size]],Tbl_PlantSizes[],MATCH("Minimal order quantity",Tbl_PlantSizes[#Headers],0),0))</f>
        <v>80</v>
      </c>
      <c r="M147" s="128" t="str">
        <f>IF(Tbl_Orderlist[[#This Row],[Size]]="","",VLOOKUP(Tbl_Orderlist[[#This Row],[Size]],Tbl_PlantSizes[],MATCH("Order per palletbox",Tbl_PlantSizes[#Headers],0),0))</f>
        <v>N</v>
      </c>
      <c r="N147" s="128" t="str">
        <f>IF(Tbl_Orderlist[[#This Row],[Size]]="","",VLOOKUP(Tbl_Orderlist[[#This Row],[Size]],Tbl_PlantSizes[],MATCH("Order per crate",Tbl_PlantSizes[#Headers],0),0))</f>
        <v>Y</v>
      </c>
      <c r="O14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4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7" s="75"/>
      <c r="R147" s="129" t="str">
        <f>IF(Tbl_Orderlist[[#This Row],[Crates]]="","",ROUNDUP(Tbl_Orderlist[[#This Row],[Crates]],0))</f>
        <v/>
      </c>
      <c r="S14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8" spans="1:20" x14ac:dyDescent="0.25">
      <c r="A148" s="149">
        <v>597</v>
      </c>
      <c r="B148" s="150" t="s">
        <v>1752</v>
      </c>
      <c r="C148" s="150" t="s">
        <v>13</v>
      </c>
      <c r="D148" s="151">
        <v>0.73</v>
      </c>
      <c r="E148" s="161"/>
      <c r="F148" s="14"/>
      <c r="G14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48" s="32">
        <f>IF(Tbl_Orderlist[[#This Row],[Size]]="","",IF(Tbl_Orderlist[[#This Row],[Crate?]]="Y",VLOOKUP(Tbl_Orderlist[[#This Row],[Size]],Tbl_PlantSizes[],MATCH("#plants per crate",Tbl_PlantSizes[#Headers],0),0),""))</f>
        <v>40</v>
      </c>
      <c r="K148" s="127" t="str">
        <f>IF(OR(Tbl_Orderlist[[#This Row],[Order]]="",Tbl_Orderlist[[#This Row],[Order]]=0),"",Tbl_Orderlist[[#This Row],[Order]]*Tbl_Orderlist[[#This Row],[Price €]])</f>
        <v/>
      </c>
      <c r="L148" s="128">
        <f>IF(Tbl_Orderlist[[#This Row],[Size]]="","",VLOOKUP(Tbl_Orderlist[[#This Row],[Size]],Tbl_PlantSizes[],MATCH("Minimal order quantity",Tbl_PlantSizes[#Headers],0),0))</f>
        <v>80</v>
      </c>
      <c r="M148" s="128" t="str">
        <f>IF(Tbl_Orderlist[[#This Row],[Size]]="","",VLOOKUP(Tbl_Orderlist[[#This Row],[Size]],Tbl_PlantSizes[],MATCH("Order per palletbox",Tbl_PlantSizes[#Headers],0),0))</f>
        <v>N</v>
      </c>
      <c r="N148" s="128" t="str">
        <f>IF(Tbl_Orderlist[[#This Row],[Size]]="","",VLOOKUP(Tbl_Orderlist[[#This Row],[Size]],Tbl_PlantSizes[],MATCH("Order per crate",Tbl_PlantSizes[#Headers],0),0))</f>
        <v>Y</v>
      </c>
      <c r="O14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4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8" s="75"/>
      <c r="R148" s="129" t="str">
        <f>IF(Tbl_Orderlist[[#This Row],[Crates]]="","",ROUNDUP(Tbl_Orderlist[[#This Row],[Crates]],0))</f>
        <v/>
      </c>
      <c r="S14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9" spans="1:20" x14ac:dyDescent="0.25">
      <c r="A149" s="149">
        <v>305</v>
      </c>
      <c r="B149" s="150" t="s">
        <v>1896</v>
      </c>
      <c r="C149" s="150" t="s">
        <v>13</v>
      </c>
      <c r="D149" s="151">
        <v>0.73</v>
      </c>
      <c r="E149" s="161"/>
      <c r="F149" s="14"/>
      <c r="G14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49" s="32">
        <f>IF(Tbl_Orderlist[[#This Row],[Size]]="","",IF(Tbl_Orderlist[[#This Row],[Crate?]]="Y",VLOOKUP(Tbl_Orderlist[[#This Row],[Size]],Tbl_PlantSizes[],MATCH("#plants per crate",Tbl_PlantSizes[#Headers],0),0),""))</f>
        <v>40</v>
      </c>
      <c r="K149" s="127" t="str">
        <f>IF(OR(Tbl_Orderlist[[#This Row],[Order]]="",Tbl_Orderlist[[#This Row],[Order]]=0),"",Tbl_Orderlist[[#This Row],[Order]]*Tbl_Orderlist[[#This Row],[Price €]])</f>
        <v/>
      </c>
      <c r="L149" s="128">
        <f>IF(Tbl_Orderlist[[#This Row],[Size]]="","",VLOOKUP(Tbl_Orderlist[[#This Row],[Size]],Tbl_PlantSizes[],MATCH("Minimal order quantity",Tbl_PlantSizes[#Headers],0),0))</f>
        <v>80</v>
      </c>
      <c r="M149" s="128" t="str">
        <f>IF(Tbl_Orderlist[[#This Row],[Size]]="","",VLOOKUP(Tbl_Orderlist[[#This Row],[Size]],Tbl_PlantSizes[],MATCH("Order per palletbox",Tbl_PlantSizes[#Headers],0),0))</f>
        <v>N</v>
      </c>
      <c r="N149" s="128" t="str">
        <f>IF(Tbl_Orderlist[[#This Row],[Size]]="","",VLOOKUP(Tbl_Orderlist[[#This Row],[Size]],Tbl_PlantSizes[],MATCH("Order per crate",Tbl_PlantSizes[#Headers],0),0))</f>
        <v>Y</v>
      </c>
      <c r="O14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4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9" s="75"/>
      <c r="R149" s="129" t="str">
        <f>IF(Tbl_Orderlist[[#This Row],[Crates]]="","",ROUNDUP(Tbl_Orderlist[[#This Row],[Crates]],0))</f>
        <v/>
      </c>
      <c r="S14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0" spans="1:20" x14ac:dyDescent="0.25">
      <c r="A150" s="149">
        <v>792</v>
      </c>
      <c r="B150" s="150" t="s">
        <v>1743</v>
      </c>
      <c r="C150" s="150" t="s">
        <v>13</v>
      </c>
      <c r="D150" s="151">
        <v>0.73</v>
      </c>
      <c r="E150" s="160" t="s">
        <v>1683</v>
      </c>
      <c r="F150" s="14"/>
      <c r="G15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0" s="32">
        <f>IF(Tbl_Orderlist[[#This Row],[Size]]="","",IF(Tbl_Orderlist[[#This Row],[Crate?]]="Y",VLOOKUP(Tbl_Orderlist[[#This Row],[Size]],Tbl_PlantSizes[],MATCH("#plants per crate",Tbl_PlantSizes[#Headers],0),0),""))</f>
        <v>40</v>
      </c>
      <c r="K150" s="127" t="str">
        <f>IF(OR(Tbl_Orderlist[[#This Row],[Order]]="",Tbl_Orderlist[[#This Row],[Order]]=0),"",Tbl_Orderlist[[#This Row],[Order]]*Tbl_Orderlist[[#This Row],[Price €]])</f>
        <v/>
      </c>
      <c r="L150" s="128">
        <f>IF(Tbl_Orderlist[[#This Row],[Size]]="","",VLOOKUP(Tbl_Orderlist[[#This Row],[Size]],Tbl_PlantSizes[],MATCH("Minimal order quantity",Tbl_PlantSizes[#Headers],0),0))</f>
        <v>80</v>
      </c>
      <c r="M150" s="128" t="str">
        <f>IF(Tbl_Orderlist[[#This Row],[Size]]="","",VLOOKUP(Tbl_Orderlist[[#This Row],[Size]],Tbl_PlantSizes[],MATCH("Order per palletbox",Tbl_PlantSizes[#Headers],0),0))</f>
        <v>N</v>
      </c>
      <c r="N150" s="128" t="str">
        <f>IF(Tbl_Orderlist[[#This Row],[Size]]="","",VLOOKUP(Tbl_Orderlist[[#This Row],[Size]],Tbl_PlantSizes[],MATCH("Order per crate",Tbl_PlantSizes[#Headers],0),0))</f>
        <v>Y</v>
      </c>
      <c r="O15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5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0" s="75"/>
      <c r="R150" s="129" t="str">
        <f>IF(Tbl_Orderlist[[#This Row],[Crates]]="","",ROUNDUP(Tbl_Orderlist[[#This Row],[Crates]],0))</f>
        <v/>
      </c>
      <c r="S15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1" spans="1:20" x14ac:dyDescent="0.25">
      <c r="A151" s="149">
        <v>85</v>
      </c>
      <c r="B151" s="150" t="s">
        <v>1897</v>
      </c>
      <c r="C151" s="150" t="s">
        <v>13</v>
      </c>
      <c r="D151" s="151">
        <v>0.73</v>
      </c>
      <c r="E151" s="161"/>
      <c r="F151" s="14"/>
      <c r="G15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1" s="32">
        <f>IF(Tbl_Orderlist[[#This Row],[Size]]="","",IF(Tbl_Orderlist[[#This Row],[Crate?]]="Y",VLOOKUP(Tbl_Orderlist[[#This Row],[Size]],Tbl_PlantSizes[],MATCH("#plants per crate",Tbl_PlantSizes[#Headers],0),0),""))</f>
        <v>40</v>
      </c>
      <c r="K151" s="127" t="str">
        <f>IF(OR(Tbl_Orderlist[[#This Row],[Order]]="",Tbl_Orderlist[[#This Row],[Order]]=0),"",Tbl_Orderlist[[#This Row],[Order]]*Tbl_Orderlist[[#This Row],[Price €]])</f>
        <v/>
      </c>
      <c r="L151" s="128">
        <f>IF(Tbl_Orderlist[[#This Row],[Size]]="","",VLOOKUP(Tbl_Orderlist[[#This Row],[Size]],Tbl_PlantSizes[],MATCH("Minimal order quantity",Tbl_PlantSizes[#Headers],0),0))</f>
        <v>80</v>
      </c>
      <c r="M151" s="128" t="str">
        <f>IF(Tbl_Orderlist[[#This Row],[Size]]="","",VLOOKUP(Tbl_Orderlist[[#This Row],[Size]],Tbl_PlantSizes[],MATCH("Order per palletbox",Tbl_PlantSizes[#Headers],0),0))</f>
        <v>N</v>
      </c>
      <c r="N151" s="128" t="str">
        <f>IF(Tbl_Orderlist[[#This Row],[Size]]="","",VLOOKUP(Tbl_Orderlist[[#This Row],[Size]],Tbl_PlantSizes[],MATCH("Order per crate",Tbl_PlantSizes[#Headers],0),0))</f>
        <v>Y</v>
      </c>
      <c r="O15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5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1" s="75"/>
      <c r="R151" s="129" t="str">
        <f>IF(Tbl_Orderlist[[#This Row],[Crates]]="","",ROUNDUP(Tbl_Orderlist[[#This Row],[Crates]],0))</f>
        <v/>
      </c>
      <c r="S15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2" spans="1:20" x14ac:dyDescent="0.25">
      <c r="A152" s="149">
        <v>441</v>
      </c>
      <c r="B152" s="150" t="s">
        <v>1898</v>
      </c>
      <c r="C152" s="150" t="s">
        <v>13</v>
      </c>
      <c r="D152" s="151">
        <v>0.73</v>
      </c>
      <c r="E152" s="160" t="s">
        <v>1683</v>
      </c>
      <c r="F152" s="14"/>
      <c r="G15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2" s="32">
        <f>IF(Tbl_Orderlist[[#This Row],[Size]]="","",IF(Tbl_Orderlist[[#This Row],[Crate?]]="Y",VLOOKUP(Tbl_Orderlist[[#This Row],[Size]],Tbl_PlantSizes[],MATCH("#plants per crate",Tbl_PlantSizes[#Headers],0),0),""))</f>
        <v>40</v>
      </c>
      <c r="K152" s="127" t="str">
        <f>IF(OR(Tbl_Orderlist[[#This Row],[Order]]="",Tbl_Orderlist[[#This Row],[Order]]=0),"",Tbl_Orderlist[[#This Row],[Order]]*Tbl_Orderlist[[#This Row],[Price €]])</f>
        <v/>
      </c>
      <c r="L152" s="128">
        <f>IF(Tbl_Orderlist[[#This Row],[Size]]="","",VLOOKUP(Tbl_Orderlist[[#This Row],[Size]],Tbl_PlantSizes[],MATCH("Minimal order quantity",Tbl_PlantSizes[#Headers],0),0))</f>
        <v>80</v>
      </c>
      <c r="M152" s="128" t="str">
        <f>IF(Tbl_Orderlist[[#This Row],[Size]]="","",VLOOKUP(Tbl_Orderlist[[#This Row],[Size]],Tbl_PlantSizes[],MATCH("Order per palletbox",Tbl_PlantSizes[#Headers],0),0))</f>
        <v>N</v>
      </c>
      <c r="N152" s="128" t="str">
        <f>IF(Tbl_Orderlist[[#This Row],[Size]]="","",VLOOKUP(Tbl_Orderlist[[#This Row],[Size]],Tbl_PlantSizes[],MATCH("Order per crate",Tbl_PlantSizes[#Headers],0),0))</f>
        <v>Y</v>
      </c>
      <c r="O15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5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2" s="75"/>
      <c r="R152" s="129" t="str">
        <f>IF(Tbl_Orderlist[[#This Row],[Crates]]="","",ROUNDUP(Tbl_Orderlist[[#This Row],[Crates]],0))</f>
        <v/>
      </c>
      <c r="S15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3" spans="1:20" x14ac:dyDescent="0.25">
      <c r="A153" s="149">
        <v>383</v>
      </c>
      <c r="B153" s="150" t="s">
        <v>1799</v>
      </c>
      <c r="C153" s="150" t="s">
        <v>13</v>
      </c>
      <c r="D153" s="151">
        <v>0.77</v>
      </c>
      <c r="E153" s="161"/>
      <c r="F153" s="14"/>
      <c r="G15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3" s="32">
        <f>IF(Tbl_Orderlist[[#This Row],[Size]]="","",IF(Tbl_Orderlist[[#This Row],[Crate?]]="Y",VLOOKUP(Tbl_Orderlist[[#This Row],[Size]],Tbl_PlantSizes[],MATCH("#plants per crate",Tbl_PlantSizes[#Headers],0),0),""))</f>
        <v>40</v>
      </c>
      <c r="K153" s="127" t="str">
        <f>IF(OR(Tbl_Orderlist[[#This Row],[Order]]="",Tbl_Orderlist[[#This Row],[Order]]=0),"",Tbl_Orderlist[[#This Row],[Order]]*Tbl_Orderlist[[#This Row],[Price €]])</f>
        <v/>
      </c>
      <c r="L153" s="128">
        <f>IF(Tbl_Orderlist[[#This Row],[Size]]="","",VLOOKUP(Tbl_Orderlist[[#This Row],[Size]],Tbl_PlantSizes[],MATCH("Minimal order quantity",Tbl_PlantSizes[#Headers],0),0))</f>
        <v>80</v>
      </c>
      <c r="M153" s="128" t="str">
        <f>IF(Tbl_Orderlist[[#This Row],[Size]]="","",VLOOKUP(Tbl_Orderlist[[#This Row],[Size]],Tbl_PlantSizes[],MATCH("Order per palletbox",Tbl_PlantSizes[#Headers],0),0))</f>
        <v>N</v>
      </c>
      <c r="N153" s="128" t="str">
        <f>IF(Tbl_Orderlist[[#This Row],[Size]]="","",VLOOKUP(Tbl_Orderlist[[#This Row],[Size]],Tbl_PlantSizes[],MATCH("Order per crate",Tbl_PlantSizes[#Headers],0),0))</f>
        <v>Y</v>
      </c>
      <c r="O15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5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3" s="75"/>
      <c r="R153" s="129" t="str">
        <f>IF(Tbl_Orderlist[[#This Row],[Crates]]="","",ROUNDUP(Tbl_Orderlist[[#This Row],[Crates]],0))</f>
        <v/>
      </c>
      <c r="S15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4" spans="1:20" x14ac:dyDescent="0.25">
      <c r="A154" s="149">
        <v>817</v>
      </c>
      <c r="B154" s="150" t="s">
        <v>541</v>
      </c>
      <c r="C154" s="150" t="s">
        <v>13</v>
      </c>
      <c r="D154" s="151">
        <v>0.77</v>
      </c>
      <c r="E154" s="161"/>
      <c r="F154" s="14"/>
      <c r="G15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4" s="32">
        <f>IF(Tbl_Orderlist[[#This Row],[Size]]="","",IF(Tbl_Orderlist[[#This Row],[Crate?]]="Y",VLOOKUP(Tbl_Orderlist[[#This Row],[Size]],Tbl_PlantSizes[],MATCH("#plants per crate",Tbl_PlantSizes[#Headers],0),0),""))</f>
        <v>40</v>
      </c>
      <c r="K154" s="127" t="str">
        <f>IF(OR(Tbl_Orderlist[[#This Row],[Order]]="",Tbl_Orderlist[[#This Row],[Order]]=0),"",Tbl_Orderlist[[#This Row],[Order]]*Tbl_Orderlist[[#This Row],[Price €]])</f>
        <v/>
      </c>
      <c r="L154" s="128">
        <f>IF(Tbl_Orderlist[[#This Row],[Size]]="","",VLOOKUP(Tbl_Orderlist[[#This Row],[Size]],Tbl_PlantSizes[],MATCH("Minimal order quantity",Tbl_PlantSizes[#Headers],0),0))</f>
        <v>80</v>
      </c>
      <c r="M154" s="128" t="str">
        <f>IF(Tbl_Orderlist[[#This Row],[Size]]="","",VLOOKUP(Tbl_Orderlist[[#This Row],[Size]],Tbl_PlantSizes[],MATCH("Order per palletbox",Tbl_PlantSizes[#Headers],0),0))</f>
        <v>N</v>
      </c>
      <c r="N154" s="128" t="str">
        <f>IF(Tbl_Orderlist[[#This Row],[Size]]="","",VLOOKUP(Tbl_Orderlist[[#This Row],[Size]],Tbl_PlantSizes[],MATCH("Order per crate",Tbl_PlantSizes[#Headers],0),0))</f>
        <v>Y</v>
      </c>
      <c r="O15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5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4" s="75"/>
      <c r="R154" s="129" t="str">
        <f>IF(Tbl_Orderlist[[#This Row],[Crates]]="","",ROUNDUP(Tbl_Orderlist[[#This Row],[Crates]],0))</f>
        <v/>
      </c>
      <c r="S15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5" spans="1:20" x14ac:dyDescent="0.25">
      <c r="A155" s="149">
        <v>516</v>
      </c>
      <c r="B155" s="150" t="s">
        <v>1899</v>
      </c>
      <c r="C155" s="150" t="s">
        <v>13</v>
      </c>
      <c r="D155" s="151">
        <v>0.77</v>
      </c>
      <c r="E155" s="161"/>
      <c r="F155" s="14"/>
      <c r="G15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5" s="32">
        <f>IF(Tbl_Orderlist[[#This Row],[Size]]="","",IF(Tbl_Orderlist[[#This Row],[Crate?]]="Y",VLOOKUP(Tbl_Orderlist[[#This Row],[Size]],Tbl_PlantSizes[],MATCH("#plants per crate",Tbl_PlantSizes[#Headers],0),0),""))</f>
        <v>40</v>
      </c>
      <c r="K155" s="127" t="str">
        <f>IF(OR(Tbl_Orderlist[[#This Row],[Order]]="",Tbl_Orderlist[[#This Row],[Order]]=0),"",Tbl_Orderlist[[#This Row],[Order]]*Tbl_Orderlist[[#This Row],[Price €]])</f>
        <v/>
      </c>
      <c r="L155" s="128">
        <f>IF(Tbl_Orderlist[[#This Row],[Size]]="","",VLOOKUP(Tbl_Orderlist[[#This Row],[Size]],Tbl_PlantSizes[],MATCH("Minimal order quantity",Tbl_PlantSizes[#Headers],0),0))</f>
        <v>80</v>
      </c>
      <c r="M155" s="128" t="str">
        <f>IF(Tbl_Orderlist[[#This Row],[Size]]="","",VLOOKUP(Tbl_Orderlist[[#This Row],[Size]],Tbl_PlantSizes[],MATCH("Order per palletbox",Tbl_PlantSizes[#Headers],0),0))</f>
        <v>N</v>
      </c>
      <c r="N155" s="128" t="str">
        <f>IF(Tbl_Orderlist[[#This Row],[Size]]="","",VLOOKUP(Tbl_Orderlist[[#This Row],[Size]],Tbl_PlantSizes[],MATCH("Order per crate",Tbl_PlantSizes[#Headers],0),0))</f>
        <v>Y</v>
      </c>
      <c r="O15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5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5" s="75"/>
      <c r="R155" s="129" t="str">
        <f>IF(Tbl_Orderlist[[#This Row],[Crates]]="","",ROUNDUP(Tbl_Orderlist[[#This Row],[Crates]],0))</f>
        <v/>
      </c>
      <c r="S15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6" spans="1:20" x14ac:dyDescent="0.25">
      <c r="A156" s="149">
        <v>1457</v>
      </c>
      <c r="B156" s="150" t="s">
        <v>1900</v>
      </c>
      <c r="C156" s="150" t="s">
        <v>13</v>
      </c>
      <c r="D156" s="151">
        <v>0.77</v>
      </c>
      <c r="E156" s="160" t="s">
        <v>1683</v>
      </c>
      <c r="F156" s="14"/>
      <c r="G15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6" s="32">
        <f>IF(Tbl_Orderlist[[#This Row],[Size]]="","",IF(Tbl_Orderlist[[#This Row],[Crate?]]="Y",VLOOKUP(Tbl_Orderlist[[#This Row],[Size]],Tbl_PlantSizes[],MATCH("#plants per crate",Tbl_PlantSizes[#Headers],0),0),""))</f>
        <v>40</v>
      </c>
      <c r="K156" s="127" t="str">
        <f>IF(OR(Tbl_Orderlist[[#This Row],[Order]]="",Tbl_Orderlist[[#This Row],[Order]]=0),"",Tbl_Orderlist[[#This Row],[Order]]*Tbl_Orderlist[[#This Row],[Price €]])</f>
        <v/>
      </c>
      <c r="L156" s="128">
        <f>IF(Tbl_Orderlist[[#This Row],[Size]]="","",VLOOKUP(Tbl_Orderlist[[#This Row],[Size]],Tbl_PlantSizes[],MATCH("Minimal order quantity",Tbl_PlantSizes[#Headers],0),0))</f>
        <v>80</v>
      </c>
      <c r="M156" s="128" t="str">
        <f>IF(Tbl_Orderlist[[#This Row],[Size]]="","",VLOOKUP(Tbl_Orderlist[[#This Row],[Size]],Tbl_PlantSizes[],MATCH("Order per palletbox",Tbl_PlantSizes[#Headers],0),0))</f>
        <v>N</v>
      </c>
      <c r="N156" s="128" t="str">
        <f>IF(Tbl_Orderlist[[#This Row],[Size]]="","",VLOOKUP(Tbl_Orderlist[[#This Row],[Size]],Tbl_PlantSizes[],MATCH("Order per crate",Tbl_PlantSizes[#Headers],0),0))</f>
        <v>Y</v>
      </c>
      <c r="O15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5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6" s="75"/>
      <c r="R156" s="129" t="str">
        <f>IF(Tbl_Orderlist[[#This Row],[Crates]]="","",ROUNDUP(Tbl_Orderlist[[#This Row],[Crates]],0))</f>
        <v/>
      </c>
      <c r="S15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7" spans="1:20" x14ac:dyDescent="0.25">
      <c r="A157" s="149">
        <v>476</v>
      </c>
      <c r="B157" s="150" t="s">
        <v>1901</v>
      </c>
      <c r="C157" s="150" t="s">
        <v>13</v>
      </c>
      <c r="D157" s="151">
        <v>0.77</v>
      </c>
      <c r="E157" s="160" t="s">
        <v>1683</v>
      </c>
      <c r="F157" s="14"/>
      <c r="G15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7" s="32">
        <f>IF(Tbl_Orderlist[[#This Row],[Size]]="","",IF(Tbl_Orderlist[[#This Row],[Crate?]]="Y",VLOOKUP(Tbl_Orderlist[[#This Row],[Size]],Tbl_PlantSizes[],MATCH("#plants per crate",Tbl_PlantSizes[#Headers],0),0),""))</f>
        <v>40</v>
      </c>
      <c r="K157" s="127" t="str">
        <f>IF(OR(Tbl_Orderlist[[#This Row],[Order]]="",Tbl_Orderlist[[#This Row],[Order]]=0),"",Tbl_Orderlist[[#This Row],[Order]]*Tbl_Orderlist[[#This Row],[Price €]])</f>
        <v/>
      </c>
      <c r="L157" s="128">
        <f>IF(Tbl_Orderlist[[#This Row],[Size]]="","",VLOOKUP(Tbl_Orderlist[[#This Row],[Size]],Tbl_PlantSizes[],MATCH("Minimal order quantity",Tbl_PlantSizes[#Headers],0),0))</f>
        <v>80</v>
      </c>
      <c r="M157" s="128" t="str">
        <f>IF(Tbl_Orderlist[[#This Row],[Size]]="","",VLOOKUP(Tbl_Orderlist[[#This Row],[Size]],Tbl_PlantSizes[],MATCH("Order per palletbox",Tbl_PlantSizes[#Headers],0),0))</f>
        <v>N</v>
      </c>
      <c r="N157" s="128" t="str">
        <f>IF(Tbl_Orderlist[[#This Row],[Size]]="","",VLOOKUP(Tbl_Orderlist[[#This Row],[Size]],Tbl_PlantSizes[],MATCH("Order per crate",Tbl_PlantSizes[#Headers],0),0))</f>
        <v>Y</v>
      </c>
      <c r="O15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5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7" s="75"/>
      <c r="R157" s="129" t="str">
        <f>IF(Tbl_Orderlist[[#This Row],[Crates]]="","",ROUNDUP(Tbl_Orderlist[[#This Row],[Crates]],0))</f>
        <v/>
      </c>
      <c r="S15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8" spans="1:20" x14ac:dyDescent="0.25">
      <c r="A158" s="149">
        <v>761</v>
      </c>
      <c r="B158" s="150" t="s">
        <v>1902</v>
      </c>
      <c r="C158" s="150" t="s">
        <v>13</v>
      </c>
      <c r="D158" s="151">
        <v>1.48</v>
      </c>
      <c r="E158" s="161"/>
      <c r="F158" s="14"/>
      <c r="G15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8" s="32">
        <f>IF(Tbl_Orderlist[[#This Row],[Size]]="","",IF(Tbl_Orderlist[[#This Row],[Crate?]]="Y",VLOOKUP(Tbl_Orderlist[[#This Row],[Size]],Tbl_PlantSizes[],MATCH("#plants per crate",Tbl_PlantSizes[#Headers],0),0),""))</f>
        <v>40</v>
      </c>
      <c r="K158" s="127" t="str">
        <f>IF(OR(Tbl_Orderlist[[#This Row],[Order]]="",Tbl_Orderlist[[#This Row],[Order]]=0),"",Tbl_Orderlist[[#This Row],[Order]]*Tbl_Orderlist[[#This Row],[Price €]])</f>
        <v/>
      </c>
      <c r="L158" s="128">
        <f>IF(Tbl_Orderlist[[#This Row],[Size]]="","",VLOOKUP(Tbl_Orderlist[[#This Row],[Size]],Tbl_PlantSizes[],MATCH("Minimal order quantity",Tbl_PlantSizes[#Headers],0),0))</f>
        <v>80</v>
      </c>
      <c r="M158" s="128" t="str">
        <f>IF(Tbl_Orderlist[[#This Row],[Size]]="","",VLOOKUP(Tbl_Orderlist[[#This Row],[Size]],Tbl_PlantSizes[],MATCH("Order per palletbox",Tbl_PlantSizes[#Headers],0),0))</f>
        <v>N</v>
      </c>
      <c r="N158" s="128" t="str">
        <f>IF(Tbl_Orderlist[[#This Row],[Size]]="","",VLOOKUP(Tbl_Orderlist[[#This Row],[Size]],Tbl_PlantSizes[],MATCH("Order per crate",Tbl_PlantSizes[#Headers],0),0))</f>
        <v>Y</v>
      </c>
      <c r="O15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5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8" s="75"/>
      <c r="R158" s="129" t="str">
        <f>IF(Tbl_Orderlist[[#This Row],[Crates]]="","",ROUNDUP(Tbl_Orderlist[[#This Row],[Crates]],0))</f>
        <v/>
      </c>
      <c r="S15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9" spans="1:20" x14ac:dyDescent="0.25">
      <c r="A159" s="149">
        <v>236</v>
      </c>
      <c r="B159" s="150" t="s">
        <v>1903</v>
      </c>
      <c r="C159" s="150" t="s">
        <v>13</v>
      </c>
      <c r="D159" s="151">
        <v>0.77</v>
      </c>
      <c r="E159" s="161"/>
      <c r="F159" s="14"/>
      <c r="G15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9" s="32">
        <f>IF(Tbl_Orderlist[[#This Row],[Size]]="","",IF(Tbl_Orderlist[[#This Row],[Crate?]]="Y",VLOOKUP(Tbl_Orderlist[[#This Row],[Size]],Tbl_PlantSizes[],MATCH("#plants per crate",Tbl_PlantSizes[#Headers],0),0),""))</f>
        <v>40</v>
      </c>
      <c r="K159" s="127" t="str">
        <f>IF(OR(Tbl_Orderlist[[#This Row],[Order]]="",Tbl_Orderlist[[#This Row],[Order]]=0),"",Tbl_Orderlist[[#This Row],[Order]]*Tbl_Orderlist[[#This Row],[Price €]])</f>
        <v/>
      </c>
      <c r="L159" s="128">
        <f>IF(Tbl_Orderlist[[#This Row],[Size]]="","",VLOOKUP(Tbl_Orderlist[[#This Row],[Size]],Tbl_PlantSizes[],MATCH("Minimal order quantity",Tbl_PlantSizes[#Headers],0),0))</f>
        <v>80</v>
      </c>
      <c r="M159" s="128" t="str">
        <f>IF(Tbl_Orderlist[[#This Row],[Size]]="","",VLOOKUP(Tbl_Orderlist[[#This Row],[Size]],Tbl_PlantSizes[],MATCH("Order per palletbox",Tbl_PlantSizes[#Headers],0),0))</f>
        <v>N</v>
      </c>
      <c r="N159" s="128" t="str">
        <f>IF(Tbl_Orderlist[[#This Row],[Size]]="","",VLOOKUP(Tbl_Orderlist[[#This Row],[Size]],Tbl_PlantSizes[],MATCH("Order per crate",Tbl_PlantSizes[#Headers],0),0))</f>
        <v>Y</v>
      </c>
      <c r="O15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5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9" s="75"/>
      <c r="R159" s="129" t="str">
        <f>IF(Tbl_Orderlist[[#This Row],[Crates]]="","",ROUNDUP(Tbl_Orderlist[[#This Row],[Crates]],0))</f>
        <v/>
      </c>
      <c r="S15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0" spans="1:20" x14ac:dyDescent="0.25">
      <c r="A160" s="149">
        <v>260</v>
      </c>
      <c r="B160" s="150" t="s">
        <v>2300</v>
      </c>
      <c r="C160" s="150" t="s">
        <v>13</v>
      </c>
      <c r="D160" s="151">
        <v>1.28</v>
      </c>
      <c r="E160" s="160" t="s">
        <v>1683</v>
      </c>
      <c r="F160" s="14"/>
      <c r="G16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60" s="32">
        <f>IF(Tbl_Orderlist[[#This Row],[Size]]="","",IF(Tbl_Orderlist[[#This Row],[Crate?]]="Y",VLOOKUP(Tbl_Orderlist[[#This Row],[Size]],Tbl_PlantSizes[],MATCH("#plants per crate",Tbl_PlantSizes[#Headers],0),0),""))</f>
        <v>40</v>
      </c>
      <c r="K160" s="127" t="str">
        <f>IF(OR(Tbl_Orderlist[[#This Row],[Order]]="",Tbl_Orderlist[[#This Row],[Order]]=0),"",Tbl_Orderlist[[#This Row],[Order]]*Tbl_Orderlist[[#This Row],[Price €]])</f>
        <v/>
      </c>
      <c r="L160" s="128">
        <f>IF(Tbl_Orderlist[[#This Row],[Size]]="","",VLOOKUP(Tbl_Orderlist[[#This Row],[Size]],Tbl_PlantSizes[],MATCH("Minimal order quantity",Tbl_PlantSizes[#Headers],0),0))</f>
        <v>80</v>
      </c>
      <c r="M160" s="128" t="str">
        <f>IF(Tbl_Orderlist[[#This Row],[Size]]="","",VLOOKUP(Tbl_Orderlist[[#This Row],[Size]],Tbl_PlantSizes[],MATCH("Order per palletbox",Tbl_PlantSizes[#Headers],0),0))</f>
        <v>N</v>
      </c>
      <c r="N160" s="128" t="str">
        <f>IF(Tbl_Orderlist[[#This Row],[Size]]="","",VLOOKUP(Tbl_Orderlist[[#This Row],[Size]],Tbl_PlantSizes[],MATCH("Order per crate",Tbl_PlantSizes[#Headers],0),0))</f>
        <v>Y</v>
      </c>
      <c r="O16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6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0" s="75"/>
      <c r="R160" s="129" t="str">
        <f>IF(Tbl_Orderlist[[#This Row],[Crates]]="","",ROUNDUP(Tbl_Orderlist[[#This Row],[Crates]],0))</f>
        <v/>
      </c>
      <c r="S16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1" spans="1:20" x14ac:dyDescent="0.25">
      <c r="A161" s="149">
        <v>179</v>
      </c>
      <c r="B161" s="150" t="s">
        <v>1904</v>
      </c>
      <c r="C161" s="150" t="s">
        <v>13</v>
      </c>
      <c r="D161" s="151">
        <v>1.53</v>
      </c>
      <c r="E161" s="161"/>
      <c r="F161" s="14"/>
      <c r="G16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61" s="32">
        <f>IF(Tbl_Orderlist[[#This Row],[Size]]="","",IF(Tbl_Orderlist[[#This Row],[Crate?]]="Y",VLOOKUP(Tbl_Orderlist[[#This Row],[Size]],Tbl_PlantSizes[],MATCH("#plants per crate",Tbl_PlantSizes[#Headers],0),0),""))</f>
        <v>40</v>
      </c>
      <c r="K161" s="127" t="str">
        <f>IF(OR(Tbl_Orderlist[[#This Row],[Order]]="",Tbl_Orderlist[[#This Row],[Order]]=0),"",Tbl_Orderlist[[#This Row],[Order]]*Tbl_Orderlist[[#This Row],[Price €]])</f>
        <v/>
      </c>
      <c r="L161" s="128">
        <f>IF(Tbl_Orderlist[[#This Row],[Size]]="","",VLOOKUP(Tbl_Orderlist[[#This Row],[Size]],Tbl_PlantSizes[],MATCH("Minimal order quantity",Tbl_PlantSizes[#Headers],0),0))</f>
        <v>80</v>
      </c>
      <c r="M161" s="128" t="str">
        <f>IF(Tbl_Orderlist[[#This Row],[Size]]="","",VLOOKUP(Tbl_Orderlist[[#This Row],[Size]],Tbl_PlantSizes[],MATCH("Order per palletbox",Tbl_PlantSizes[#Headers],0),0))</f>
        <v>N</v>
      </c>
      <c r="N161" s="128" t="str">
        <f>IF(Tbl_Orderlist[[#This Row],[Size]]="","",VLOOKUP(Tbl_Orderlist[[#This Row],[Size]],Tbl_PlantSizes[],MATCH("Order per crate",Tbl_PlantSizes[#Headers],0),0))</f>
        <v>Y</v>
      </c>
      <c r="O16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6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1" s="75"/>
      <c r="R161" s="129" t="str">
        <f>IF(Tbl_Orderlist[[#This Row],[Crates]]="","",ROUNDUP(Tbl_Orderlist[[#This Row],[Crates]],0))</f>
        <v/>
      </c>
      <c r="S16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2" spans="1:20" x14ac:dyDescent="0.25">
      <c r="A162" s="149">
        <v>93</v>
      </c>
      <c r="B162" s="150" t="s">
        <v>1905</v>
      </c>
      <c r="C162" s="150" t="s">
        <v>13</v>
      </c>
      <c r="D162" s="151">
        <v>1.38</v>
      </c>
      <c r="E162" s="160" t="s">
        <v>1683</v>
      </c>
      <c r="F162" s="14"/>
      <c r="G16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62" s="32">
        <f>IF(Tbl_Orderlist[[#This Row],[Size]]="","",IF(Tbl_Orderlist[[#This Row],[Crate?]]="Y",VLOOKUP(Tbl_Orderlist[[#This Row],[Size]],Tbl_PlantSizes[],MATCH("#plants per crate",Tbl_PlantSizes[#Headers],0),0),""))</f>
        <v>40</v>
      </c>
      <c r="K162" s="127" t="str">
        <f>IF(OR(Tbl_Orderlist[[#This Row],[Order]]="",Tbl_Orderlist[[#This Row],[Order]]=0),"",Tbl_Orderlist[[#This Row],[Order]]*Tbl_Orderlist[[#This Row],[Price €]])</f>
        <v/>
      </c>
      <c r="L162" s="128">
        <f>IF(Tbl_Orderlist[[#This Row],[Size]]="","",VLOOKUP(Tbl_Orderlist[[#This Row],[Size]],Tbl_PlantSizes[],MATCH("Minimal order quantity",Tbl_PlantSizes[#Headers],0),0))</f>
        <v>80</v>
      </c>
      <c r="M162" s="128" t="str">
        <f>IF(Tbl_Orderlist[[#This Row],[Size]]="","",VLOOKUP(Tbl_Orderlist[[#This Row],[Size]],Tbl_PlantSizes[],MATCH("Order per palletbox",Tbl_PlantSizes[#Headers],0),0))</f>
        <v>N</v>
      </c>
      <c r="N162" s="128" t="str">
        <f>IF(Tbl_Orderlist[[#This Row],[Size]]="","",VLOOKUP(Tbl_Orderlist[[#This Row],[Size]],Tbl_PlantSizes[],MATCH("Order per crate",Tbl_PlantSizes[#Headers],0),0))</f>
        <v>Y</v>
      </c>
      <c r="O16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6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2" s="75"/>
      <c r="R162" s="129" t="str">
        <f>IF(Tbl_Orderlist[[#This Row],[Crates]]="","",ROUNDUP(Tbl_Orderlist[[#This Row],[Crates]],0))</f>
        <v/>
      </c>
      <c r="S16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3" spans="1:20" x14ac:dyDescent="0.25">
      <c r="A163" s="149">
        <v>394</v>
      </c>
      <c r="B163" s="150" t="s">
        <v>2380</v>
      </c>
      <c r="C163" s="150" t="s">
        <v>13</v>
      </c>
      <c r="D163" s="151">
        <v>0.82</v>
      </c>
      <c r="E163" s="160" t="s">
        <v>1683</v>
      </c>
      <c r="F163" s="14"/>
      <c r="G16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63" s="32">
        <f>IF(Tbl_Orderlist[[#This Row],[Size]]="","",IF(Tbl_Orderlist[[#This Row],[Crate?]]="Y",VLOOKUP(Tbl_Orderlist[[#This Row],[Size]],Tbl_PlantSizes[],MATCH("#plants per crate",Tbl_PlantSizes[#Headers],0),0),""))</f>
        <v>40</v>
      </c>
      <c r="K163" s="127" t="str">
        <f>IF(OR(Tbl_Orderlist[[#This Row],[Order]]="",Tbl_Orderlist[[#This Row],[Order]]=0),"",Tbl_Orderlist[[#This Row],[Order]]*Tbl_Orderlist[[#This Row],[Price €]])</f>
        <v/>
      </c>
      <c r="L163" s="128">
        <f>IF(Tbl_Orderlist[[#This Row],[Size]]="","",VLOOKUP(Tbl_Orderlist[[#This Row],[Size]],Tbl_PlantSizes[],MATCH("Minimal order quantity",Tbl_PlantSizes[#Headers],0),0))</f>
        <v>80</v>
      </c>
      <c r="M163" s="128" t="str">
        <f>IF(Tbl_Orderlist[[#This Row],[Size]]="","",VLOOKUP(Tbl_Orderlist[[#This Row],[Size]],Tbl_PlantSizes[],MATCH("Order per palletbox",Tbl_PlantSizes[#Headers],0),0))</f>
        <v>N</v>
      </c>
      <c r="N163" s="128" t="str">
        <f>IF(Tbl_Orderlist[[#This Row],[Size]]="","",VLOOKUP(Tbl_Orderlist[[#This Row],[Size]],Tbl_PlantSizes[],MATCH("Order per crate",Tbl_PlantSizes[#Headers],0),0))</f>
        <v>Y</v>
      </c>
      <c r="O16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6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3" s="75"/>
      <c r="R163" s="129" t="str">
        <f>IF(Tbl_Orderlist[[#This Row],[Crates]]="","",ROUNDUP(Tbl_Orderlist[[#This Row],[Crates]],0))</f>
        <v/>
      </c>
      <c r="S16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4" spans="1:20" x14ac:dyDescent="0.25">
      <c r="A164" s="149">
        <v>235</v>
      </c>
      <c r="B164" s="150" t="s">
        <v>1906</v>
      </c>
      <c r="C164" s="150" t="s">
        <v>13</v>
      </c>
      <c r="D164" s="151">
        <v>0.95</v>
      </c>
      <c r="E164" s="160" t="s">
        <v>1683</v>
      </c>
      <c r="F164" s="14"/>
      <c r="G16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64" s="32">
        <f>IF(Tbl_Orderlist[[#This Row],[Size]]="","",IF(Tbl_Orderlist[[#This Row],[Crate?]]="Y",VLOOKUP(Tbl_Orderlist[[#This Row],[Size]],Tbl_PlantSizes[],MATCH("#plants per crate",Tbl_PlantSizes[#Headers],0),0),""))</f>
        <v>40</v>
      </c>
      <c r="K164" s="127" t="str">
        <f>IF(OR(Tbl_Orderlist[[#This Row],[Order]]="",Tbl_Orderlist[[#This Row],[Order]]=0),"",Tbl_Orderlist[[#This Row],[Order]]*Tbl_Orderlist[[#This Row],[Price €]])</f>
        <v/>
      </c>
      <c r="L164" s="128">
        <f>IF(Tbl_Orderlist[[#This Row],[Size]]="","",VLOOKUP(Tbl_Orderlist[[#This Row],[Size]],Tbl_PlantSizes[],MATCH("Minimal order quantity",Tbl_PlantSizes[#Headers],0),0))</f>
        <v>80</v>
      </c>
      <c r="M164" s="128" t="str">
        <f>IF(Tbl_Orderlist[[#This Row],[Size]]="","",VLOOKUP(Tbl_Orderlist[[#This Row],[Size]],Tbl_PlantSizes[],MATCH("Order per palletbox",Tbl_PlantSizes[#Headers],0),0))</f>
        <v>N</v>
      </c>
      <c r="N164" s="128" t="str">
        <f>IF(Tbl_Orderlist[[#This Row],[Size]]="","",VLOOKUP(Tbl_Orderlist[[#This Row],[Size]],Tbl_PlantSizes[],MATCH("Order per crate",Tbl_PlantSizes[#Headers],0),0))</f>
        <v>Y</v>
      </c>
      <c r="O16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6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4" s="75"/>
      <c r="R164" s="129" t="str">
        <f>IF(Tbl_Orderlist[[#This Row],[Crates]]="","",ROUNDUP(Tbl_Orderlist[[#This Row],[Crates]],0))</f>
        <v/>
      </c>
      <c r="S16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5" spans="1:20" x14ac:dyDescent="0.25">
      <c r="A165" s="149">
        <v>305</v>
      </c>
      <c r="B165" s="150" t="s">
        <v>1815</v>
      </c>
      <c r="C165" s="150" t="s">
        <v>13</v>
      </c>
      <c r="D165" s="151">
        <v>0.75</v>
      </c>
      <c r="E165" s="161"/>
      <c r="F165" s="14"/>
      <c r="G16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65" s="32">
        <f>IF(Tbl_Orderlist[[#This Row],[Size]]="","",IF(Tbl_Orderlist[[#This Row],[Crate?]]="Y",VLOOKUP(Tbl_Orderlist[[#This Row],[Size]],Tbl_PlantSizes[],MATCH("#plants per crate",Tbl_PlantSizes[#Headers],0),0),""))</f>
        <v>40</v>
      </c>
      <c r="K165" s="127" t="str">
        <f>IF(OR(Tbl_Orderlist[[#This Row],[Order]]="",Tbl_Orderlist[[#This Row],[Order]]=0),"",Tbl_Orderlist[[#This Row],[Order]]*Tbl_Orderlist[[#This Row],[Price €]])</f>
        <v/>
      </c>
      <c r="L165" s="128">
        <f>IF(Tbl_Orderlist[[#This Row],[Size]]="","",VLOOKUP(Tbl_Orderlist[[#This Row],[Size]],Tbl_PlantSizes[],MATCH("Minimal order quantity",Tbl_PlantSizes[#Headers],0),0))</f>
        <v>80</v>
      </c>
      <c r="M165" s="128" t="str">
        <f>IF(Tbl_Orderlist[[#This Row],[Size]]="","",VLOOKUP(Tbl_Orderlist[[#This Row],[Size]],Tbl_PlantSizes[],MATCH("Order per palletbox",Tbl_PlantSizes[#Headers],0),0))</f>
        <v>N</v>
      </c>
      <c r="N165" s="128" t="str">
        <f>IF(Tbl_Orderlist[[#This Row],[Size]]="","",VLOOKUP(Tbl_Orderlist[[#This Row],[Size]],Tbl_PlantSizes[],MATCH("Order per crate",Tbl_PlantSizes[#Headers],0),0))</f>
        <v>Y</v>
      </c>
      <c r="O16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6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5" s="75"/>
      <c r="R165" s="129" t="str">
        <f>IF(Tbl_Orderlist[[#This Row],[Crates]]="","",ROUNDUP(Tbl_Orderlist[[#This Row],[Crates]],0))</f>
        <v/>
      </c>
      <c r="S16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6" spans="1:20" x14ac:dyDescent="0.25">
      <c r="A166" s="149">
        <v>49</v>
      </c>
      <c r="B166" s="150" t="s">
        <v>2352</v>
      </c>
      <c r="C166" s="150" t="s">
        <v>13</v>
      </c>
      <c r="D166" s="151">
        <v>0.75</v>
      </c>
      <c r="E166" s="160" t="s">
        <v>1683</v>
      </c>
      <c r="F166" s="14"/>
      <c r="G16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66" s="32">
        <f>IF(Tbl_Orderlist[[#This Row],[Size]]="","",IF(Tbl_Orderlist[[#This Row],[Crate?]]="Y",VLOOKUP(Tbl_Orderlist[[#This Row],[Size]],Tbl_PlantSizes[],MATCH("#plants per crate",Tbl_PlantSizes[#Headers],0),0),""))</f>
        <v>40</v>
      </c>
      <c r="K166" s="127" t="str">
        <f>IF(OR(Tbl_Orderlist[[#This Row],[Order]]="",Tbl_Orderlist[[#This Row],[Order]]=0),"",Tbl_Orderlist[[#This Row],[Order]]*Tbl_Orderlist[[#This Row],[Price €]])</f>
        <v/>
      </c>
      <c r="L166" s="128">
        <f>IF(Tbl_Orderlist[[#This Row],[Size]]="","",VLOOKUP(Tbl_Orderlist[[#This Row],[Size]],Tbl_PlantSizes[],MATCH("Minimal order quantity",Tbl_PlantSizes[#Headers],0),0))</f>
        <v>80</v>
      </c>
      <c r="M166" s="128" t="str">
        <f>IF(Tbl_Orderlist[[#This Row],[Size]]="","",VLOOKUP(Tbl_Orderlist[[#This Row],[Size]],Tbl_PlantSizes[],MATCH("Order per palletbox",Tbl_PlantSizes[#Headers],0),0))</f>
        <v>N</v>
      </c>
      <c r="N166" s="128" t="str">
        <f>IF(Tbl_Orderlist[[#This Row],[Size]]="","",VLOOKUP(Tbl_Orderlist[[#This Row],[Size]],Tbl_PlantSizes[],MATCH("Order per crate",Tbl_PlantSizes[#Headers],0),0))</f>
        <v>Y</v>
      </c>
      <c r="O16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6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6" s="75"/>
      <c r="R166" s="129" t="str">
        <f>IF(Tbl_Orderlist[[#This Row],[Crates]]="","",ROUNDUP(Tbl_Orderlist[[#This Row],[Crates]],0))</f>
        <v/>
      </c>
      <c r="S16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7" spans="1:20" x14ac:dyDescent="0.25">
      <c r="A167" s="149">
        <v>2060</v>
      </c>
      <c r="B167" s="150" t="s">
        <v>1907</v>
      </c>
      <c r="C167" s="150" t="s">
        <v>13</v>
      </c>
      <c r="D167" s="151">
        <v>0.75</v>
      </c>
      <c r="E167" s="160" t="s">
        <v>1683</v>
      </c>
      <c r="F167" s="14"/>
      <c r="G16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67" s="32">
        <f>IF(Tbl_Orderlist[[#This Row],[Size]]="","",IF(Tbl_Orderlist[[#This Row],[Crate?]]="Y",VLOOKUP(Tbl_Orderlist[[#This Row],[Size]],Tbl_PlantSizes[],MATCH("#plants per crate",Tbl_PlantSizes[#Headers],0),0),""))</f>
        <v>40</v>
      </c>
      <c r="K167" s="127" t="str">
        <f>IF(OR(Tbl_Orderlist[[#This Row],[Order]]="",Tbl_Orderlist[[#This Row],[Order]]=0),"",Tbl_Orderlist[[#This Row],[Order]]*Tbl_Orderlist[[#This Row],[Price €]])</f>
        <v/>
      </c>
      <c r="L167" s="128">
        <f>IF(Tbl_Orderlist[[#This Row],[Size]]="","",VLOOKUP(Tbl_Orderlist[[#This Row],[Size]],Tbl_PlantSizes[],MATCH("Minimal order quantity",Tbl_PlantSizes[#Headers],0),0))</f>
        <v>80</v>
      </c>
      <c r="M167" s="128" t="str">
        <f>IF(Tbl_Orderlist[[#This Row],[Size]]="","",VLOOKUP(Tbl_Orderlist[[#This Row],[Size]],Tbl_PlantSizes[],MATCH("Order per palletbox",Tbl_PlantSizes[#Headers],0),0))</f>
        <v>N</v>
      </c>
      <c r="N167" s="128" t="str">
        <f>IF(Tbl_Orderlist[[#This Row],[Size]]="","",VLOOKUP(Tbl_Orderlist[[#This Row],[Size]],Tbl_PlantSizes[],MATCH("Order per crate",Tbl_PlantSizes[#Headers],0),0))</f>
        <v>Y</v>
      </c>
      <c r="O16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6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7" s="75"/>
      <c r="R167" s="129" t="str">
        <f>IF(Tbl_Orderlist[[#This Row],[Crates]]="","",ROUNDUP(Tbl_Orderlist[[#This Row],[Crates]],0))</f>
        <v/>
      </c>
      <c r="S16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8" spans="1:20" x14ac:dyDescent="0.25">
      <c r="A168" s="149">
        <v>48</v>
      </c>
      <c r="B168" s="150" t="s">
        <v>1820</v>
      </c>
      <c r="C168" s="150" t="s">
        <v>13</v>
      </c>
      <c r="D168" s="151">
        <v>0.75</v>
      </c>
      <c r="E168" s="160" t="s">
        <v>1683</v>
      </c>
      <c r="F168" s="14"/>
      <c r="G16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68" s="32">
        <f>IF(Tbl_Orderlist[[#This Row],[Size]]="","",IF(Tbl_Orderlist[[#This Row],[Crate?]]="Y",VLOOKUP(Tbl_Orderlist[[#This Row],[Size]],Tbl_PlantSizes[],MATCH("#plants per crate",Tbl_PlantSizes[#Headers],0),0),""))</f>
        <v>40</v>
      </c>
      <c r="K168" s="127" t="str">
        <f>IF(OR(Tbl_Orderlist[[#This Row],[Order]]="",Tbl_Orderlist[[#This Row],[Order]]=0),"",Tbl_Orderlist[[#This Row],[Order]]*Tbl_Orderlist[[#This Row],[Price €]])</f>
        <v/>
      </c>
      <c r="L168" s="128">
        <f>IF(Tbl_Orderlist[[#This Row],[Size]]="","",VLOOKUP(Tbl_Orderlist[[#This Row],[Size]],Tbl_PlantSizes[],MATCH("Minimal order quantity",Tbl_PlantSizes[#Headers],0),0))</f>
        <v>80</v>
      </c>
      <c r="M168" s="128" t="str">
        <f>IF(Tbl_Orderlist[[#This Row],[Size]]="","",VLOOKUP(Tbl_Orderlist[[#This Row],[Size]],Tbl_PlantSizes[],MATCH("Order per palletbox",Tbl_PlantSizes[#Headers],0),0))</f>
        <v>N</v>
      </c>
      <c r="N168" s="128" t="str">
        <f>IF(Tbl_Orderlist[[#This Row],[Size]]="","",VLOOKUP(Tbl_Orderlist[[#This Row],[Size]],Tbl_PlantSizes[],MATCH("Order per crate",Tbl_PlantSizes[#Headers],0),0))</f>
        <v>Y</v>
      </c>
      <c r="O16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6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8" s="75"/>
      <c r="R168" s="129" t="str">
        <f>IF(Tbl_Orderlist[[#This Row],[Crates]]="","",ROUNDUP(Tbl_Orderlist[[#This Row],[Crates]],0))</f>
        <v/>
      </c>
      <c r="S16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9" spans="1:20" x14ac:dyDescent="0.25">
      <c r="A169" s="149">
        <v>1453</v>
      </c>
      <c r="B169" s="150" t="s">
        <v>1821</v>
      </c>
      <c r="C169" s="150" t="s">
        <v>13</v>
      </c>
      <c r="D169" s="151">
        <v>0.73</v>
      </c>
      <c r="E169" s="160" t="s">
        <v>1683</v>
      </c>
      <c r="F169" s="14"/>
      <c r="G16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69" s="32">
        <f>IF(Tbl_Orderlist[[#This Row],[Size]]="","",IF(Tbl_Orderlist[[#This Row],[Crate?]]="Y",VLOOKUP(Tbl_Orderlist[[#This Row],[Size]],Tbl_PlantSizes[],MATCH("#plants per crate",Tbl_PlantSizes[#Headers],0),0),""))</f>
        <v>40</v>
      </c>
      <c r="K169" s="127" t="str">
        <f>IF(OR(Tbl_Orderlist[[#This Row],[Order]]="",Tbl_Orderlist[[#This Row],[Order]]=0),"",Tbl_Orderlist[[#This Row],[Order]]*Tbl_Orderlist[[#This Row],[Price €]])</f>
        <v/>
      </c>
      <c r="L169" s="128">
        <f>IF(Tbl_Orderlist[[#This Row],[Size]]="","",VLOOKUP(Tbl_Orderlist[[#This Row],[Size]],Tbl_PlantSizes[],MATCH("Minimal order quantity",Tbl_PlantSizes[#Headers],0),0))</f>
        <v>80</v>
      </c>
      <c r="M169" s="128" t="str">
        <f>IF(Tbl_Orderlist[[#This Row],[Size]]="","",VLOOKUP(Tbl_Orderlist[[#This Row],[Size]],Tbl_PlantSizes[],MATCH("Order per palletbox",Tbl_PlantSizes[#Headers],0),0))</f>
        <v>N</v>
      </c>
      <c r="N169" s="128" t="str">
        <f>IF(Tbl_Orderlist[[#This Row],[Size]]="","",VLOOKUP(Tbl_Orderlist[[#This Row],[Size]],Tbl_PlantSizes[],MATCH("Order per crate",Tbl_PlantSizes[#Headers],0),0))</f>
        <v>Y</v>
      </c>
      <c r="O16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6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9" s="75"/>
      <c r="R169" s="129" t="str">
        <f>IF(Tbl_Orderlist[[#This Row],[Crates]]="","",ROUNDUP(Tbl_Orderlist[[#This Row],[Crates]],0))</f>
        <v/>
      </c>
      <c r="S16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0" spans="1:20" x14ac:dyDescent="0.25">
      <c r="A170" s="149">
        <v>1335</v>
      </c>
      <c r="B170" s="150" t="s">
        <v>1908</v>
      </c>
      <c r="C170" s="150" t="s">
        <v>13</v>
      </c>
      <c r="D170" s="151">
        <v>1.33</v>
      </c>
      <c r="E170" s="161"/>
      <c r="F170" s="14"/>
      <c r="G17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70" s="32">
        <f>IF(Tbl_Orderlist[[#This Row],[Size]]="","",IF(Tbl_Orderlist[[#This Row],[Crate?]]="Y",VLOOKUP(Tbl_Orderlist[[#This Row],[Size]],Tbl_PlantSizes[],MATCH("#plants per crate",Tbl_PlantSizes[#Headers],0),0),""))</f>
        <v>40</v>
      </c>
      <c r="K170" s="127" t="str">
        <f>IF(OR(Tbl_Orderlist[[#This Row],[Order]]="",Tbl_Orderlist[[#This Row],[Order]]=0),"",Tbl_Orderlist[[#This Row],[Order]]*Tbl_Orderlist[[#This Row],[Price €]])</f>
        <v/>
      </c>
      <c r="L170" s="128">
        <f>IF(Tbl_Orderlist[[#This Row],[Size]]="","",VLOOKUP(Tbl_Orderlist[[#This Row],[Size]],Tbl_PlantSizes[],MATCH("Minimal order quantity",Tbl_PlantSizes[#Headers],0),0))</f>
        <v>80</v>
      </c>
      <c r="M170" s="128" t="str">
        <f>IF(Tbl_Orderlist[[#This Row],[Size]]="","",VLOOKUP(Tbl_Orderlist[[#This Row],[Size]],Tbl_PlantSizes[],MATCH("Order per palletbox",Tbl_PlantSizes[#Headers],0),0))</f>
        <v>N</v>
      </c>
      <c r="N170" s="128" t="str">
        <f>IF(Tbl_Orderlist[[#This Row],[Size]]="","",VLOOKUP(Tbl_Orderlist[[#This Row],[Size]],Tbl_PlantSizes[],MATCH("Order per crate",Tbl_PlantSizes[#Headers],0),0))</f>
        <v>Y</v>
      </c>
      <c r="O17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7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0" s="75"/>
      <c r="R170" s="129" t="str">
        <f>IF(Tbl_Orderlist[[#This Row],[Crates]]="","",ROUNDUP(Tbl_Orderlist[[#This Row],[Crates]],0))</f>
        <v/>
      </c>
      <c r="S17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1" spans="1:20" x14ac:dyDescent="0.25">
      <c r="A171" s="149">
        <v>420</v>
      </c>
      <c r="B171" s="150" t="s">
        <v>2249</v>
      </c>
      <c r="C171" s="150" t="s">
        <v>13</v>
      </c>
      <c r="D171" s="151">
        <v>4.75</v>
      </c>
      <c r="E171" s="161"/>
      <c r="F171" s="14"/>
      <c r="G17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71" s="32">
        <f>IF(Tbl_Orderlist[[#This Row],[Size]]="","",IF(Tbl_Orderlist[[#This Row],[Crate?]]="Y",VLOOKUP(Tbl_Orderlist[[#This Row],[Size]],Tbl_PlantSizes[],MATCH("#plants per crate",Tbl_PlantSizes[#Headers],0),0),""))</f>
        <v>40</v>
      </c>
      <c r="K171" s="127" t="str">
        <f>IF(OR(Tbl_Orderlist[[#This Row],[Order]]="",Tbl_Orderlist[[#This Row],[Order]]=0),"",Tbl_Orderlist[[#This Row],[Order]]*Tbl_Orderlist[[#This Row],[Price €]])</f>
        <v/>
      </c>
      <c r="L171" s="128">
        <f>IF(Tbl_Orderlist[[#This Row],[Size]]="","",VLOOKUP(Tbl_Orderlist[[#This Row],[Size]],Tbl_PlantSizes[],MATCH("Minimal order quantity",Tbl_PlantSizes[#Headers],0),0))</f>
        <v>80</v>
      </c>
      <c r="M171" s="128" t="str">
        <f>IF(Tbl_Orderlist[[#This Row],[Size]]="","",VLOOKUP(Tbl_Orderlist[[#This Row],[Size]],Tbl_PlantSizes[],MATCH("Order per palletbox",Tbl_PlantSizes[#Headers],0),0))</f>
        <v>N</v>
      </c>
      <c r="N171" s="128" t="str">
        <f>IF(Tbl_Orderlist[[#This Row],[Size]]="","",VLOOKUP(Tbl_Orderlist[[#This Row],[Size]],Tbl_PlantSizes[],MATCH("Order per crate",Tbl_PlantSizes[#Headers],0),0))</f>
        <v>Y</v>
      </c>
      <c r="O17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7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1" s="75"/>
      <c r="R171" s="129" t="str">
        <f>IF(Tbl_Orderlist[[#This Row],[Crates]]="","",ROUNDUP(Tbl_Orderlist[[#This Row],[Crates]],0))</f>
        <v/>
      </c>
      <c r="S17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2" spans="1:20" x14ac:dyDescent="0.25">
      <c r="A172" s="149">
        <v>1542</v>
      </c>
      <c r="B172" s="150" t="s">
        <v>2250</v>
      </c>
      <c r="C172" s="150" t="s">
        <v>13</v>
      </c>
      <c r="D172" s="151">
        <v>4.05</v>
      </c>
      <c r="E172" s="160" t="s">
        <v>1683</v>
      </c>
      <c r="F172" s="14"/>
      <c r="G17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72" s="32">
        <f>IF(Tbl_Orderlist[[#This Row],[Size]]="","",IF(Tbl_Orderlist[[#This Row],[Crate?]]="Y",VLOOKUP(Tbl_Orderlist[[#This Row],[Size]],Tbl_PlantSizes[],MATCH("#plants per crate",Tbl_PlantSizes[#Headers],0),0),""))</f>
        <v>40</v>
      </c>
      <c r="K172" s="127" t="str">
        <f>IF(OR(Tbl_Orderlist[[#This Row],[Order]]="",Tbl_Orderlist[[#This Row],[Order]]=0),"",Tbl_Orderlist[[#This Row],[Order]]*Tbl_Orderlist[[#This Row],[Price €]])</f>
        <v/>
      </c>
      <c r="L172" s="128">
        <f>IF(Tbl_Orderlist[[#This Row],[Size]]="","",VLOOKUP(Tbl_Orderlist[[#This Row],[Size]],Tbl_PlantSizes[],MATCH("Minimal order quantity",Tbl_PlantSizes[#Headers],0),0))</f>
        <v>80</v>
      </c>
      <c r="M172" s="128" t="str">
        <f>IF(Tbl_Orderlist[[#This Row],[Size]]="","",VLOOKUP(Tbl_Orderlist[[#This Row],[Size]],Tbl_PlantSizes[],MATCH("Order per palletbox",Tbl_PlantSizes[#Headers],0),0))</f>
        <v>N</v>
      </c>
      <c r="N172" s="128" t="str">
        <f>IF(Tbl_Orderlist[[#This Row],[Size]]="","",VLOOKUP(Tbl_Orderlist[[#This Row],[Size]],Tbl_PlantSizes[],MATCH("Order per crate",Tbl_PlantSizes[#Headers],0),0))</f>
        <v>Y</v>
      </c>
      <c r="O17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7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2" s="75"/>
      <c r="R172" s="129" t="str">
        <f>IF(Tbl_Orderlist[[#This Row],[Crates]]="","",ROUNDUP(Tbl_Orderlist[[#This Row],[Crates]],0))</f>
        <v/>
      </c>
      <c r="S17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3" spans="1:20" x14ac:dyDescent="0.25">
      <c r="A173" s="149">
        <v>195</v>
      </c>
      <c r="B173" s="150" t="s">
        <v>2277</v>
      </c>
      <c r="C173" s="150" t="s">
        <v>13</v>
      </c>
      <c r="D173" s="151">
        <v>4.05</v>
      </c>
      <c r="E173" s="161"/>
      <c r="F173" s="14"/>
      <c r="G17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73" s="32">
        <f>IF(Tbl_Orderlist[[#This Row],[Size]]="","",IF(Tbl_Orderlist[[#This Row],[Crate?]]="Y",VLOOKUP(Tbl_Orderlist[[#This Row],[Size]],Tbl_PlantSizes[],MATCH("#plants per crate",Tbl_PlantSizes[#Headers],0),0),""))</f>
        <v>40</v>
      </c>
      <c r="K173" s="127" t="str">
        <f>IF(OR(Tbl_Orderlist[[#This Row],[Order]]="",Tbl_Orderlist[[#This Row],[Order]]=0),"",Tbl_Orderlist[[#This Row],[Order]]*Tbl_Orderlist[[#This Row],[Price €]])</f>
        <v/>
      </c>
      <c r="L173" s="128">
        <f>IF(Tbl_Orderlist[[#This Row],[Size]]="","",VLOOKUP(Tbl_Orderlist[[#This Row],[Size]],Tbl_PlantSizes[],MATCH("Minimal order quantity",Tbl_PlantSizes[#Headers],0),0))</f>
        <v>80</v>
      </c>
      <c r="M173" s="128" t="str">
        <f>IF(Tbl_Orderlist[[#This Row],[Size]]="","",VLOOKUP(Tbl_Orderlist[[#This Row],[Size]],Tbl_PlantSizes[],MATCH("Order per palletbox",Tbl_PlantSizes[#Headers],0),0))</f>
        <v>N</v>
      </c>
      <c r="N173" s="128" t="str">
        <f>IF(Tbl_Orderlist[[#This Row],[Size]]="","",VLOOKUP(Tbl_Orderlist[[#This Row],[Size]],Tbl_PlantSizes[],MATCH("Order per crate",Tbl_PlantSizes[#Headers],0),0))</f>
        <v>Y</v>
      </c>
      <c r="O17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7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3" s="75"/>
      <c r="R173" s="129" t="str">
        <f>IF(Tbl_Orderlist[[#This Row],[Crates]]="","",ROUNDUP(Tbl_Orderlist[[#This Row],[Crates]],0))</f>
        <v/>
      </c>
      <c r="S17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4" spans="1:20" x14ac:dyDescent="0.25">
      <c r="A174" s="149">
        <v>620</v>
      </c>
      <c r="B174" s="150" t="s">
        <v>2251</v>
      </c>
      <c r="C174" s="150" t="s">
        <v>13</v>
      </c>
      <c r="D174" s="151">
        <v>4.75</v>
      </c>
      <c r="E174" s="161"/>
      <c r="F174" s="14"/>
      <c r="G17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74" s="32">
        <f>IF(Tbl_Orderlist[[#This Row],[Size]]="","",IF(Tbl_Orderlist[[#This Row],[Crate?]]="Y",VLOOKUP(Tbl_Orderlist[[#This Row],[Size]],Tbl_PlantSizes[],MATCH("#plants per crate",Tbl_PlantSizes[#Headers],0),0),""))</f>
        <v>40</v>
      </c>
      <c r="K174" s="127" t="str">
        <f>IF(OR(Tbl_Orderlist[[#This Row],[Order]]="",Tbl_Orderlist[[#This Row],[Order]]=0),"",Tbl_Orderlist[[#This Row],[Order]]*Tbl_Orderlist[[#This Row],[Price €]])</f>
        <v/>
      </c>
      <c r="L174" s="128">
        <f>IF(Tbl_Orderlist[[#This Row],[Size]]="","",VLOOKUP(Tbl_Orderlist[[#This Row],[Size]],Tbl_PlantSizes[],MATCH("Minimal order quantity",Tbl_PlantSizes[#Headers],0),0))</f>
        <v>80</v>
      </c>
      <c r="M174" s="128" t="str">
        <f>IF(Tbl_Orderlist[[#This Row],[Size]]="","",VLOOKUP(Tbl_Orderlist[[#This Row],[Size]],Tbl_PlantSizes[],MATCH("Order per palletbox",Tbl_PlantSizes[#Headers],0),0))</f>
        <v>N</v>
      </c>
      <c r="N174" s="128" t="str">
        <f>IF(Tbl_Orderlist[[#This Row],[Size]]="","",VLOOKUP(Tbl_Orderlist[[#This Row],[Size]],Tbl_PlantSizes[],MATCH("Order per crate",Tbl_PlantSizes[#Headers],0),0))</f>
        <v>Y</v>
      </c>
      <c r="O17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7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4" s="75"/>
      <c r="R174" s="129" t="str">
        <f>IF(Tbl_Orderlist[[#This Row],[Crates]]="","",ROUNDUP(Tbl_Orderlist[[#This Row],[Crates]],0))</f>
        <v/>
      </c>
      <c r="S17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5" spans="1:20" x14ac:dyDescent="0.25">
      <c r="A175" s="149">
        <v>190</v>
      </c>
      <c r="B175" s="150" t="s">
        <v>1909</v>
      </c>
      <c r="C175" s="150" t="s">
        <v>15</v>
      </c>
      <c r="D175" s="151">
        <v>6.5</v>
      </c>
      <c r="E175" s="160" t="s">
        <v>1683</v>
      </c>
      <c r="F175" s="14"/>
      <c r="G17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5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175" s="32">
        <f>IF(Tbl_Orderlist[[#This Row],[Size]]="","",IF(Tbl_Orderlist[[#This Row],[Crate?]]="Y",VLOOKUP(Tbl_Orderlist[[#This Row],[Size]],Tbl_PlantSizes[],MATCH("#plants per crate",Tbl_PlantSizes[#Headers],0),0),""))</f>
        <v>8</v>
      </c>
      <c r="K175" s="127" t="str">
        <f>IF(OR(Tbl_Orderlist[[#This Row],[Order]]="",Tbl_Orderlist[[#This Row],[Order]]=0),"",Tbl_Orderlist[[#This Row],[Order]]*Tbl_Orderlist[[#This Row],[Price €]])</f>
        <v/>
      </c>
      <c r="L175" s="128">
        <f>IF(Tbl_Orderlist[[#This Row],[Size]]="","",VLOOKUP(Tbl_Orderlist[[#This Row],[Size]],Tbl_PlantSizes[],MATCH("Minimal order quantity",Tbl_PlantSizes[#Headers],0),0))</f>
        <v>50</v>
      </c>
      <c r="M175" s="128" t="str">
        <f>IF(Tbl_Orderlist[[#This Row],[Size]]="","",VLOOKUP(Tbl_Orderlist[[#This Row],[Size]],Tbl_PlantSizes[],MATCH("Order per palletbox",Tbl_PlantSizes[#Headers],0),0))</f>
        <v>Y</v>
      </c>
      <c r="N175" s="128" t="str">
        <f>IF(Tbl_Orderlist[[#This Row],[Size]]="","",VLOOKUP(Tbl_Orderlist[[#This Row],[Size]],Tbl_PlantSizes[],MATCH("Order per crate",Tbl_PlantSizes[#Headers],0),0))</f>
        <v>Y</v>
      </c>
      <c r="O17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7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5" s="75"/>
      <c r="R175" s="129" t="str">
        <f>IF(Tbl_Orderlist[[#This Row],[Crates]]="","",ROUNDUP(Tbl_Orderlist[[#This Row],[Crates]],0))</f>
        <v/>
      </c>
      <c r="S17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6" spans="1:20" x14ac:dyDescent="0.25">
      <c r="A176" s="149">
        <v>400</v>
      </c>
      <c r="B176" s="150" t="s">
        <v>1909</v>
      </c>
      <c r="C176" s="150" t="s">
        <v>13</v>
      </c>
      <c r="D176" s="151">
        <v>4.05</v>
      </c>
      <c r="E176" s="160" t="s">
        <v>1683</v>
      </c>
      <c r="F176" s="14"/>
      <c r="G17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76" s="32">
        <f>IF(Tbl_Orderlist[[#This Row],[Size]]="","",IF(Tbl_Orderlist[[#This Row],[Crate?]]="Y",VLOOKUP(Tbl_Orderlist[[#This Row],[Size]],Tbl_PlantSizes[],MATCH("#plants per crate",Tbl_PlantSizes[#Headers],0),0),""))</f>
        <v>40</v>
      </c>
      <c r="K176" s="127" t="str">
        <f>IF(OR(Tbl_Orderlist[[#This Row],[Order]]="",Tbl_Orderlist[[#This Row],[Order]]=0),"",Tbl_Orderlist[[#This Row],[Order]]*Tbl_Orderlist[[#This Row],[Price €]])</f>
        <v/>
      </c>
      <c r="L176" s="128">
        <f>IF(Tbl_Orderlist[[#This Row],[Size]]="","",VLOOKUP(Tbl_Orderlist[[#This Row],[Size]],Tbl_PlantSizes[],MATCH("Minimal order quantity",Tbl_PlantSizes[#Headers],0),0))</f>
        <v>80</v>
      </c>
      <c r="M176" s="128" t="str">
        <f>IF(Tbl_Orderlist[[#This Row],[Size]]="","",VLOOKUP(Tbl_Orderlist[[#This Row],[Size]],Tbl_PlantSizes[],MATCH("Order per palletbox",Tbl_PlantSizes[#Headers],0),0))</f>
        <v>N</v>
      </c>
      <c r="N176" s="128" t="str">
        <f>IF(Tbl_Orderlist[[#This Row],[Size]]="","",VLOOKUP(Tbl_Orderlist[[#This Row],[Size]],Tbl_PlantSizes[],MATCH("Order per crate",Tbl_PlantSizes[#Headers],0),0))</f>
        <v>Y</v>
      </c>
      <c r="O17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7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6" s="75"/>
      <c r="R176" s="129" t="str">
        <f>IF(Tbl_Orderlist[[#This Row],[Crates]]="","",ROUNDUP(Tbl_Orderlist[[#This Row],[Crates]],0))</f>
        <v/>
      </c>
      <c r="S17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7" spans="1:20" x14ac:dyDescent="0.25">
      <c r="A177" s="149">
        <v>270</v>
      </c>
      <c r="B177" s="150" t="s">
        <v>2252</v>
      </c>
      <c r="C177" s="150" t="s">
        <v>13</v>
      </c>
      <c r="D177" s="151">
        <v>4.75</v>
      </c>
      <c r="E177" s="161"/>
      <c r="F177" s="14"/>
      <c r="G17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77" s="32">
        <f>IF(Tbl_Orderlist[[#This Row],[Size]]="","",IF(Tbl_Orderlist[[#This Row],[Crate?]]="Y",VLOOKUP(Tbl_Orderlist[[#This Row],[Size]],Tbl_PlantSizes[],MATCH("#plants per crate",Tbl_PlantSizes[#Headers],0),0),""))</f>
        <v>40</v>
      </c>
      <c r="K177" s="127" t="str">
        <f>IF(OR(Tbl_Orderlist[[#This Row],[Order]]="",Tbl_Orderlist[[#This Row],[Order]]=0),"",Tbl_Orderlist[[#This Row],[Order]]*Tbl_Orderlist[[#This Row],[Price €]])</f>
        <v/>
      </c>
      <c r="L177" s="128">
        <f>IF(Tbl_Orderlist[[#This Row],[Size]]="","",VLOOKUP(Tbl_Orderlist[[#This Row],[Size]],Tbl_PlantSizes[],MATCH("Minimal order quantity",Tbl_PlantSizes[#Headers],0),0))</f>
        <v>80</v>
      </c>
      <c r="M177" s="128" t="str">
        <f>IF(Tbl_Orderlist[[#This Row],[Size]]="","",VLOOKUP(Tbl_Orderlist[[#This Row],[Size]],Tbl_PlantSizes[],MATCH("Order per palletbox",Tbl_PlantSizes[#Headers],0),0))</f>
        <v>N</v>
      </c>
      <c r="N177" s="128" t="str">
        <f>IF(Tbl_Orderlist[[#This Row],[Size]]="","",VLOOKUP(Tbl_Orderlist[[#This Row],[Size]],Tbl_PlantSizes[],MATCH("Order per crate",Tbl_PlantSizes[#Headers],0),0))</f>
        <v>Y</v>
      </c>
      <c r="O17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7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7" s="75"/>
      <c r="R177" s="129" t="str">
        <f>IF(Tbl_Orderlist[[#This Row],[Crates]]="","",ROUNDUP(Tbl_Orderlist[[#This Row],[Crates]],0))</f>
        <v/>
      </c>
      <c r="S17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8" spans="1:20" x14ac:dyDescent="0.25">
      <c r="A178" s="149">
        <v>548</v>
      </c>
      <c r="B178" s="150" t="s">
        <v>2253</v>
      </c>
      <c r="C178" s="150" t="s">
        <v>13</v>
      </c>
      <c r="D178" s="151">
        <v>4.75</v>
      </c>
      <c r="E178" s="161"/>
      <c r="F178" s="14"/>
      <c r="G17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78" s="32">
        <f>IF(Tbl_Orderlist[[#This Row],[Size]]="","",IF(Tbl_Orderlist[[#This Row],[Crate?]]="Y",VLOOKUP(Tbl_Orderlist[[#This Row],[Size]],Tbl_PlantSizes[],MATCH("#plants per crate",Tbl_PlantSizes[#Headers],0),0),""))</f>
        <v>40</v>
      </c>
      <c r="K178" s="127" t="str">
        <f>IF(OR(Tbl_Orderlist[[#This Row],[Order]]="",Tbl_Orderlist[[#This Row],[Order]]=0),"",Tbl_Orderlist[[#This Row],[Order]]*Tbl_Orderlist[[#This Row],[Price €]])</f>
        <v/>
      </c>
      <c r="L178" s="128">
        <f>IF(Tbl_Orderlist[[#This Row],[Size]]="","",VLOOKUP(Tbl_Orderlist[[#This Row],[Size]],Tbl_PlantSizes[],MATCH("Minimal order quantity",Tbl_PlantSizes[#Headers],0),0))</f>
        <v>80</v>
      </c>
      <c r="M178" s="128" t="str">
        <f>IF(Tbl_Orderlist[[#This Row],[Size]]="","",VLOOKUP(Tbl_Orderlist[[#This Row],[Size]],Tbl_PlantSizes[],MATCH("Order per palletbox",Tbl_PlantSizes[#Headers],0),0))</f>
        <v>N</v>
      </c>
      <c r="N178" s="128" t="str">
        <f>IF(Tbl_Orderlist[[#This Row],[Size]]="","",VLOOKUP(Tbl_Orderlist[[#This Row],[Size]],Tbl_PlantSizes[],MATCH("Order per crate",Tbl_PlantSizes[#Headers],0),0))</f>
        <v>Y</v>
      </c>
      <c r="O17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7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8" s="75"/>
      <c r="R178" s="129" t="str">
        <f>IF(Tbl_Orderlist[[#This Row],[Crates]]="","",ROUNDUP(Tbl_Orderlist[[#This Row],[Crates]],0))</f>
        <v/>
      </c>
      <c r="S17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9" spans="1:20" x14ac:dyDescent="0.25">
      <c r="A179" s="149">
        <v>144</v>
      </c>
      <c r="B179" s="150" t="s">
        <v>1910</v>
      </c>
      <c r="C179" s="150" t="s">
        <v>15</v>
      </c>
      <c r="D179" s="151">
        <v>6.5</v>
      </c>
      <c r="E179" s="160" t="s">
        <v>1683</v>
      </c>
      <c r="F179" s="14"/>
      <c r="G17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9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179" s="32">
        <f>IF(Tbl_Orderlist[[#This Row],[Size]]="","",IF(Tbl_Orderlist[[#This Row],[Crate?]]="Y",VLOOKUP(Tbl_Orderlist[[#This Row],[Size]],Tbl_PlantSizes[],MATCH("#plants per crate",Tbl_PlantSizes[#Headers],0),0),""))</f>
        <v>8</v>
      </c>
      <c r="K179" s="127" t="str">
        <f>IF(OR(Tbl_Orderlist[[#This Row],[Order]]="",Tbl_Orderlist[[#This Row],[Order]]=0),"",Tbl_Orderlist[[#This Row],[Order]]*Tbl_Orderlist[[#This Row],[Price €]])</f>
        <v/>
      </c>
      <c r="L179" s="128">
        <f>IF(Tbl_Orderlist[[#This Row],[Size]]="","",VLOOKUP(Tbl_Orderlist[[#This Row],[Size]],Tbl_PlantSizes[],MATCH("Minimal order quantity",Tbl_PlantSizes[#Headers],0),0))</f>
        <v>50</v>
      </c>
      <c r="M179" s="128" t="str">
        <f>IF(Tbl_Orderlist[[#This Row],[Size]]="","",VLOOKUP(Tbl_Orderlist[[#This Row],[Size]],Tbl_PlantSizes[],MATCH("Order per palletbox",Tbl_PlantSizes[#Headers],0),0))</f>
        <v>Y</v>
      </c>
      <c r="N179" s="128" t="str">
        <f>IF(Tbl_Orderlist[[#This Row],[Size]]="","",VLOOKUP(Tbl_Orderlist[[#This Row],[Size]],Tbl_PlantSizes[],MATCH("Order per crate",Tbl_PlantSizes[#Headers],0),0))</f>
        <v>Y</v>
      </c>
      <c r="O17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7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9" s="75"/>
      <c r="R179" s="129" t="str">
        <f>IF(Tbl_Orderlist[[#This Row],[Crates]]="","",ROUNDUP(Tbl_Orderlist[[#This Row],[Crates]],0))</f>
        <v/>
      </c>
      <c r="S17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0" spans="1:20" x14ac:dyDescent="0.25">
      <c r="A180" s="149">
        <v>1488</v>
      </c>
      <c r="B180" s="150" t="s">
        <v>1910</v>
      </c>
      <c r="C180" s="150" t="s">
        <v>13</v>
      </c>
      <c r="D180" s="151">
        <v>4.75</v>
      </c>
      <c r="E180" s="160" t="s">
        <v>1683</v>
      </c>
      <c r="F180" s="14"/>
      <c r="G18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0" s="32">
        <f>IF(Tbl_Orderlist[[#This Row],[Size]]="","",IF(Tbl_Orderlist[[#This Row],[Crate?]]="Y",VLOOKUP(Tbl_Orderlist[[#This Row],[Size]],Tbl_PlantSizes[],MATCH("#plants per crate",Tbl_PlantSizes[#Headers],0),0),""))</f>
        <v>40</v>
      </c>
      <c r="K180" s="127" t="str">
        <f>IF(OR(Tbl_Orderlist[[#This Row],[Order]]="",Tbl_Orderlist[[#This Row],[Order]]=0),"",Tbl_Orderlist[[#This Row],[Order]]*Tbl_Orderlist[[#This Row],[Price €]])</f>
        <v/>
      </c>
      <c r="L180" s="128">
        <f>IF(Tbl_Orderlist[[#This Row],[Size]]="","",VLOOKUP(Tbl_Orderlist[[#This Row],[Size]],Tbl_PlantSizes[],MATCH("Minimal order quantity",Tbl_PlantSizes[#Headers],0),0))</f>
        <v>80</v>
      </c>
      <c r="M180" s="128" t="str">
        <f>IF(Tbl_Orderlist[[#This Row],[Size]]="","",VLOOKUP(Tbl_Orderlist[[#This Row],[Size]],Tbl_PlantSizes[],MATCH("Order per palletbox",Tbl_PlantSizes[#Headers],0),0))</f>
        <v>N</v>
      </c>
      <c r="N180" s="128" t="str">
        <f>IF(Tbl_Orderlist[[#This Row],[Size]]="","",VLOOKUP(Tbl_Orderlist[[#This Row],[Size]],Tbl_PlantSizes[],MATCH("Order per crate",Tbl_PlantSizes[#Headers],0),0))</f>
        <v>Y</v>
      </c>
      <c r="O18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8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0" s="75"/>
      <c r="R180" s="129" t="str">
        <f>IF(Tbl_Orderlist[[#This Row],[Crates]]="","",ROUNDUP(Tbl_Orderlist[[#This Row],[Crates]],0))</f>
        <v/>
      </c>
      <c r="S18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1" spans="1:20" x14ac:dyDescent="0.25">
      <c r="A181" s="149">
        <v>155</v>
      </c>
      <c r="B181" s="150" t="s">
        <v>2254</v>
      </c>
      <c r="C181" s="150" t="s">
        <v>13</v>
      </c>
      <c r="D181" s="151">
        <v>4.75</v>
      </c>
      <c r="E181" s="161"/>
      <c r="F181" s="14"/>
      <c r="G18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1" s="32">
        <f>IF(Tbl_Orderlist[[#This Row],[Size]]="","",IF(Tbl_Orderlist[[#This Row],[Crate?]]="Y",VLOOKUP(Tbl_Orderlist[[#This Row],[Size]],Tbl_PlantSizes[],MATCH("#plants per crate",Tbl_PlantSizes[#Headers],0),0),""))</f>
        <v>40</v>
      </c>
      <c r="K181" s="127" t="str">
        <f>IF(OR(Tbl_Orderlist[[#This Row],[Order]]="",Tbl_Orderlist[[#This Row],[Order]]=0),"",Tbl_Orderlist[[#This Row],[Order]]*Tbl_Orderlist[[#This Row],[Price €]])</f>
        <v/>
      </c>
      <c r="L181" s="128">
        <f>IF(Tbl_Orderlist[[#This Row],[Size]]="","",VLOOKUP(Tbl_Orderlist[[#This Row],[Size]],Tbl_PlantSizes[],MATCH("Minimal order quantity",Tbl_PlantSizes[#Headers],0),0))</f>
        <v>80</v>
      </c>
      <c r="M181" s="128" t="str">
        <f>IF(Tbl_Orderlist[[#This Row],[Size]]="","",VLOOKUP(Tbl_Orderlist[[#This Row],[Size]],Tbl_PlantSizes[],MATCH("Order per palletbox",Tbl_PlantSizes[#Headers],0),0))</f>
        <v>N</v>
      </c>
      <c r="N181" s="128" t="str">
        <f>IF(Tbl_Orderlist[[#This Row],[Size]]="","",VLOOKUP(Tbl_Orderlist[[#This Row],[Size]],Tbl_PlantSizes[],MATCH("Order per crate",Tbl_PlantSizes[#Headers],0),0))</f>
        <v>Y</v>
      </c>
      <c r="O18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8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1" s="75"/>
      <c r="R181" s="129" t="str">
        <f>IF(Tbl_Orderlist[[#This Row],[Crates]]="","",ROUNDUP(Tbl_Orderlist[[#This Row],[Crates]],0))</f>
        <v/>
      </c>
      <c r="S18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2" spans="1:20" x14ac:dyDescent="0.25">
      <c r="A182" s="149">
        <v>80</v>
      </c>
      <c r="B182" s="150" t="s">
        <v>2381</v>
      </c>
      <c r="C182" s="150" t="s">
        <v>13</v>
      </c>
      <c r="D182" s="151">
        <v>1.75</v>
      </c>
      <c r="E182" s="160" t="s">
        <v>1683</v>
      </c>
      <c r="F182" s="14"/>
      <c r="G18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2" s="32">
        <f>IF(Tbl_Orderlist[[#This Row],[Size]]="","",IF(Tbl_Orderlist[[#This Row],[Crate?]]="Y",VLOOKUP(Tbl_Orderlist[[#This Row],[Size]],Tbl_PlantSizes[],MATCH("#plants per crate",Tbl_PlantSizes[#Headers],0),0),""))</f>
        <v>40</v>
      </c>
      <c r="K182" s="127" t="str">
        <f>IF(OR(Tbl_Orderlist[[#This Row],[Order]]="",Tbl_Orderlist[[#This Row],[Order]]=0),"",Tbl_Orderlist[[#This Row],[Order]]*Tbl_Orderlist[[#This Row],[Price €]])</f>
        <v/>
      </c>
      <c r="L182" s="128">
        <f>IF(Tbl_Orderlist[[#This Row],[Size]]="","",VLOOKUP(Tbl_Orderlist[[#This Row],[Size]],Tbl_PlantSizes[],MATCH("Minimal order quantity",Tbl_PlantSizes[#Headers],0),0))</f>
        <v>80</v>
      </c>
      <c r="M182" s="128" t="str">
        <f>IF(Tbl_Orderlist[[#This Row],[Size]]="","",VLOOKUP(Tbl_Orderlist[[#This Row],[Size]],Tbl_PlantSizes[],MATCH("Order per palletbox",Tbl_PlantSizes[#Headers],0),0))</f>
        <v>N</v>
      </c>
      <c r="N182" s="128" t="str">
        <f>IF(Tbl_Orderlist[[#This Row],[Size]]="","",VLOOKUP(Tbl_Orderlist[[#This Row],[Size]],Tbl_PlantSizes[],MATCH("Order per crate",Tbl_PlantSizes[#Headers],0),0))</f>
        <v>Y</v>
      </c>
      <c r="O18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8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2" s="75"/>
      <c r="R182" s="129" t="str">
        <f>IF(Tbl_Orderlist[[#This Row],[Crates]]="","",ROUNDUP(Tbl_Orderlist[[#This Row],[Crates]],0))</f>
        <v/>
      </c>
      <c r="S18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3" spans="1:20" x14ac:dyDescent="0.25">
      <c r="A183" s="149">
        <v>280</v>
      </c>
      <c r="B183" s="150" t="s">
        <v>2326</v>
      </c>
      <c r="C183" s="150" t="s">
        <v>13</v>
      </c>
      <c r="D183" s="151">
        <v>1.3</v>
      </c>
      <c r="E183" s="160" t="s">
        <v>1683</v>
      </c>
      <c r="F183" s="14"/>
      <c r="G18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3" s="32">
        <f>IF(Tbl_Orderlist[[#This Row],[Size]]="","",IF(Tbl_Orderlist[[#This Row],[Crate?]]="Y",VLOOKUP(Tbl_Orderlist[[#This Row],[Size]],Tbl_PlantSizes[],MATCH("#plants per crate",Tbl_PlantSizes[#Headers],0),0),""))</f>
        <v>40</v>
      </c>
      <c r="K183" s="127" t="str">
        <f>IF(OR(Tbl_Orderlist[[#This Row],[Order]]="",Tbl_Orderlist[[#This Row],[Order]]=0),"",Tbl_Orderlist[[#This Row],[Order]]*Tbl_Orderlist[[#This Row],[Price €]])</f>
        <v/>
      </c>
      <c r="L183" s="128">
        <f>IF(Tbl_Orderlist[[#This Row],[Size]]="","",VLOOKUP(Tbl_Orderlist[[#This Row],[Size]],Tbl_PlantSizes[],MATCH("Minimal order quantity",Tbl_PlantSizes[#Headers],0),0))</f>
        <v>80</v>
      </c>
      <c r="M183" s="128" t="str">
        <f>IF(Tbl_Orderlist[[#This Row],[Size]]="","",VLOOKUP(Tbl_Orderlist[[#This Row],[Size]],Tbl_PlantSizes[],MATCH("Order per palletbox",Tbl_PlantSizes[#Headers],0),0))</f>
        <v>N</v>
      </c>
      <c r="N183" s="128" t="str">
        <f>IF(Tbl_Orderlist[[#This Row],[Size]]="","",VLOOKUP(Tbl_Orderlist[[#This Row],[Size]],Tbl_PlantSizes[],MATCH("Order per crate",Tbl_PlantSizes[#Headers],0),0))</f>
        <v>Y</v>
      </c>
      <c r="O18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8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3" s="75"/>
      <c r="R183" s="129" t="str">
        <f>IF(Tbl_Orderlist[[#This Row],[Crates]]="","",ROUNDUP(Tbl_Orderlist[[#This Row],[Crates]],0))</f>
        <v/>
      </c>
      <c r="S18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4" spans="1:20" x14ac:dyDescent="0.25">
      <c r="A184" s="149">
        <v>1619</v>
      </c>
      <c r="B184" s="150" t="s">
        <v>53</v>
      </c>
      <c r="C184" s="150" t="s">
        <v>15</v>
      </c>
      <c r="D184" s="151">
        <v>4.5</v>
      </c>
      <c r="E184" s="160" t="s">
        <v>1683</v>
      </c>
      <c r="F184" s="14"/>
      <c r="G18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4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184" s="32">
        <f>IF(Tbl_Orderlist[[#This Row],[Size]]="","",IF(Tbl_Orderlist[[#This Row],[Crate?]]="Y",VLOOKUP(Tbl_Orderlist[[#This Row],[Size]],Tbl_PlantSizes[],MATCH("#plants per crate",Tbl_PlantSizes[#Headers],0),0),""))</f>
        <v>8</v>
      </c>
      <c r="K184" s="127" t="str">
        <f>IF(OR(Tbl_Orderlist[[#This Row],[Order]]="",Tbl_Orderlist[[#This Row],[Order]]=0),"",Tbl_Orderlist[[#This Row],[Order]]*Tbl_Orderlist[[#This Row],[Price €]])</f>
        <v/>
      </c>
      <c r="L184" s="128">
        <f>IF(Tbl_Orderlist[[#This Row],[Size]]="","",VLOOKUP(Tbl_Orderlist[[#This Row],[Size]],Tbl_PlantSizes[],MATCH("Minimal order quantity",Tbl_PlantSizes[#Headers],0),0))</f>
        <v>50</v>
      </c>
      <c r="M184" s="128" t="str">
        <f>IF(Tbl_Orderlist[[#This Row],[Size]]="","",VLOOKUP(Tbl_Orderlist[[#This Row],[Size]],Tbl_PlantSizes[],MATCH("Order per palletbox",Tbl_PlantSizes[#Headers],0),0))</f>
        <v>Y</v>
      </c>
      <c r="N184" s="128" t="str">
        <f>IF(Tbl_Orderlist[[#This Row],[Size]]="","",VLOOKUP(Tbl_Orderlist[[#This Row],[Size]],Tbl_PlantSizes[],MATCH("Order per crate",Tbl_PlantSizes[#Headers],0),0))</f>
        <v>Y</v>
      </c>
      <c r="O18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8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4" s="75"/>
      <c r="R184" s="129" t="str">
        <f>IF(Tbl_Orderlist[[#This Row],[Crates]]="","",ROUNDUP(Tbl_Orderlist[[#This Row],[Crates]],0))</f>
        <v/>
      </c>
      <c r="S18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5" spans="1:20" x14ac:dyDescent="0.25">
      <c r="A185" s="149">
        <v>7158</v>
      </c>
      <c r="B185" s="150" t="s">
        <v>53</v>
      </c>
      <c r="C185" s="150" t="s">
        <v>13</v>
      </c>
      <c r="D185" s="151">
        <v>1.7</v>
      </c>
      <c r="E185" s="160" t="s">
        <v>1683</v>
      </c>
      <c r="F185" s="14"/>
      <c r="G18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5" s="32">
        <f>IF(Tbl_Orderlist[[#This Row],[Size]]="","",IF(Tbl_Orderlist[[#This Row],[Crate?]]="Y",VLOOKUP(Tbl_Orderlist[[#This Row],[Size]],Tbl_PlantSizes[],MATCH("#plants per crate",Tbl_PlantSizes[#Headers],0),0),""))</f>
        <v>40</v>
      </c>
      <c r="K185" s="127" t="str">
        <f>IF(OR(Tbl_Orderlist[[#This Row],[Order]]="",Tbl_Orderlist[[#This Row],[Order]]=0),"",Tbl_Orderlist[[#This Row],[Order]]*Tbl_Orderlist[[#This Row],[Price €]])</f>
        <v/>
      </c>
      <c r="L185" s="128">
        <f>IF(Tbl_Orderlist[[#This Row],[Size]]="","",VLOOKUP(Tbl_Orderlist[[#This Row],[Size]],Tbl_PlantSizes[],MATCH("Minimal order quantity",Tbl_PlantSizes[#Headers],0),0))</f>
        <v>80</v>
      </c>
      <c r="M185" s="128" t="str">
        <f>IF(Tbl_Orderlist[[#This Row],[Size]]="","",VLOOKUP(Tbl_Orderlist[[#This Row],[Size]],Tbl_PlantSizes[],MATCH("Order per palletbox",Tbl_PlantSizes[#Headers],0),0))</f>
        <v>N</v>
      </c>
      <c r="N185" s="128" t="str">
        <f>IF(Tbl_Orderlist[[#This Row],[Size]]="","",VLOOKUP(Tbl_Orderlist[[#This Row],[Size]],Tbl_PlantSizes[],MATCH("Order per crate",Tbl_PlantSizes[#Headers],0),0))</f>
        <v>Y</v>
      </c>
      <c r="O18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8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5" s="75"/>
      <c r="R185" s="129" t="str">
        <f>IF(Tbl_Orderlist[[#This Row],[Crates]]="","",ROUNDUP(Tbl_Orderlist[[#This Row],[Crates]],0))</f>
        <v/>
      </c>
      <c r="S18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6" spans="1:20" x14ac:dyDescent="0.25">
      <c r="A186" s="149">
        <v>2126</v>
      </c>
      <c r="B186" s="150" t="s">
        <v>53</v>
      </c>
      <c r="C186" s="150" t="s">
        <v>16</v>
      </c>
      <c r="D186" s="151">
        <v>1.8</v>
      </c>
      <c r="E186" s="160" t="s">
        <v>1683</v>
      </c>
      <c r="F186" s="14"/>
      <c r="G18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6" s="32">
        <f>IF(Tbl_Orderlist[[#This Row],[Size]]="","",IF(Tbl_Orderlist[[#This Row],[Crate?]]="Y",VLOOKUP(Tbl_Orderlist[[#This Row],[Size]],Tbl_PlantSizes[],MATCH("#plants per crate",Tbl_PlantSizes[#Headers],0),0),""))</f>
        <v>25</v>
      </c>
      <c r="K186" s="127" t="str">
        <f>IF(OR(Tbl_Orderlist[[#This Row],[Order]]="",Tbl_Orderlist[[#This Row],[Order]]=0),"",Tbl_Orderlist[[#This Row],[Order]]*Tbl_Orderlist[[#This Row],[Price €]])</f>
        <v/>
      </c>
      <c r="L186" s="128">
        <f>IF(Tbl_Orderlist[[#This Row],[Size]]="","",VLOOKUP(Tbl_Orderlist[[#This Row],[Size]],Tbl_PlantSizes[],MATCH("Minimal order quantity",Tbl_PlantSizes[#Headers],0),0))</f>
        <v>75</v>
      </c>
      <c r="M186" s="128" t="str">
        <f>IF(Tbl_Orderlist[[#This Row],[Size]]="","",VLOOKUP(Tbl_Orderlist[[#This Row],[Size]],Tbl_PlantSizes[],MATCH("Order per palletbox",Tbl_PlantSizes[#Headers],0),0))</f>
        <v>N</v>
      </c>
      <c r="N186" s="128" t="str">
        <f>IF(Tbl_Orderlist[[#This Row],[Size]]="","",VLOOKUP(Tbl_Orderlist[[#This Row],[Size]],Tbl_PlantSizes[],MATCH("Order per crate",Tbl_PlantSizes[#Headers],0),0))</f>
        <v>Y</v>
      </c>
      <c r="O18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8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6" s="75"/>
      <c r="R186" s="129" t="str">
        <f>IF(Tbl_Orderlist[[#This Row],[Crates]]="","",ROUNDUP(Tbl_Orderlist[[#This Row],[Crates]],0))</f>
        <v/>
      </c>
      <c r="S18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7" spans="1:20" x14ac:dyDescent="0.25">
      <c r="A187" s="149">
        <v>5680</v>
      </c>
      <c r="B187" s="150" t="s">
        <v>54</v>
      </c>
      <c r="C187" s="150" t="s">
        <v>13</v>
      </c>
      <c r="D187" s="151">
        <v>1.7</v>
      </c>
      <c r="E187" s="160" t="s">
        <v>1683</v>
      </c>
      <c r="F187" s="14"/>
      <c r="G18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7" s="32">
        <f>IF(Tbl_Orderlist[[#This Row],[Size]]="","",IF(Tbl_Orderlist[[#This Row],[Crate?]]="Y",VLOOKUP(Tbl_Orderlist[[#This Row],[Size]],Tbl_PlantSizes[],MATCH("#plants per crate",Tbl_PlantSizes[#Headers],0),0),""))</f>
        <v>40</v>
      </c>
      <c r="K187" s="127" t="str">
        <f>IF(OR(Tbl_Orderlist[[#This Row],[Order]]="",Tbl_Orderlist[[#This Row],[Order]]=0),"",Tbl_Orderlist[[#This Row],[Order]]*Tbl_Orderlist[[#This Row],[Price €]])</f>
        <v/>
      </c>
      <c r="L187" s="128">
        <f>IF(Tbl_Orderlist[[#This Row],[Size]]="","",VLOOKUP(Tbl_Orderlist[[#This Row],[Size]],Tbl_PlantSizes[],MATCH("Minimal order quantity",Tbl_PlantSizes[#Headers],0),0))</f>
        <v>80</v>
      </c>
      <c r="M187" s="128" t="str">
        <f>IF(Tbl_Orderlist[[#This Row],[Size]]="","",VLOOKUP(Tbl_Orderlist[[#This Row],[Size]],Tbl_PlantSizes[],MATCH("Order per palletbox",Tbl_PlantSizes[#Headers],0),0))</f>
        <v>N</v>
      </c>
      <c r="N187" s="128" t="str">
        <f>IF(Tbl_Orderlist[[#This Row],[Size]]="","",VLOOKUP(Tbl_Orderlist[[#This Row],[Size]],Tbl_PlantSizes[],MATCH("Order per crate",Tbl_PlantSizes[#Headers],0),0))</f>
        <v>Y</v>
      </c>
      <c r="O18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8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7" s="75"/>
      <c r="R187" s="129" t="str">
        <f>IF(Tbl_Orderlist[[#This Row],[Crates]]="","",ROUNDUP(Tbl_Orderlist[[#This Row],[Crates]],0))</f>
        <v/>
      </c>
      <c r="S18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8" spans="1:20" x14ac:dyDescent="0.25">
      <c r="A188" s="149">
        <v>644</v>
      </c>
      <c r="B188" s="150" t="s">
        <v>54</v>
      </c>
      <c r="C188" s="150" t="s">
        <v>16</v>
      </c>
      <c r="D188" s="151">
        <v>1.8</v>
      </c>
      <c r="E188" s="160" t="s">
        <v>1683</v>
      </c>
      <c r="F188" s="14"/>
      <c r="G18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8" s="32">
        <f>IF(Tbl_Orderlist[[#This Row],[Size]]="","",IF(Tbl_Orderlist[[#This Row],[Crate?]]="Y",VLOOKUP(Tbl_Orderlist[[#This Row],[Size]],Tbl_PlantSizes[],MATCH("#plants per crate",Tbl_PlantSizes[#Headers],0),0),""))</f>
        <v>25</v>
      </c>
      <c r="K188" s="127" t="str">
        <f>IF(OR(Tbl_Orderlist[[#This Row],[Order]]="",Tbl_Orderlist[[#This Row],[Order]]=0),"",Tbl_Orderlist[[#This Row],[Order]]*Tbl_Orderlist[[#This Row],[Price €]])</f>
        <v/>
      </c>
      <c r="L188" s="128">
        <f>IF(Tbl_Orderlist[[#This Row],[Size]]="","",VLOOKUP(Tbl_Orderlist[[#This Row],[Size]],Tbl_PlantSizes[],MATCH("Minimal order quantity",Tbl_PlantSizes[#Headers],0),0))</f>
        <v>75</v>
      </c>
      <c r="M188" s="128" t="str">
        <f>IF(Tbl_Orderlist[[#This Row],[Size]]="","",VLOOKUP(Tbl_Orderlist[[#This Row],[Size]],Tbl_PlantSizes[],MATCH("Order per palletbox",Tbl_PlantSizes[#Headers],0),0))</f>
        <v>N</v>
      </c>
      <c r="N188" s="128" t="str">
        <f>IF(Tbl_Orderlist[[#This Row],[Size]]="","",VLOOKUP(Tbl_Orderlist[[#This Row],[Size]],Tbl_PlantSizes[],MATCH("Order per crate",Tbl_PlantSizes[#Headers],0),0))</f>
        <v>Y</v>
      </c>
      <c r="O18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8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8" s="75"/>
      <c r="R188" s="129" t="str">
        <f>IF(Tbl_Orderlist[[#This Row],[Crates]]="","",ROUNDUP(Tbl_Orderlist[[#This Row],[Crates]],0))</f>
        <v/>
      </c>
      <c r="S18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9" spans="1:20" x14ac:dyDescent="0.25">
      <c r="A189" s="149">
        <v>287</v>
      </c>
      <c r="B189" s="150" t="s">
        <v>2327</v>
      </c>
      <c r="C189" s="150" t="s">
        <v>16</v>
      </c>
      <c r="D189" s="151">
        <v>1.45</v>
      </c>
      <c r="E189" s="161"/>
      <c r="F189" s="14"/>
      <c r="G18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9" s="32">
        <f>IF(Tbl_Orderlist[[#This Row],[Size]]="","",IF(Tbl_Orderlist[[#This Row],[Crate?]]="Y",VLOOKUP(Tbl_Orderlist[[#This Row],[Size]],Tbl_PlantSizes[],MATCH("#plants per crate",Tbl_PlantSizes[#Headers],0),0),""))</f>
        <v>25</v>
      </c>
      <c r="K189" s="127" t="str">
        <f>IF(OR(Tbl_Orderlist[[#This Row],[Order]]="",Tbl_Orderlist[[#This Row],[Order]]=0),"",Tbl_Orderlist[[#This Row],[Order]]*Tbl_Orderlist[[#This Row],[Price €]])</f>
        <v/>
      </c>
      <c r="L189" s="128">
        <f>IF(Tbl_Orderlist[[#This Row],[Size]]="","",VLOOKUP(Tbl_Orderlist[[#This Row],[Size]],Tbl_PlantSizes[],MATCH("Minimal order quantity",Tbl_PlantSizes[#Headers],0),0))</f>
        <v>75</v>
      </c>
      <c r="M189" s="128" t="str">
        <f>IF(Tbl_Orderlist[[#This Row],[Size]]="","",VLOOKUP(Tbl_Orderlist[[#This Row],[Size]],Tbl_PlantSizes[],MATCH("Order per palletbox",Tbl_PlantSizes[#Headers],0),0))</f>
        <v>N</v>
      </c>
      <c r="N189" s="128" t="str">
        <f>IF(Tbl_Orderlist[[#This Row],[Size]]="","",VLOOKUP(Tbl_Orderlist[[#This Row],[Size]],Tbl_PlantSizes[],MATCH("Order per crate",Tbl_PlantSizes[#Headers],0),0))</f>
        <v>Y</v>
      </c>
      <c r="O18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8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9" s="75"/>
      <c r="R189" s="129" t="str">
        <f>IF(Tbl_Orderlist[[#This Row],[Crates]]="","",ROUNDUP(Tbl_Orderlist[[#This Row],[Crates]],0))</f>
        <v/>
      </c>
      <c r="S18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0" spans="1:20" x14ac:dyDescent="0.25">
      <c r="A190" s="149">
        <v>67</v>
      </c>
      <c r="B190" s="150" t="s">
        <v>2328</v>
      </c>
      <c r="C190" s="150" t="s">
        <v>16</v>
      </c>
      <c r="D190" s="151">
        <v>1.1499999999999999</v>
      </c>
      <c r="E190" s="160" t="s">
        <v>1683</v>
      </c>
      <c r="F190" s="14"/>
      <c r="G19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0" s="32">
        <f>IF(Tbl_Orderlist[[#This Row],[Size]]="","",IF(Tbl_Orderlist[[#This Row],[Crate?]]="Y",VLOOKUP(Tbl_Orderlist[[#This Row],[Size]],Tbl_PlantSizes[],MATCH("#plants per crate",Tbl_PlantSizes[#Headers],0),0),""))</f>
        <v>25</v>
      </c>
      <c r="K190" s="127" t="str">
        <f>IF(OR(Tbl_Orderlist[[#This Row],[Order]]="",Tbl_Orderlist[[#This Row],[Order]]=0),"",Tbl_Orderlist[[#This Row],[Order]]*Tbl_Orderlist[[#This Row],[Price €]])</f>
        <v/>
      </c>
      <c r="L190" s="128">
        <f>IF(Tbl_Orderlist[[#This Row],[Size]]="","",VLOOKUP(Tbl_Orderlist[[#This Row],[Size]],Tbl_PlantSizes[],MATCH("Minimal order quantity",Tbl_PlantSizes[#Headers],0),0))</f>
        <v>75</v>
      </c>
      <c r="M190" s="128" t="str">
        <f>IF(Tbl_Orderlist[[#This Row],[Size]]="","",VLOOKUP(Tbl_Orderlist[[#This Row],[Size]],Tbl_PlantSizes[],MATCH("Order per palletbox",Tbl_PlantSizes[#Headers],0),0))</f>
        <v>N</v>
      </c>
      <c r="N190" s="128" t="str">
        <f>IF(Tbl_Orderlist[[#This Row],[Size]]="","",VLOOKUP(Tbl_Orderlist[[#This Row],[Size]],Tbl_PlantSizes[],MATCH("Order per crate",Tbl_PlantSizes[#Headers],0),0))</f>
        <v>Y</v>
      </c>
      <c r="O19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9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0" s="75"/>
      <c r="R190" s="129" t="str">
        <f>IF(Tbl_Orderlist[[#This Row],[Crates]]="","",ROUNDUP(Tbl_Orderlist[[#This Row],[Crates]],0))</f>
        <v/>
      </c>
      <c r="S19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1" spans="1:20" x14ac:dyDescent="0.25">
      <c r="A191" s="149">
        <v>450</v>
      </c>
      <c r="B191" s="150" t="s">
        <v>1912</v>
      </c>
      <c r="C191" s="150" t="s">
        <v>16</v>
      </c>
      <c r="D191" s="151">
        <v>1.45</v>
      </c>
      <c r="E191" s="161"/>
      <c r="F191" s="14"/>
      <c r="G19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1" s="32">
        <f>IF(Tbl_Orderlist[[#This Row],[Size]]="","",IF(Tbl_Orderlist[[#This Row],[Crate?]]="Y",VLOOKUP(Tbl_Orderlist[[#This Row],[Size]],Tbl_PlantSizes[],MATCH("#plants per crate",Tbl_PlantSizes[#Headers],0),0),""))</f>
        <v>25</v>
      </c>
      <c r="K191" s="127" t="str">
        <f>IF(OR(Tbl_Orderlist[[#This Row],[Order]]="",Tbl_Orderlist[[#This Row],[Order]]=0),"",Tbl_Orderlist[[#This Row],[Order]]*Tbl_Orderlist[[#This Row],[Price €]])</f>
        <v/>
      </c>
      <c r="L191" s="128">
        <f>IF(Tbl_Orderlist[[#This Row],[Size]]="","",VLOOKUP(Tbl_Orderlist[[#This Row],[Size]],Tbl_PlantSizes[],MATCH("Minimal order quantity",Tbl_PlantSizes[#Headers],0),0))</f>
        <v>75</v>
      </c>
      <c r="M191" s="128" t="str">
        <f>IF(Tbl_Orderlist[[#This Row],[Size]]="","",VLOOKUP(Tbl_Orderlist[[#This Row],[Size]],Tbl_PlantSizes[],MATCH("Order per palletbox",Tbl_PlantSizes[#Headers],0),0))</f>
        <v>N</v>
      </c>
      <c r="N191" s="128" t="str">
        <f>IF(Tbl_Orderlist[[#This Row],[Size]]="","",VLOOKUP(Tbl_Orderlist[[#This Row],[Size]],Tbl_PlantSizes[],MATCH("Order per crate",Tbl_PlantSizes[#Headers],0),0))</f>
        <v>Y</v>
      </c>
      <c r="O19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9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1" s="75"/>
      <c r="R191" s="129" t="str">
        <f>IF(Tbl_Orderlist[[#This Row],[Crates]]="","",ROUNDUP(Tbl_Orderlist[[#This Row],[Crates]],0))</f>
        <v/>
      </c>
      <c r="S19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2" spans="1:20" x14ac:dyDescent="0.25">
      <c r="A192" s="149">
        <v>401</v>
      </c>
      <c r="B192" s="150" t="s">
        <v>1913</v>
      </c>
      <c r="C192" s="150" t="s">
        <v>16</v>
      </c>
      <c r="D192" s="151">
        <v>1.1499999999999999</v>
      </c>
      <c r="E192" s="160" t="s">
        <v>1683</v>
      </c>
      <c r="F192" s="14"/>
      <c r="G19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2" s="32">
        <f>IF(Tbl_Orderlist[[#This Row],[Size]]="","",IF(Tbl_Orderlist[[#This Row],[Crate?]]="Y",VLOOKUP(Tbl_Orderlist[[#This Row],[Size]],Tbl_PlantSizes[],MATCH("#plants per crate",Tbl_PlantSizes[#Headers],0),0),""))</f>
        <v>25</v>
      </c>
      <c r="K192" s="127" t="str">
        <f>IF(OR(Tbl_Orderlist[[#This Row],[Order]]="",Tbl_Orderlist[[#This Row],[Order]]=0),"",Tbl_Orderlist[[#This Row],[Order]]*Tbl_Orderlist[[#This Row],[Price €]])</f>
        <v/>
      </c>
      <c r="L192" s="128">
        <f>IF(Tbl_Orderlist[[#This Row],[Size]]="","",VLOOKUP(Tbl_Orderlist[[#This Row],[Size]],Tbl_PlantSizes[],MATCH("Minimal order quantity",Tbl_PlantSizes[#Headers],0),0))</f>
        <v>75</v>
      </c>
      <c r="M192" s="128" t="str">
        <f>IF(Tbl_Orderlist[[#This Row],[Size]]="","",VLOOKUP(Tbl_Orderlist[[#This Row],[Size]],Tbl_PlantSizes[],MATCH("Order per palletbox",Tbl_PlantSizes[#Headers],0),0))</f>
        <v>N</v>
      </c>
      <c r="N192" s="128" t="str">
        <f>IF(Tbl_Orderlist[[#This Row],[Size]]="","",VLOOKUP(Tbl_Orderlist[[#This Row],[Size]],Tbl_PlantSizes[],MATCH("Order per crate",Tbl_PlantSizes[#Headers],0),0))</f>
        <v>Y</v>
      </c>
      <c r="O19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9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2" s="75"/>
      <c r="R192" s="129" t="str">
        <f>IF(Tbl_Orderlist[[#This Row],[Crates]]="","",ROUNDUP(Tbl_Orderlist[[#This Row],[Crates]],0))</f>
        <v/>
      </c>
      <c r="S19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3" spans="1:20" x14ac:dyDescent="0.25">
      <c r="A193" s="149">
        <v>525</v>
      </c>
      <c r="B193" s="150" t="s">
        <v>1914</v>
      </c>
      <c r="C193" s="150" t="s">
        <v>16</v>
      </c>
      <c r="D193" s="151">
        <v>1.45</v>
      </c>
      <c r="E193" s="161"/>
      <c r="F193" s="14"/>
      <c r="G19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3" s="32">
        <f>IF(Tbl_Orderlist[[#This Row],[Size]]="","",IF(Tbl_Orderlist[[#This Row],[Crate?]]="Y",VLOOKUP(Tbl_Orderlist[[#This Row],[Size]],Tbl_PlantSizes[],MATCH("#plants per crate",Tbl_PlantSizes[#Headers],0),0),""))</f>
        <v>25</v>
      </c>
      <c r="K193" s="127" t="str">
        <f>IF(OR(Tbl_Orderlist[[#This Row],[Order]]="",Tbl_Orderlist[[#This Row],[Order]]=0),"",Tbl_Orderlist[[#This Row],[Order]]*Tbl_Orderlist[[#This Row],[Price €]])</f>
        <v/>
      </c>
      <c r="L193" s="128">
        <f>IF(Tbl_Orderlist[[#This Row],[Size]]="","",VLOOKUP(Tbl_Orderlist[[#This Row],[Size]],Tbl_PlantSizes[],MATCH("Minimal order quantity",Tbl_PlantSizes[#Headers],0),0))</f>
        <v>75</v>
      </c>
      <c r="M193" s="128" t="str">
        <f>IF(Tbl_Orderlist[[#This Row],[Size]]="","",VLOOKUP(Tbl_Orderlist[[#This Row],[Size]],Tbl_PlantSizes[],MATCH("Order per palletbox",Tbl_PlantSizes[#Headers],0),0))</f>
        <v>N</v>
      </c>
      <c r="N193" s="128" t="str">
        <f>IF(Tbl_Orderlist[[#This Row],[Size]]="","",VLOOKUP(Tbl_Orderlist[[#This Row],[Size]],Tbl_PlantSizes[],MATCH("Order per crate",Tbl_PlantSizes[#Headers],0),0))</f>
        <v>Y</v>
      </c>
      <c r="O19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9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3" s="75"/>
      <c r="R193" s="129" t="str">
        <f>IF(Tbl_Orderlist[[#This Row],[Crates]]="","",ROUNDUP(Tbl_Orderlist[[#This Row],[Crates]],0))</f>
        <v/>
      </c>
      <c r="S19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4" spans="1:20" x14ac:dyDescent="0.25">
      <c r="A194" s="149">
        <v>850</v>
      </c>
      <c r="B194" s="150" t="s">
        <v>1915</v>
      </c>
      <c r="C194" s="150" t="s">
        <v>16</v>
      </c>
      <c r="D194" s="151">
        <v>1.45</v>
      </c>
      <c r="E194" s="161"/>
      <c r="F194" s="14"/>
      <c r="G19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4" s="32">
        <f>IF(Tbl_Orderlist[[#This Row],[Size]]="","",IF(Tbl_Orderlist[[#This Row],[Crate?]]="Y",VLOOKUP(Tbl_Orderlist[[#This Row],[Size]],Tbl_PlantSizes[],MATCH("#plants per crate",Tbl_PlantSizes[#Headers],0),0),""))</f>
        <v>25</v>
      </c>
      <c r="K194" s="127" t="str">
        <f>IF(OR(Tbl_Orderlist[[#This Row],[Order]]="",Tbl_Orderlist[[#This Row],[Order]]=0),"",Tbl_Orderlist[[#This Row],[Order]]*Tbl_Orderlist[[#This Row],[Price €]])</f>
        <v/>
      </c>
      <c r="L194" s="128">
        <f>IF(Tbl_Orderlist[[#This Row],[Size]]="","",VLOOKUP(Tbl_Orderlist[[#This Row],[Size]],Tbl_PlantSizes[],MATCH("Minimal order quantity",Tbl_PlantSizes[#Headers],0),0))</f>
        <v>75</v>
      </c>
      <c r="M194" s="128" t="str">
        <f>IF(Tbl_Orderlist[[#This Row],[Size]]="","",VLOOKUP(Tbl_Orderlist[[#This Row],[Size]],Tbl_PlantSizes[],MATCH("Order per palletbox",Tbl_PlantSizes[#Headers],0),0))</f>
        <v>N</v>
      </c>
      <c r="N194" s="128" t="str">
        <f>IF(Tbl_Orderlist[[#This Row],[Size]]="","",VLOOKUP(Tbl_Orderlist[[#This Row],[Size]],Tbl_PlantSizes[],MATCH("Order per crate",Tbl_PlantSizes[#Headers],0),0))</f>
        <v>Y</v>
      </c>
      <c r="O19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9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4" s="75"/>
      <c r="R194" s="129" t="str">
        <f>IF(Tbl_Orderlist[[#This Row],[Crates]]="","",ROUNDUP(Tbl_Orderlist[[#This Row],[Crates]],0))</f>
        <v/>
      </c>
      <c r="S19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5" spans="1:20" x14ac:dyDescent="0.25">
      <c r="A195" s="149">
        <v>1000</v>
      </c>
      <c r="B195" s="150" t="s">
        <v>2293</v>
      </c>
      <c r="C195" s="150" t="s">
        <v>16</v>
      </c>
      <c r="D195" s="151">
        <v>1.45</v>
      </c>
      <c r="E195" s="160" t="s">
        <v>1683</v>
      </c>
      <c r="F195" s="14"/>
      <c r="G19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5" s="32">
        <f>IF(Tbl_Orderlist[[#This Row],[Size]]="","",IF(Tbl_Orderlist[[#This Row],[Crate?]]="Y",VLOOKUP(Tbl_Orderlist[[#This Row],[Size]],Tbl_PlantSizes[],MATCH("#plants per crate",Tbl_PlantSizes[#Headers],0),0),""))</f>
        <v>25</v>
      </c>
      <c r="K195" s="127" t="str">
        <f>IF(OR(Tbl_Orderlist[[#This Row],[Order]]="",Tbl_Orderlist[[#This Row],[Order]]=0),"",Tbl_Orderlist[[#This Row],[Order]]*Tbl_Orderlist[[#This Row],[Price €]])</f>
        <v/>
      </c>
      <c r="L195" s="128">
        <f>IF(Tbl_Orderlist[[#This Row],[Size]]="","",VLOOKUP(Tbl_Orderlist[[#This Row],[Size]],Tbl_PlantSizes[],MATCH("Minimal order quantity",Tbl_PlantSizes[#Headers],0),0))</f>
        <v>75</v>
      </c>
      <c r="M195" s="128" t="str">
        <f>IF(Tbl_Orderlist[[#This Row],[Size]]="","",VLOOKUP(Tbl_Orderlist[[#This Row],[Size]],Tbl_PlantSizes[],MATCH("Order per palletbox",Tbl_PlantSizes[#Headers],0),0))</f>
        <v>N</v>
      </c>
      <c r="N195" s="128" t="str">
        <f>IF(Tbl_Orderlist[[#This Row],[Size]]="","",VLOOKUP(Tbl_Orderlist[[#This Row],[Size]],Tbl_PlantSizes[],MATCH("Order per crate",Tbl_PlantSizes[#Headers],0),0))</f>
        <v>Y</v>
      </c>
      <c r="O19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9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5" s="75"/>
      <c r="R195" s="129" t="str">
        <f>IF(Tbl_Orderlist[[#This Row],[Crates]]="","",ROUNDUP(Tbl_Orderlist[[#This Row],[Crates]],0))</f>
        <v/>
      </c>
      <c r="S19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6" spans="1:20" x14ac:dyDescent="0.25">
      <c r="A196" s="149">
        <v>163</v>
      </c>
      <c r="B196" s="150" t="s">
        <v>2329</v>
      </c>
      <c r="C196" s="150" t="s">
        <v>16</v>
      </c>
      <c r="D196" s="151">
        <v>1.45</v>
      </c>
      <c r="E196" s="160" t="s">
        <v>1683</v>
      </c>
      <c r="F196" s="14"/>
      <c r="G19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6" s="32">
        <f>IF(Tbl_Orderlist[[#This Row],[Size]]="","",IF(Tbl_Orderlist[[#This Row],[Crate?]]="Y",VLOOKUP(Tbl_Orderlist[[#This Row],[Size]],Tbl_PlantSizes[],MATCH("#plants per crate",Tbl_PlantSizes[#Headers],0),0),""))</f>
        <v>25</v>
      </c>
      <c r="K196" s="127" t="str">
        <f>IF(OR(Tbl_Orderlist[[#This Row],[Order]]="",Tbl_Orderlist[[#This Row],[Order]]=0),"",Tbl_Orderlist[[#This Row],[Order]]*Tbl_Orderlist[[#This Row],[Price €]])</f>
        <v/>
      </c>
      <c r="L196" s="128">
        <f>IF(Tbl_Orderlist[[#This Row],[Size]]="","",VLOOKUP(Tbl_Orderlist[[#This Row],[Size]],Tbl_PlantSizes[],MATCH("Minimal order quantity",Tbl_PlantSizes[#Headers],0),0))</f>
        <v>75</v>
      </c>
      <c r="M196" s="128" t="str">
        <f>IF(Tbl_Orderlist[[#This Row],[Size]]="","",VLOOKUP(Tbl_Orderlist[[#This Row],[Size]],Tbl_PlantSizes[],MATCH("Order per palletbox",Tbl_PlantSizes[#Headers],0),0))</f>
        <v>N</v>
      </c>
      <c r="N196" s="128" t="str">
        <f>IF(Tbl_Orderlist[[#This Row],[Size]]="","",VLOOKUP(Tbl_Orderlist[[#This Row],[Size]],Tbl_PlantSizes[],MATCH("Order per crate",Tbl_PlantSizes[#Headers],0),0))</f>
        <v>Y</v>
      </c>
      <c r="O19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9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6" s="75"/>
      <c r="R196" s="129" t="str">
        <f>IF(Tbl_Orderlist[[#This Row],[Crates]]="","",ROUNDUP(Tbl_Orderlist[[#This Row],[Crates]],0))</f>
        <v/>
      </c>
      <c r="S19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7" spans="1:20" x14ac:dyDescent="0.25">
      <c r="A197" s="149">
        <v>740</v>
      </c>
      <c r="B197" s="150" t="s">
        <v>2330</v>
      </c>
      <c r="C197" s="150" t="s">
        <v>16</v>
      </c>
      <c r="D197" s="151">
        <v>1.6</v>
      </c>
      <c r="E197" s="161"/>
      <c r="F197" s="14"/>
      <c r="G19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7" s="32">
        <f>IF(Tbl_Orderlist[[#This Row],[Size]]="","",IF(Tbl_Orderlist[[#This Row],[Crate?]]="Y",VLOOKUP(Tbl_Orderlist[[#This Row],[Size]],Tbl_PlantSizes[],MATCH("#plants per crate",Tbl_PlantSizes[#Headers],0),0),""))</f>
        <v>25</v>
      </c>
      <c r="K197" s="127" t="str">
        <f>IF(OR(Tbl_Orderlist[[#This Row],[Order]]="",Tbl_Orderlist[[#This Row],[Order]]=0),"",Tbl_Orderlist[[#This Row],[Order]]*Tbl_Orderlist[[#This Row],[Price €]])</f>
        <v/>
      </c>
      <c r="L197" s="128">
        <f>IF(Tbl_Orderlist[[#This Row],[Size]]="","",VLOOKUP(Tbl_Orderlist[[#This Row],[Size]],Tbl_PlantSizes[],MATCH("Minimal order quantity",Tbl_PlantSizes[#Headers],0),0))</f>
        <v>75</v>
      </c>
      <c r="M197" s="128" t="str">
        <f>IF(Tbl_Orderlist[[#This Row],[Size]]="","",VLOOKUP(Tbl_Orderlist[[#This Row],[Size]],Tbl_PlantSizes[],MATCH("Order per palletbox",Tbl_PlantSizes[#Headers],0),0))</f>
        <v>N</v>
      </c>
      <c r="N197" s="128" t="str">
        <f>IF(Tbl_Orderlist[[#This Row],[Size]]="","",VLOOKUP(Tbl_Orderlist[[#This Row],[Size]],Tbl_PlantSizes[],MATCH("Order per crate",Tbl_PlantSizes[#Headers],0),0))</f>
        <v>Y</v>
      </c>
      <c r="O19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9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7" s="75"/>
      <c r="R197" s="129" t="str">
        <f>IF(Tbl_Orderlist[[#This Row],[Crates]]="","",ROUNDUP(Tbl_Orderlist[[#This Row],[Crates]],0))</f>
        <v/>
      </c>
      <c r="S19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8" spans="1:20" x14ac:dyDescent="0.25">
      <c r="A198" s="149">
        <v>794</v>
      </c>
      <c r="B198" s="150" t="s">
        <v>158</v>
      </c>
      <c r="C198" s="150" t="s">
        <v>16</v>
      </c>
      <c r="D198" s="151">
        <v>1.6</v>
      </c>
      <c r="E198" s="160" t="s">
        <v>1683</v>
      </c>
      <c r="F198" s="14"/>
      <c r="G19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8" s="32">
        <f>IF(Tbl_Orderlist[[#This Row],[Size]]="","",IF(Tbl_Orderlist[[#This Row],[Crate?]]="Y",VLOOKUP(Tbl_Orderlist[[#This Row],[Size]],Tbl_PlantSizes[],MATCH("#plants per crate",Tbl_PlantSizes[#Headers],0),0),""))</f>
        <v>25</v>
      </c>
      <c r="K198" s="127" t="str">
        <f>IF(OR(Tbl_Orderlist[[#This Row],[Order]]="",Tbl_Orderlist[[#This Row],[Order]]=0),"",Tbl_Orderlist[[#This Row],[Order]]*Tbl_Orderlist[[#This Row],[Price €]])</f>
        <v/>
      </c>
      <c r="L198" s="128">
        <f>IF(Tbl_Orderlist[[#This Row],[Size]]="","",VLOOKUP(Tbl_Orderlist[[#This Row],[Size]],Tbl_PlantSizes[],MATCH("Minimal order quantity",Tbl_PlantSizes[#Headers],0),0))</f>
        <v>75</v>
      </c>
      <c r="M198" s="128" t="str">
        <f>IF(Tbl_Orderlist[[#This Row],[Size]]="","",VLOOKUP(Tbl_Orderlist[[#This Row],[Size]],Tbl_PlantSizes[],MATCH("Order per palletbox",Tbl_PlantSizes[#Headers],0),0))</f>
        <v>N</v>
      </c>
      <c r="N198" s="128" t="str">
        <f>IF(Tbl_Orderlist[[#This Row],[Size]]="","",VLOOKUP(Tbl_Orderlist[[#This Row],[Size]],Tbl_PlantSizes[],MATCH("Order per crate",Tbl_PlantSizes[#Headers],0),0))</f>
        <v>Y</v>
      </c>
      <c r="O19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9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8" s="75"/>
      <c r="R198" s="129" t="str">
        <f>IF(Tbl_Orderlist[[#This Row],[Crates]]="","",ROUNDUP(Tbl_Orderlist[[#This Row],[Crates]],0))</f>
        <v/>
      </c>
      <c r="S19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9" spans="1:20" x14ac:dyDescent="0.25">
      <c r="A199" s="149">
        <v>961</v>
      </c>
      <c r="B199" s="150" t="s">
        <v>1916</v>
      </c>
      <c r="C199" s="150" t="s">
        <v>16</v>
      </c>
      <c r="D199" s="151">
        <v>1.6</v>
      </c>
      <c r="E199" s="161"/>
      <c r="F199" s="14"/>
      <c r="G19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9" s="32">
        <f>IF(Tbl_Orderlist[[#This Row],[Size]]="","",IF(Tbl_Orderlist[[#This Row],[Crate?]]="Y",VLOOKUP(Tbl_Orderlist[[#This Row],[Size]],Tbl_PlantSizes[],MATCH("#plants per crate",Tbl_PlantSizes[#Headers],0),0),""))</f>
        <v>25</v>
      </c>
      <c r="K199" s="127" t="str">
        <f>IF(OR(Tbl_Orderlist[[#This Row],[Order]]="",Tbl_Orderlist[[#This Row],[Order]]=0),"",Tbl_Orderlist[[#This Row],[Order]]*Tbl_Orderlist[[#This Row],[Price €]])</f>
        <v/>
      </c>
      <c r="L199" s="128">
        <f>IF(Tbl_Orderlist[[#This Row],[Size]]="","",VLOOKUP(Tbl_Orderlist[[#This Row],[Size]],Tbl_PlantSizes[],MATCH("Minimal order quantity",Tbl_PlantSizes[#Headers],0),0))</f>
        <v>75</v>
      </c>
      <c r="M199" s="128" t="str">
        <f>IF(Tbl_Orderlist[[#This Row],[Size]]="","",VLOOKUP(Tbl_Orderlist[[#This Row],[Size]],Tbl_PlantSizes[],MATCH("Order per palletbox",Tbl_PlantSizes[#Headers],0),0))</f>
        <v>N</v>
      </c>
      <c r="N199" s="128" t="str">
        <f>IF(Tbl_Orderlist[[#This Row],[Size]]="","",VLOOKUP(Tbl_Orderlist[[#This Row],[Size]],Tbl_PlantSizes[],MATCH("Order per crate",Tbl_PlantSizes[#Headers],0),0))</f>
        <v>Y</v>
      </c>
      <c r="O19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19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9" s="75"/>
      <c r="R199" s="129" t="str">
        <f>IF(Tbl_Orderlist[[#This Row],[Crates]]="","",ROUNDUP(Tbl_Orderlist[[#This Row],[Crates]],0))</f>
        <v/>
      </c>
      <c r="S19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0" spans="1:20" x14ac:dyDescent="0.25">
      <c r="A200" s="149">
        <v>2544</v>
      </c>
      <c r="B200" s="150" t="s">
        <v>1917</v>
      </c>
      <c r="C200" s="150" t="s">
        <v>1911</v>
      </c>
      <c r="D200" s="151">
        <v>3.85</v>
      </c>
      <c r="E200" s="161"/>
      <c r="F200" s="14"/>
      <c r="G20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0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200" s="32">
        <f>IF(Tbl_Orderlist[[#This Row],[Size]]="","",IF(Tbl_Orderlist[[#This Row],[Crate?]]="Y",VLOOKUP(Tbl_Orderlist[[#This Row],[Size]],Tbl_PlantSizes[],MATCH("#plants per crate",Tbl_PlantSizes[#Headers],0),0),""))</f>
        <v>15</v>
      </c>
      <c r="K200" s="127" t="str">
        <f>IF(OR(Tbl_Orderlist[[#This Row],[Order]]="",Tbl_Orderlist[[#This Row],[Order]]=0),"",Tbl_Orderlist[[#This Row],[Order]]*Tbl_Orderlist[[#This Row],[Price €]])</f>
        <v/>
      </c>
      <c r="L200" s="128">
        <f>IF(Tbl_Orderlist[[#This Row],[Size]]="","",VLOOKUP(Tbl_Orderlist[[#This Row],[Size]],Tbl_PlantSizes[],MATCH("Minimal order quantity",Tbl_PlantSizes[#Headers],0),0))</f>
        <v>50</v>
      </c>
      <c r="M200" s="128" t="str">
        <f>IF(Tbl_Orderlist[[#This Row],[Size]]="","",VLOOKUP(Tbl_Orderlist[[#This Row],[Size]],Tbl_PlantSizes[],MATCH("Order per palletbox",Tbl_PlantSizes[#Headers],0),0))</f>
        <v>Y</v>
      </c>
      <c r="N200" s="128" t="str">
        <f>IF(Tbl_Orderlist[[#This Row],[Size]]="","",VLOOKUP(Tbl_Orderlist[[#This Row],[Size]],Tbl_PlantSizes[],MATCH("Order per crate",Tbl_PlantSizes[#Headers],0),0))</f>
        <v>Y</v>
      </c>
      <c r="O20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0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0" s="75"/>
      <c r="R200" s="129" t="str">
        <f>IF(Tbl_Orderlist[[#This Row],[Crates]]="","",ROUNDUP(Tbl_Orderlist[[#This Row],[Crates]],0))</f>
        <v/>
      </c>
      <c r="S20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1" spans="1:20" x14ac:dyDescent="0.25">
      <c r="A201" s="149">
        <v>1108</v>
      </c>
      <c r="B201" s="150" t="s">
        <v>1917</v>
      </c>
      <c r="C201" s="150" t="s">
        <v>16</v>
      </c>
      <c r="D201" s="151">
        <v>2.5</v>
      </c>
      <c r="E201" s="161"/>
      <c r="F201" s="14"/>
      <c r="G20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1" s="32">
        <f>IF(Tbl_Orderlist[[#This Row],[Size]]="","",IF(Tbl_Orderlist[[#This Row],[Crate?]]="Y",VLOOKUP(Tbl_Orderlist[[#This Row],[Size]],Tbl_PlantSizes[],MATCH("#plants per crate",Tbl_PlantSizes[#Headers],0),0),""))</f>
        <v>25</v>
      </c>
      <c r="K201" s="127" t="str">
        <f>IF(OR(Tbl_Orderlist[[#This Row],[Order]]="",Tbl_Orderlist[[#This Row],[Order]]=0),"",Tbl_Orderlist[[#This Row],[Order]]*Tbl_Orderlist[[#This Row],[Price €]])</f>
        <v/>
      </c>
      <c r="L201" s="128">
        <f>IF(Tbl_Orderlist[[#This Row],[Size]]="","",VLOOKUP(Tbl_Orderlist[[#This Row],[Size]],Tbl_PlantSizes[],MATCH("Minimal order quantity",Tbl_PlantSizes[#Headers],0),0))</f>
        <v>75</v>
      </c>
      <c r="M201" s="128" t="str">
        <f>IF(Tbl_Orderlist[[#This Row],[Size]]="","",VLOOKUP(Tbl_Orderlist[[#This Row],[Size]],Tbl_PlantSizes[],MATCH("Order per palletbox",Tbl_PlantSizes[#Headers],0),0))</f>
        <v>N</v>
      </c>
      <c r="N201" s="128" t="str">
        <f>IF(Tbl_Orderlist[[#This Row],[Size]]="","",VLOOKUP(Tbl_Orderlist[[#This Row],[Size]],Tbl_PlantSizes[],MATCH("Order per crate",Tbl_PlantSizes[#Headers],0),0))</f>
        <v>Y</v>
      </c>
      <c r="O20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0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1" s="75"/>
      <c r="R201" s="129" t="str">
        <f>IF(Tbl_Orderlist[[#This Row],[Crates]]="","",ROUNDUP(Tbl_Orderlist[[#This Row],[Crates]],0))</f>
        <v/>
      </c>
      <c r="S20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2" spans="1:20" x14ac:dyDescent="0.25">
      <c r="A202" s="149">
        <v>132</v>
      </c>
      <c r="B202" s="150" t="s">
        <v>1918</v>
      </c>
      <c r="C202" s="150" t="s">
        <v>16</v>
      </c>
      <c r="D202" s="151">
        <v>1.5</v>
      </c>
      <c r="E202" s="161"/>
      <c r="F202" s="14"/>
      <c r="G20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2" s="32">
        <f>IF(Tbl_Orderlist[[#This Row],[Size]]="","",IF(Tbl_Orderlist[[#This Row],[Crate?]]="Y",VLOOKUP(Tbl_Orderlist[[#This Row],[Size]],Tbl_PlantSizes[],MATCH("#plants per crate",Tbl_PlantSizes[#Headers],0),0),""))</f>
        <v>25</v>
      </c>
      <c r="K202" s="127" t="str">
        <f>IF(OR(Tbl_Orderlist[[#This Row],[Order]]="",Tbl_Orderlist[[#This Row],[Order]]=0),"",Tbl_Orderlist[[#This Row],[Order]]*Tbl_Orderlist[[#This Row],[Price €]])</f>
        <v/>
      </c>
      <c r="L202" s="128">
        <f>IF(Tbl_Orderlist[[#This Row],[Size]]="","",VLOOKUP(Tbl_Orderlist[[#This Row],[Size]],Tbl_PlantSizes[],MATCH("Minimal order quantity",Tbl_PlantSizes[#Headers],0),0))</f>
        <v>75</v>
      </c>
      <c r="M202" s="128" t="str">
        <f>IF(Tbl_Orderlist[[#This Row],[Size]]="","",VLOOKUP(Tbl_Orderlist[[#This Row],[Size]],Tbl_PlantSizes[],MATCH("Order per palletbox",Tbl_PlantSizes[#Headers],0),0))</f>
        <v>N</v>
      </c>
      <c r="N202" s="128" t="str">
        <f>IF(Tbl_Orderlist[[#This Row],[Size]]="","",VLOOKUP(Tbl_Orderlist[[#This Row],[Size]],Tbl_PlantSizes[],MATCH("Order per crate",Tbl_PlantSizes[#Headers],0),0))</f>
        <v>Y</v>
      </c>
      <c r="O20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0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2" s="75"/>
      <c r="R202" s="129" t="str">
        <f>IF(Tbl_Orderlist[[#This Row],[Crates]]="","",ROUNDUP(Tbl_Orderlist[[#This Row],[Crates]],0))</f>
        <v/>
      </c>
      <c r="S20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3" spans="1:20" x14ac:dyDescent="0.25">
      <c r="A203" s="149">
        <v>275</v>
      </c>
      <c r="B203" s="150" t="s">
        <v>1919</v>
      </c>
      <c r="C203" s="150" t="s">
        <v>16</v>
      </c>
      <c r="D203" s="151">
        <v>1.5</v>
      </c>
      <c r="E203" s="161"/>
      <c r="F203" s="14"/>
      <c r="G20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3" s="32">
        <f>IF(Tbl_Orderlist[[#This Row],[Size]]="","",IF(Tbl_Orderlist[[#This Row],[Crate?]]="Y",VLOOKUP(Tbl_Orderlist[[#This Row],[Size]],Tbl_PlantSizes[],MATCH("#plants per crate",Tbl_PlantSizes[#Headers],0),0),""))</f>
        <v>25</v>
      </c>
      <c r="K203" s="127" t="str">
        <f>IF(OR(Tbl_Orderlist[[#This Row],[Order]]="",Tbl_Orderlist[[#This Row],[Order]]=0),"",Tbl_Orderlist[[#This Row],[Order]]*Tbl_Orderlist[[#This Row],[Price €]])</f>
        <v/>
      </c>
      <c r="L203" s="128">
        <f>IF(Tbl_Orderlist[[#This Row],[Size]]="","",VLOOKUP(Tbl_Orderlist[[#This Row],[Size]],Tbl_PlantSizes[],MATCH("Minimal order quantity",Tbl_PlantSizes[#Headers],0),0))</f>
        <v>75</v>
      </c>
      <c r="M203" s="128" t="str">
        <f>IF(Tbl_Orderlist[[#This Row],[Size]]="","",VLOOKUP(Tbl_Orderlist[[#This Row],[Size]],Tbl_PlantSizes[],MATCH("Order per palletbox",Tbl_PlantSizes[#Headers],0),0))</f>
        <v>N</v>
      </c>
      <c r="N203" s="128" t="str">
        <f>IF(Tbl_Orderlist[[#This Row],[Size]]="","",VLOOKUP(Tbl_Orderlist[[#This Row],[Size]],Tbl_PlantSizes[],MATCH("Order per crate",Tbl_PlantSizes[#Headers],0),0))</f>
        <v>Y</v>
      </c>
      <c r="O20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0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3" s="75"/>
      <c r="R203" s="129" t="str">
        <f>IF(Tbl_Orderlist[[#This Row],[Crates]]="","",ROUNDUP(Tbl_Orderlist[[#This Row],[Crates]],0))</f>
        <v/>
      </c>
      <c r="S20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4" spans="1:20" x14ac:dyDescent="0.25">
      <c r="A204" s="149">
        <v>219</v>
      </c>
      <c r="B204" s="150" t="s">
        <v>1920</v>
      </c>
      <c r="C204" s="150" t="s">
        <v>16</v>
      </c>
      <c r="D204" s="151">
        <v>1.5</v>
      </c>
      <c r="E204" s="161"/>
      <c r="F204" s="14"/>
      <c r="G20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4" s="32">
        <f>IF(Tbl_Orderlist[[#This Row],[Size]]="","",IF(Tbl_Orderlist[[#This Row],[Crate?]]="Y",VLOOKUP(Tbl_Orderlist[[#This Row],[Size]],Tbl_PlantSizes[],MATCH("#plants per crate",Tbl_PlantSizes[#Headers],0),0),""))</f>
        <v>25</v>
      </c>
      <c r="K204" s="127" t="str">
        <f>IF(OR(Tbl_Orderlist[[#This Row],[Order]]="",Tbl_Orderlist[[#This Row],[Order]]=0),"",Tbl_Orderlist[[#This Row],[Order]]*Tbl_Orderlist[[#This Row],[Price €]])</f>
        <v/>
      </c>
      <c r="L204" s="128">
        <f>IF(Tbl_Orderlist[[#This Row],[Size]]="","",VLOOKUP(Tbl_Orderlist[[#This Row],[Size]],Tbl_PlantSizes[],MATCH("Minimal order quantity",Tbl_PlantSizes[#Headers],0),0))</f>
        <v>75</v>
      </c>
      <c r="M204" s="128" t="str">
        <f>IF(Tbl_Orderlist[[#This Row],[Size]]="","",VLOOKUP(Tbl_Orderlist[[#This Row],[Size]],Tbl_PlantSizes[],MATCH("Order per palletbox",Tbl_PlantSizes[#Headers],0),0))</f>
        <v>N</v>
      </c>
      <c r="N204" s="128" t="str">
        <f>IF(Tbl_Orderlist[[#This Row],[Size]]="","",VLOOKUP(Tbl_Orderlist[[#This Row],[Size]],Tbl_PlantSizes[],MATCH("Order per crate",Tbl_PlantSizes[#Headers],0),0))</f>
        <v>Y</v>
      </c>
      <c r="O20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0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4" s="75"/>
      <c r="R204" s="129" t="str">
        <f>IF(Tbl_Orderlist[[#This Row],[Crates]]="","",ROUNDUP(Tbl_Orderlist[[#This Row],[Crates]],0))</f>
        <v/>
      </c>
      <c r="S20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5" spans="1:20" x14ac:dyDescent="0.25">
      <c r="A205" s="149">
        <v>45</v>
      </c>
      <c r="B205" s="150" t="s">
        <v>1921</v>
      </c>
      <c r="C205" s="150" t="s">
        <v>16</v>
      </c>
      <c r="D205" s="151">
        <v>1.5</v>
      </c>
      <c r="E205" s="161"/>
      <c r="F205" s="14"/>
      <c r="G20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5" s="32">
        <f>IF(Tbl_Orderlist[[#This Row],[Size]]="","",IF(Tbl_Orderlist[[#This Row],[Crate?]]="Y",VLOOKUP(Tbl_Orderlist[[#This Row],[Size]],Tbl_PlantSizes[],MATCH("#plants per crate",Tbl_PlantSizes[#Headers],0),0),""))</f>
        <v>25</v>
      </c>
      <c r="K205" s="127" t="str">
        <f>IF(OR(Tbl_Orderlist[[#This Row],[Order]]="",Tbl_Orderlist[[#This Row],[Order]]=0),"",Tbl_Orderlist[[#This Row],[Order]]*Tbl_Orderlist[[#This Row],[Price €]])</f>
        <v/>
      </c>
      <c r="L205" s="128">
        <f>IF(Tbl_Orderlist[[#This Row],[Size]]="","",VLOOKUP(Tbl_Orderlist[[#This Row],[Size]],Tbl_PlantSizes[],MATCH("Minimal order quantity",Tbl_PlantSizes[#Headers],0),0))</f>
        <v>75</v>
      </c>
      <c r="M205" s="128" t="str">
        <f>IF(Tbl_Orderlist[[#This Row],[Size]]="","",VLOOKUP(Tbl_Orderlist[[#This Row],[Size]],Tbl_PlantSizes[],MATCH("Order per palletbox",Tbl_PlantSizes[#Headers],0),0))</f>
        <v>N</v>
      </c>
      <c r="N205" s="128" t="str">
        <f>IF(Tbl_Orderlist[[#This Row],[Size]]="","",VLOOKUP(Tbl_Orderlist[[#This Row],[Size]],Tbl_PlantSizes[],MATCH("Order per crate",Tbl_PlantSizes[#Headers],0),0))</f>
        <v>Y</v>
      </c>
      <c r="O20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0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5" s="75"/>
      <c r="R205" s="129" t="str">
        <f>IF(Tbl_Orderlist[[#This Row],[Crates]]="","",ROUNDUP(Tbl_Orderlist[[#This Row],[Crates]],0))</f>
        <v/>
      </c>
      <c r="S20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6" spans="1:20" x14ac:dyDescent="0.25">
      <c r="A206" s="149">
        <v>450</v>
      </c>
      <c r="B206" s="150" t="s">
        <v>2287</v>
      </c>
      <c r="C206" s="150" t="s">
        <v>16</v>
      </c>
      <c r="D206" s="151">
        <v>1.5</v>
      </c>
      <c r="E206" s="161"/>
      <c r="F206" s="14"/>
      <c r="G20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6" s="32">
        <f>IF(Tbl_Orderlist[[#This Row],[Size]]="","",IF(Tbl_Orderlist[[#This Row],[Crate?]]="Y",VLOOKUP(Tbl_Orderlist[[#This Row],[Size]],Tbl_PlantSizes[],MATCH("#plants per crate",Tbl_PlantSizes[#Headers],0),0),""))</f>
        <v>25</v>
      </c>
      <c r="K206" s="127" t="str">
        <f>IF(OR(Tbl_Orderlist[[#This Row],[Order]]="",Tbl_Orderlist[[#This Row],[Order]]=0),"",Tbl_Orderlist[[#This Row],[Order]]*Tbl_Orderlist[[#This Row],[Price €]])</f>
        <v/>
      </c>
      <c r="L206" s="128">
        <f>IF(Tbl_Orderlist[[#This Row],[Size]]="","",VLOOKUP(Tbl_Orderlist[[#This Row],[Size]],Tbl_PlantSizes[],MATCH("Minimal order quantity",Tbl_PlantSizes[#Headers],0),0))</f>
        <v>75</v>
      </c>
      <c r="M206" s="128" t="str">
        <f>IF(Tbl_Orderlist[[#This Row],[Size]]="","",VLOOKUP(Tbl_Orderlist[[#This Row],[Size]],Tbl_PlantSizes[],MATCH("Order per palletbox",Tbl_PlantSizes[#Headers],0),0))</f>
        <v>N</v>
      </c>
      <c r="N206" s="128" t="str">
        <f>IF(Tbl_Orderlist[[#This Row],[Size]]="","",VLOOKUP(Tbl_Orderlist[[#This Row],[Size]],Tbl_PlantSizes[],MATCH("Order per crate",Tbl_PlantSizes[#Headers],0),0))</f>
        <v>Y</v>
      </c>
      <c r="O20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0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6" s="75"/>
      <c r="R206" s="129" t="str">
        <f>IF(Tbl_Orderlist[[#This Row],[Crates]]="","",ROUNDUP(Tbl_Orderlist[[#This Row],[Crates]],0))</f>
        <v/>
      </c>
      <c r="S20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7" spans="1:20" x14ac:dyDescent="0.25">
      <c r="A207" s="149">
        <v>120</v>
      </c>
      <c r="B207" s="150" t="s">
        <v>2331</v>
      </c>
      <c r="C207" s="150" t="s">
        <v>16</v>
      </c>
      <c r="D207" s="151">
        <v>1.5</v>
      </c>
      <c r="E207" s="160" t="s">
        <v>1683</v>
      </c>
      <c r="F207" s="14"/>
      <c r="G20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7" s="32">
        <f>IF(Tbl_Orderlist[[#This Row],[Size]]="","",IF(Tbl_Orderlist[[#This Row],[Crate?]]="Y",VLOOKUP(Tbl_Orderlist[[#This Row],[Size]],Tbl_PlantSizes[],MATCH("#plants per crate",Tbl_PlantSizes[#Headers],0),0),""))</f>
        <v>25</v>
      </c>
      <c r="K207" s="127" t="str">
        <f>IF(OR(Tbl_Orderlist[[#This Row],[Order]]="",Tbl_Orderlist[[#This Row],[Order]]=0),"",Tbl_Orderlist[[#This Row],[Order]]*Tbl_Orderlist[[#This Row],[Price €]])</f>
        <v/>
      </c>
      <c r="L207" s="128">
        <f>IF(Tbl_Orderlist[[#This Row],[Size]]="","",VLOOKUP(Tbl_Orderlist[[#This Row],[Size]],Tbl_PlantSizes[],MATCH("Minimal order quantity",Tbl_PlantSizes[#Headers],0),0))</f>
        <v>75</v>
      </c>
      <c r="M207" s="128" t="str">
        <f>IF(Tbl_Orderlist[[#This Row],[Size]]="","",VLOOKUP(Tbl_Orderlist[[#This Row],[Size]],Tbl_PlantSizes[],MATCH("Order per palletbox",Tbl_PlantSizes[#Headers],0),0))</f>
        <v>N</v>
      </c>
      <c r="N207" s="128" t="str">
        <f>IF(Tbl_Orderlist[[#This Row],[Size]]="","",VLOOKUP(Tbl_Orderlist[[#This Row],[Size]],Tbl_PlantSizes[],MATCH("Order per crate",Tbl_PlantSizes[#Headers],0),0))</f>
        <v>Y</v>
      </c>
      <c r="O20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0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7" s="75"/>
      <c r="R207" s="129" t="str">
        <f>IF(Tbl_Orderlist[[#This Row],[Crates]]="","",ROUNDUP(Tbl_Orderlist[[#This Row],[Crates]],0))</f>
        <v/>
      </c>
      <c r="S20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8" spans="1:20" x14ac:dyDescent="0.25">
      <c r="A208" s="149">
        <v>135</v>
      </c>
      <c r="B208" s="150" t="s">
        <v>166</v>
      </c>
      <c r="C208" s="150" t="s">
        <v>16</v>
      </c>
      <c r="D208" s="151">
        <v>1.5</v>
      </c>
      <c r="E208" s="160" t="s">
        <v>1683</v>
      </c>
      <c r="F208" s="14"/>
      <c r="G20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8" s="32">
        <f>IF(Tbl_Orderlist[[#This Row],[Size]]="","",IF(Tbl_Orderlist[[#This Row],[Crate?]]="Y",VLOOKUP(Tbl_Orderlist[[#This Row],[Size]],Tbl_PlantSizes[],MATCH("#plants per crate",Tbl_PlantSizes[#Headers],0),0),""))</f>
        <v>25</v>
      </c>
      <c r="K208" s="127" t="str">
        <f>IF(OR(Tbl_Orderlist[[#This Row],[Order]]="",Tbl_Orderlist[[#This Row],[Order]]=0),"",Tbl_Orderlist[[#This Row],[Order]]*Tbl_Orderlist[[#This Row],[Price €]])</f>
        <v/>
      </c>
      <c r="L208" s="128">
        <f>IF(Tbl_Orderlist[[#This Row],[Size]]="","",VLOOKUP(Tbl_Orderlist[[#This Row],[Size]],Tbl_PlantSizes[],MATCH("Minimal order quantity",Tbl_PlantSizes[#Headers],0),0))</f>
        <v>75</v>
      </c>
      <c r="M208" s="128" t="str">
        <f>IF(Tbl_Orderlist[[#This Row],[Size]]="","",VLOOKUP(Tbl_Orderlist[[#This Row],[Size]],Tbl_PlantSizes[],MATCH("Order per palletbox",Tbl_PlantSizes[#Headers],0),0))</f>
        <v>N</v>
      </c>
      <c r="N208" s="128" t="str">
        <f>IF(Tbl_Orderlist[[#This Row],[Size]]="","",VLOOKUP(Tbl_Orderlist[[#This Row],[Size]],Tbl_PlantSizes[],MATCH("Order per crate",Tbl_PlantSizes[#Headers],0),0))</f>
        <v>Y</v>
      </c>
      <c r="O20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0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8" s="75"/>
      <c r="R208" s="129" t="str">
        <f>IF(Tbl_Orderlist[[#This Row],[Crates]]="","",ROUNDUP(Tbl_Orderlist[[#This Row],[Crates]],0))</f>
        <v/>
      </c>
      <c r="S20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9" spans="1:20" x14ac:dyDescent="0.25">
      <c r="A209" s="149">
        <v>67</v>
      </c>
      <c r="B209" s="150" t="s">
        <v>2332</v>
      </c>
      <c r="C209" s="150" t="s">
        <v>16</v>
      </c>
      <c r="D209" s="151">
        <v>1.5</v>
      </c>
      <c r="E209" s="161"/>
      <c r="F209" s="14"/>
      <c r="G20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9" s="32">
        <f>IF(Tbl_Orderlist[[#This Row],[Size]]="","",IF(Tbl_Orderlist[[#This Row],[Crate?]]="Y",VLOOKUP(Tbl_Orderlist[[#This Row],[Size]],Tbl_PlantSizes[],MATCH("#plants per crate",Tbl_PlantSizes[#Headers],0),0),""))</f>
        <v>25</v>
      </c>
      <c r="K209" s="127" t="str">
        <f>IF(OR(Tbl_Orderlist[[#This Row],[Order]]="",Tbl_Orderlist[[#This Row],[Order]]=0),"",Tbl_Orderlist[[#This Row],[Order]]*Tbl_Orderlist[[#This Row],[Price €]])</f>
        <v/>
      </c>
      <c r="L209" s="128">
        <f>IF(Tbl_Orderlist[[#This Row],[Size]]="","",VLOOKUP(Tbl_Orderlist[[#This Row],[Size]],Tbl_PlantSizes[],MATCH("Minimal order quantity",Tbl_PlantSizes[#Headers],0),0))</f>
        <v>75</v>
      </c>
      <c r="M209" s="128" t="str">
        <f>IF(Tbl_Orderlist[[#This Row],[Size]]="","",VLOOKUP(Tbl_Orderlist[[#This Row],[Size]],Tbl_PlantSizes[],MATCH("Order per palletbox",Tbl_PlantSizes[#Headers],0),0))</f>
        <v>N</v>
      </c>
      <c r="N209" s="128" t="str">
        <f>IF(Tbl_Orderlist[[#This Row],[Size]]="","",VLOOKUP(Tbl_Orderlist[[#This Row],[Size]],Tbl_PlantSizes[],MATCH("Order per crate",Tbl_PlantSizes[#Headers],0),0))</f>
        <v>Y</v>
      </c>
      <c r="O20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0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9" s="75"/>
      <c r="R209" s="129" t="str">
        <f>IF(Tbl_Orderlist[[#This Row],[Crates]]="","",ROUNDUP(Tbl_Orderlist[[#This Row],[Crates]],0))</f>
        <v/>
      </c>
      <c r="S20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0" spans="1:20" x14ac:dyDescent="0.25">
      <c r="A210" s="149">
        <v>20</v>
      </c>
      <c r="B210" s="150" t="s">
        <v>170</v>
      </c>
      <c r="C210" s="150" t="s">
        <v>16</v>
      </c>
      <c r="D210" s="151">
        <v>1.5</v>
      </c>
      <c r="E210" s="160" t="s">
        <v>1683</v>
      </c>
      <c r="F210" s="14"/>
      <c r="G21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0" s="32">
        <f>IF(Tbl_Orderlist[[#This Row],[Size]]="","",IF(Tbl_Orderlist[[#This Row],[Crate?]]="Y",VLOOKUP(Tbl_Orderlist[[#This Row],[Size]],Tbl_PlantSizes[],MATCH("#plants per crate",Tbl_PlantSizes[#Headers],0),0),""))</f>
        <v>25</v>
      </c>
      <c r="K210" s="127" t="str">
        <f>IF(OR(Tbl_Orderlist[[#This Row],[Order]]="",Tbl_Orderlist[[#This Row],[Order]]=0),"",Tbl_Orderlist[[#This Row],[Order]]*Tbl_Orderlist[[#This Row],[Price €]])</f>
        <v/>
      </c>
      <c r="L210" s="128">
        <f>IF(Tbl_Orderlist[[#This Row],[Size]]="","",VLOOKUP(Tbl_Orderlist[[#This Row],[Size]],Tbl_PlantSizes[],MATCH("Minimal order quantity",Tbl_PlantSizes[#Headers],0),0))</f>
        <v>75</v>
      </c>
      <c r="M210" s="128" t="str">
        <f>IF(Tbl_Orderlist[[#This Row],[Size]]="","",VLOOKUP(Tbl_Orderlist[[#This Row],[Size]],Tbl_PlantSizes[],MATCH("Order per palletbox",Tbl_PlantSizes[#Headers],0),0))</f>
        <v>N</v>
      </c>
      <c r="N210" s="128" t="str">
        <f>IF(Tbl_Orderlist[[#This Row],[Size]]="","",VLOOKUP(Tbl_Orderlist[[#This Row],[Size]],Tbl_PlantSizes[],MATCH("Order per crate",Tbl_PlantSizes[#Headers],0),0))</f>
        <v>Y</v>
      </c>
      <c r="O21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1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0" s="75"/>
      <c r="R210" s="129" t="str">
        <f>IF(Tbl_Orderlist[[#This Row],[Crates]]="","",ROUNDUP(Tbl_Orderlist[[#This Row],[Crates]],0))</f>
        <v/>
      </c>
      <c r="S21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1" spans="1:20" x14ac:dyDescent="0.25">
      <c r="A211" s="149">
        <v>100</v>
      </c>
      <c r="B211" s="150" t="s">
        <v>26</v>
      </c>
      <c r="C211" s="150" t="s">
        <v>16</v>
      </c>
      <c r="D211" s="151">
        <v>1.5</v>
      </c>
      <c r="E211" s="160" t="s">
        <v>1683</v>
      </c>
      <c r="F211" s="14"/>
      <c r="G21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1" s="32">
        <f>IF(Tbl_Orderlist[[#This Row],[Size]]="","",IF(Tbl_Orderlist[[#This Row],[Crate?]]="Y",VLOOKUP(Tbl_Orderlist[[#This Row],[Size]],Tbl_PlantSizes[],MATCH("#plants per crate",Tbl_PlantSizes[#Headers],0),0),""))</f>
        <v>25</v>
      </c>
      <c r="K211" s="127" t="str">
        <f>IF(OR(Tbl_Orderlist[[#This Row],[Order]]="",Tbl_Orderlist[[#This Row],[Order]]=0),"",Tbl_Orderlist[[#This Row],[Order]]*Tbl_Orderlist[[#This Row],[Price €]])</f>
        <v/>
      </c>
      <c r="L211" s="128">
        <f>IF(Tbl_Orderlist[[#This Row],[Size]]="","",VLOOKUP(Tbl_Orderlist[[#This Row],[Size]],Tbl_PlantSizes[],MATCH("Minimal order quantity",Tbl_PlantSizes[#Headers],0),0))</f>
        <v>75</v>
      </c>
      <c r="M211" s="128" t="str">
        <f>IF(Tbl_Orderlist[[#This Row],[Size]]="","",VLOOKUP(Tbl_Orderlist[[#This Row],[Size]],Tbl_PlantSizes[],MATCH("Order per palletbox",Tbl_PlantSizes[#Headers],0),0))</f>
        <v>N</v>
      </c>
      <c r="N211" s="128" t="str">
        <f>IF(Tbl_Orderlist[[#This Row],[Size]]="","",VLOOKUP(Tbl_Orderlist[[#This Row],[Size]],Tbl_PlantSizes[],MATCH("Order per crate",Tbl_PlantSizes[#Headers],0),0))</f>
        <v>Y</v>
      </c>
      <c r="O21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1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1" s="75"/>
      <c r="R211" s="129" t="str">
        <f>IF(Tbl_Orderlist[[#This Row],[Crates]]="","",ROUNDUP(Tbl_Orderlist[[#This Row],[Crates]],0))</f>
        <v/>
      </c>
      <c r="S21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2" spans="1:20" x14ac:dyDescent="0.25">
      <c r="A212" s="149">
        <v>100</v>
      </c>
      <c r="B212" s="150" t="s">
        <v>2333</v>
      </c>
      <c r="C212" s="150" t="s">
        <v>16</v>
      </c>
      <c r="D212" s="151">
        <v>1.5</v>
      </c>
      <c r="E212" s="161"/>
      <c r="F212" s="14"/>
      <c r="G21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2" s="32">
        <f>IF(Tbl_Orderlist[[#This Row],[Size]]="","",IF(Tbl_Orderlist[[#This Row],[Crate?]]="Y",VLOOKUP(Tbl_Orderlist[[#This Row],[Size]],Tbl_PlantSizes[],MATCH("#plants per crate",Tbl_PlantSizes[#Headers],0),0),""))</f>
        <v>25</v>
      </c>
      <c r="K212" s="127" t="str">
        <f>IF(OR(Tbl_Orderlist[[#This Row],[Order]]="",Tbl_Orderlist[[#This Row],[Order]]=0),"",Tbl_Orderlist[[#This Row],[Order]]*Tbl_Orderlist[[#This Row],[Price €]])</f>
        <v/>
      </c>
      <c r="L212" s="128">
        <f>IF(Tbl_Orderlist[[#This Row],[Size]]="","",VLOOKUP(Tbl_Orderlist[[#This Row],[Size]],Tbl_PlantSizes[],MATCH("Minimal order quantity",Tbl_PlantSizes[#Headers],0),0))</f>
        <v>75</v>
      </c>
      <c r="M212" s="128" t="str">
        <f>IF(Tbl_Orderlist[[#This Row],[Size]]="","",VLOOKUP(Tbl_Orderlist[[#This Row],[Size]],Tbl_PlantSizes[],MATCH("Order per palletbox",Tbl_PlantSizes[#Headers],0),0))</f>
        <v>N</v>
      </c>
      <c r="N212" s="128" t="str">
        <f>IF(Tbl_Orderlist[[#This Row],[Size]]="","",VLOOKUP(Tbl_Orderlist[[#This Row],[Size]],Tbl_PlantSizes[],MATCH("Order per crate",Tbl_PlantSizes[#Headers],0),0))</f>
        <v>Y</v>
      </c>
      <c r="O21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1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2" s="75"/>
      <c r="R212" s="129" t="str">
        <f>IF(Tbl_Orderlist[[#This Row],[Crates]]="","",ROUNDUP(Tbl_Orderlist[[#This Row],[Crates]],0))</f>
        <v/>
      </c>
      <c r="S21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3" spans="1:20" x14ac:dyDescent="0.25">
      <c r="A213" s="149">
        <v>1803</v>
      </c>
      <c r="B213" s="150" t="s">
        <v>1922</v>
      </c>
      <c r="C213" s="150" t="s">
        <v>16</v>
      </c>
      <c r="D213" s="151">
        <v>1.1499999999999999</v>
      </c>
      <c r="E213" s="160" t="s">
        <v>1683</v>
      </c>
      <c r="F213" s="14"/>
      <c r="G21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3" s="32">
        <f>IF(Tbl_Orderlist[[#This Row],[Size]]="","",IF(Tbl_Orderlist[[#This Row],[Crate?]]="Y",VLOOKUP(Tbl_Orderlist[[#This Row],[Size]],Tbl_PlantSizes[],MATCH("#plants per crate",Tbl_PlantSizes[#Headers],0),0),""))</f>
        <v>25</v>
      </c>
      <c r="K213" s="127" t="str">
        <f>IF(OR(Tbl_Orderlist[[#This Row],[Order]]="",Tbl_Orderlist[[#This Row],[Order]]=0),"",Tbl_Orderlist[[#This Row],[Order]]*Tbl_Orderlist[[#This Row],[Price €]])</f>
        <v/>
      </c>
      <c r="L213" s="128">
        <f>IF(Tbl_Orderlist[[#This Row],[Size]]="","",VLOOKUP(Tbl_Orderlist[[#This Row],[Size]],Tbl_PlantSizes[],MATCH("Minimal order quantity",Tbl_PlantSizes[#Headers],0),0))</f>
        <v>75</v>
      </c>
      <c r="M213" s="128" t="str">
        <f>IF(Tbl_Orderlist[[#This Row],[Size]]="","",VLOOKUP(Tbl_Orderlist[[#This Row],[Size]],Tbl_PlantSizes[],MATCH("Order per palletbox",Tbl_PlantSizes[#Headers],0),0))</f>
        <v>N</v>
      </c>
      <c r="N213" s="128" t="str">
        <f>IF(Tbl_Orderlist[[#This Row],[Size]]="","",VLOOKUP(Tbl_Orderlist[[#This Row],[Size]],Tbl_PlantSizes[],MATCH("Order per crate",Tbl_PlantSizes[#Headers],0),0))</f>
        <v>Y</v>
      </c>
      <c r="O21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1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3" s="75"/>
      <c r="R213" s="129" t="str">
        <f>IF(Tbl_Orderlist[[#This Row],[Crates]]="","",ROUNDUP(Tbl_Orderlist[[#This Row],[Crates]],0))</f>
        <v/>
      </c>
      <c r="S21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4" spans="1:20" x14ac:dyDescent="0.25">
      <c r="A214" s="149">
        <v>700</v>
      </c>
      <c r="B214" s="150" t="s">
        <v>1923</v>
      </c>
      <c r="C214" s="150" t="s">
        <v>16</v>
      </c>
      <c r="D214" s="151">
        <v>1.5</v>
      </c>
      <c r="E214" s="161"/>
      <c r="F214" s="14"/>
      <c r="G21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4" s="32">
        <f>IF(Tbl_Orderlist[[#This Row],[Size]]="","",IF(Tbl_Orderlist[[#This Row],[Crate?]]="Y",VLOOKUP(Tbl_Orderlist[[#This Row],[Size]],Tbl_PlantSizes[],MATCH("#plants per crate",Tbl_PlantSizes[#Headers],0),0),""))</f>
        <v>25</v>
      </c>
      <c r="K214" s="127" t="str">
        <f>IF(OR(Tbl_Orderlist[[#This Row],[Order]]="",Tbl_Orderlist[[#This Row],[Order]]=0),"",Tbl_Orderlist[[#This Row],[Order]]*Tbl_Orderlist[[#This Row],[Price €]])</f>
        <v/>
      </c>
      <c r="L214" s="128">
        <f>IF(Tbl_Orderlist[[#This Row],[Size]]="","",VLOOKUP(Tbl_Orderlist[[#This Row],[Size]],Tbl_PlantSizes[],MATCH("Minimal order quantity",Tbl_PlantSizes[#Headers],0),0))</f>
        <v>75</v>
      </c>
      <c r="M214" s="128" t="str">
        <f>IF(Tbl_Orderlist[[#This Row],[Size]]="","",VLOOKUP(Tbl_Orderlist[[#This Row],[Size]],Tbl_PlantSizes[],MATCH("Order per palletbox",Tbl_PlantSizes[#Headers],0),0))</f>
        <v>N</v>
      </c>
      <c r="N214" s="128" t="str">
        <f>IF(Tbl_Orderlist[[#This Row],[Size]]="","",VLOOKUP(Tbl_Orderlist[[#This Row],[Size]],Tbl_PlantSizes[],MATCH("Order per crate",Tbl_PlantSizes[#Headers],0),0))</f>
        <v>Y</v>
      </c>
      <c r="O21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1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4" s="75"/>
      <c r="R214" s="129" t="str">
        <f>IF(Tbl_Orderlist[[#This Row],[Crates]]="","",ROUNDUP(Tbl_Orderlist[[#This Row],[Crates]],0))</f>
        <v/>
      </c>
      <c r="S21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5" spans="1:20" x14ac:dyDescent="0.25">
      <c r="A215" s="149">
        <v>120</v>
      </c>
      <c r="B215" s="150" t="s">
        <v>1924</v>
      </c>
      <c r="C215" s="150" t="s">
        <v>16</v>
      </c>
      <c r="D215" s="151">
        <v>1.5</v>
      </c>
      <c r="E215" s="160" t="s">
        <v>1683</v>
      </c>
      <c r="F215" s="14"/>
      <c r="G21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5" s="32">
        <f>IF(Tbl_Orderlist[[#This Row],[Size]]="","",IF(Tbl_Orderlist[[#This Row],[Crate?]]="Y",VLOOKUP(Tbl_Orderlist[[#This Row],[Size]],Tbl_PlantSizes[],MATCH("#plants per crate",Tbl_PlantSizes[#Headers],0),0),""))</f>
        <v>25</v>
      </c>
      <c r="K215" s="127" t="str">
        <f>IF(OR(Tbl_Orderlist[[#This Row],[Order]]="",Tbl_Orderlist[[#This Row],[Order]]=0),"",Tbl_Orderlist[[#This Row],[Order]]*Tbl_Orderlist[[#This Row],[Price €]])</f>
        <v/>
      </c>
      <c r="L215" s="128">
        <f>IF(Tbl_Orderlist[[#This Row],[Size]]="","",VLOOKUP(Tbl_Orderlist[[#This Row],[Size]],Tbl_PlantSizes[],MATCH("Minimal order quantity",Tbl_PlantSizes[#Headers],0),0))</f>
        <v>75</v>
      </c>
      <c r="M215" s="128" t="str">
        <f>IF(Tbl_Orderlist[[#This Row],[Size]]="","",VLOOKUP(Tbl_Orderlist[[#This Row],[Size]],Tbl_PlantSizes[],MATCH("Order per palletbox",Tbl_PlantSizes[#Headers],0),0))</f>
        <v>N</v>
      </c>
      <c r="N215" s="128" t="str">
        <f>IF(Tbl_Orderlist[[#This Row],[Size]]="","",VLOOKUP(Tbl_Orderlist[[#This Row],[Size]],Tbl_PlantSizes[],MATCH("Order per crate",Tbl_PlantSizes[#Headers],0),0))</f>
        <v>Y</v>
      </c>
      <c r="O21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1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5" s="75"/>
      <c r="R215" s="129" t="str">
        <f>IF(Tbl_Orderlist[[#This Row],[Crates]]="","",ROUNDUP(Tbl_Orderlist[[#This Row],[Crates]],0))</f>
        <v/>
      </c>
      <c r="S21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6" spans="1:20" x14ac:dyDescent="0.25">
      <c r="A216" s="149">
        <v>2316</v>
      </c>
      <c r="B216" s="150" t="s">
        <v>1925</v>
      </c>
      <c r="C216" s="150" t="s">
        <v>16</v>
      </c>
      <c r="D216" s="151">
        <v>1.6</v>
      </c>
      <c r="E216" s="161"/>
      <c r="F216" s="14"/>
      <c r="G21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6" s="32">
        <f>IF(Tbl_Orderlist[[#This Row],[Size]]="","",IF(Tbl_Orderlist[[#This Row],[Crate?]]="Y",VLOOKUP(Tbl_Orderlist[[#This Row],[Size]],Tbl_PlantSizes[],MATCH("#plants per crate",Tbl_PlantSizes[#Headers],0),0),""))</f>
        <v>25</v>
      </c>
      <c r="K216" s="127" t="str">
        <f>IF(OR(Tbl_Orderlist[[#This Row],[Order]]="",Tbl_Orderlist[[#This Row],[Order]]=0),"",Tbl_Orderlist[[#This Row],[Order]]*Tbl_Orderlist[[#This Row],[Price €]])</f>
        <v/>
      </c>
      <c r="L216" s="128">
        <f>IF(Tbl_Orderlist[[#This Row],[Size]]="","",VLOOKUP(Tbl_Orderlist[[#This Row],[Size]],Tbl_PlantSizes[],MATCH("Minimal order quantity",Tbl_PlantSizes[#Headers],0),0))</f>
        <v>75</v>
      </c>
      <c r="M216" s="128" t="str">
        <f>IF(Tbl_Orderlist[[#This Row],[Size]]="","",VLOOKUP(Tbl_Orderlist[[#This Row],[Size]],Tbl_PlantSizes[],MATCH("Order per palletbox",Tbl_PlantSizes[#Headers],0),0))</f>
        <v>N</v>
      </c>
      <c r="N216" s="128" t="str">
        <f>IF(Tbl_Orderlist[[#This Row],[Size]]="","",VLOOKUP(Tbl_Orderlist[[#This Row],[Size]],Tbl_PlantSizes[],MATCH("Order per crate",Tbl_PlantSizes[#Headers],0),0))</f>
        <v>Y</v>
      </c>
      <c r="O21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1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6" s="75"/>
      <c r="R216" s="129" t="str">
        <f>IF(Tbl_Orderlist[[#This Row],[Crates]]="","",ROUNDUP(Tbl_Orderlist[[#This Row],[Crates]],0))</f>
        <v/>
      </c>
      <c r="S21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7" spans="1:20" x14ac:dyDescent="0.25">
      <c r="A217" s="149">
        <v>334</v>
      </c>
      <c r="B217" s="150" t="s">
        <v>2255</v>
      </c>
      <c r="C217" s="150" t="s">
        <v>16</v>
      </c>
      <c r="D217" s="151">
        <v>1.1499999999999999</v>
      </c>
      <c r="E217" s="160" t="s">
        <v>1683</v>
      </c>
      <c r="F217" s="14"/>
      <c r="G21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7" s="32">
        <f>IF(Tbl_Orderlist[[#This Row],[Size]]="","",IF(Tbl_Orderlist[[#This Row],[Crate?]]="Y",VLOOKUP(Tbl_Orderlist[[#This Row],[Size]],Tbl_PlantSizes[],MATCH("#plants per crate",Tbl_PlantSizes[#Headers],0),0),""))</f>
        <v>25</v>
      </c>
      <c r="K217" s="127" t="str">
        <f>IF(OR(Tbl_Orderlist[[#This Row],[Order]]="",Tbl_Orderlist[[#This Row],[Order]]=0),"",Tbl_Orderlist[[#This Row],[Order]]*Tbl_Orderlist[[#This Row],[Price €]])</f>
        <v/>
      </c>
      <c r="L217" s="128">
        <f>IF(Tbl_Orderlist[[#This Row],[Size]]="","",VLOOKUP(Tbl_Orderlist[[#This Row],[Size]],Tbl_PlantSizes[],MATCH("Minimal order quantity",Tbl_PlantSizes[#Headers],0),0))</f>
        <v>75</v>
      </c>
      <c r="M217" s="128" t="str">
        <f>IF(Tbl_Orderlist[[#This Row],[Size]]="","",VLOOKUP(Tbl_Orderlist[[#This Row],[Size]],Tbl_PlantSizes[],MATCH("Order per palletbox",Tbl_PlantSizes[#Headers],0),0))</f>
        <v>N</v>
      </c>
      <c r="N217" s="128" t="str">
        <f>IF(Tbl_Orderlist[[#This Row],[Size]]="","",VLOOKUP(Tbl_Orderlist[[#This Row],[Size]],Tbl_PlantSizes[],MATCH("Order per crate",Tbl_PlantSizes[#Headers],0),0))</f>
        <v>Y</v>
      </c>
      <c r="O21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1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7" s="75"/>
      <c r="R217" s="129" t="str">
        <f>IF(Tbl_Orderlist[[#This Row],[Crates]]="","",ROUNDUP(Tbl_Orderlist[[#This Row],[Crates]],0))</f>
        <v/>
      </c>
      <c r="S21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8" spans="1:20" x14ac:dyDescent="0.25">
      <c r="A218" s="149">
        <v>916</v>
      </c>
      <c r="B218" s="150" t="s">
        <v>1926</v>
      </c>
      <c r="C218" s="150" t="s">
        <v>16</v>
      </c>
      <c r="D218" s="151">
        <v>1.1499999999999999</v>
      </c>
      <c r="E218" s="160" t="s">
        <v>1683</v>
      </c>
      <c r="F218" s="14"/>
      <c r="G21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8" s="32">
        <f>IF(Tbl_Orderlist[[#This Row],[Size]]="","",IF(Tbl_Orderlist[[#This Row],[Crate?]]="Y",VLOOKUP(Tbl_Orderlist[[#This Row],[Size]],Tbl_PlantSizes[],MATCH("#plants per crate",Tbl_PlantSizes[#Headers],0),0),""))</f>
        <v>25</v>
      </c>
      <c r="K218" s="127" t="str">
        <f>IF(OR(Tbl_Orderlist[[#This Row],[Order]]="",Tbl_Orderlist[[#This Row],[Order]]=0),"",Tbl_Orderlist[[#This Row],[Order]]*Tbl_Orderlist[[#This Row],[Price €]])</f>
        <v/>
      </c>
      <c r="L218" s="128">
        <f>IF(Tbl_Orderlist[[#This Row],[Size]]="","",VLOOKUP(Tbl_Orderlist[[#This Row],[Size]],Tbl_PlantSizes[],MATCH("Minimal order quantity",Tbl_PlantSizes[#Headers],0),0))</f>
        <v>75</v>
      </c>
      <c r="M218" s="128" t="str">
        <f>IF(Tbl_Orderlist[[#This Row],[Size]]="","",VLOOKUP(Tbl_Orderlist[[#This Row],[Size]],Tbl_PlantSizes[],MATCH("Order per palletbox",Tbl_PlantSizes[#Headers],0),0))</f>
        <v>N</v>
      </c>
      <c r="N218" s="128" t="str">
        <f>IF(Tbl_Orderlist[[#This Row],[Size]]="","",VLOOKUP(Tbl_Orderlist[[#This Row],[Size]],Tbl_PlantSizes[],MATCH("Order per crate",Tbl_PlantSizes[#Headers],0),0))</f>
        <v>Y</v>
      </c>
      <c r="O21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1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8" s="75"/>
      <c r="R218" s="129" t="str">
        <f>IF(Tbl_Orderlist[[#This Row],[Crates]]="","",ROUNDUP(Tbl_Orderlist[[#This Row],[Crates]],0))</f>
        <v/>
      </c>
      <c r="S21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9" spans="1:20" x14ac:dyDescent="0.25">
      <c r="A219" s="149">
        <v>199</v>
      </c>
      <c r="B219" s="150" t="s">
        <v>1927</v>
      </c>
      <c r="C219" s="150" t="s">
        <v>16</v>
      </c>
      <c r="D219" s="151">
        <v>1.5</v>
      </c>
      <c r="E219" s="161"/>
      <c r="F219" s="14"/>
      <c r="G21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9" s="32">
        <f>IF(Tbl_Orderlist[[#This Row],[Size]]="","",IF(Tbl_Orderlist[[#This Row],[Crate?]]="Y",VLOOKUP(Tbl_Orderlist[[#This Row],[Size]],Tbl_PlantSizes[],MATCH("#plants per crate",Tbl_PlantSizes[#Headers],0),0),""))</f>
        <v>25</v>
      </c>
      <c r="K219" s="127" t="str">
        <f>IF(OR(Tbl_Orderlist[[#This Row],[Order]]="",Tbl_Orderlist[[#This Row],[Order]]=0),"",Tbl_Orderlist[[#This Row],[Order]]*Tbl_Orderlist[[#This Row],[Price €]])</f>
        <v/>
      </c>
      <c r="L219" s="128">
        <f>IF(Tbl_Orderlist[[#This Row],[Size]]="","",VLOOKUP(Tbl_Orderlist[[#This Row],[Size]],Tbl_PlantSizes[],MATCH("Minimal order quantity",Tbl_PlantSizes[#Headers],0),0))</f>
        <v>75</v>
      </c>
      <c r="M219" s="128" t="str">
        <f>IF(Tbl_Orderlist[[#This Row],[Size]]="","",VLOOKUP(Tbl_Orderlist[[#This Row],[Size]],Tbl_PlantSizes[],MATCH("Order per palletbox",Tbl_PlantSizes[#Headers],0),0))</f>
        <v>N</v>
      </c>
      <c r="N219" s="128" t="str">
        <f>IF(Tbl_Orderlist[[#This Row],[Size]]="","",VLOOKUP(Tbl_Orderlist[[#This Row],[Size]],Tbl_PlantSizes[],MATCH("Order per crate",Tbl_PlantSizes[#Headers],0),0))</f>
        <v>Y</v>
      </c>
      <c r="O21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1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9" s="75"/>
      <c r="R219" s="129" t="str">
        <f>IF(Tbl_Orderlist[[#This Row],[Crates]]="","",ROUNDUP(Tbl_Orderlist[[#This Row],[Crates]],0))</f>
        <v/>
      </c>
      <c r="S21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0" spans="1:20" x14ac:dyDescent="0.25">
      <c r="A220" s="149">
        <v>275</v>
      </c>
      <c r="B220" s="150" t="s">
        <v>1928</v>
      </c>
      <c r="C220" s="150" t="s">
        <v>16</v>
      </c>
      <c r="D220" s="151">
        <v>1.1499999999999999</v>
      </c>
      <c r="E220" s="161"/>
      <c r="F220" s="14"/>
      <c r="G22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0" s="32">
        <f>IF(Tbl_Orderlist[[#This Row],[Size]]="","",IF(Tbl_Orderlist[[#This Row],[Crate?]]="Y",VLOOKUP(Tbl_Orderlist[[#This Row],[Size]],Tbl_PlantSizes[],MATCH("#plants per crate",Tbl_PlantSizes[#Headers],0),0),""))</f>
        <v>25</v>
      </c>
      <c r="K220" s="127" t="str">
        <f>IF(OR(Tbl_Orderlist[[#This Row],[Order]]="",Tbl_Orderlist[[#This Row],[Order]]=0),"",Tbl_Orderlist[[#This Row],[Order]]*Tbl_Orderlist[[#This Row],[Price €]])</f>
        <v/>
      </c>
      <c r="L220" s="128">
        <f>IF(Tbl_Orderlist[[#This Row],[Size]]="","",VLOOKUP(Tbl_Orderlist[[#This Row],[Size]],Tbl_PlantSizes[],MATCH("Minimal order quantity",Tbl_PlantSizes[#Headers],0),0))</f>
        <v>75</v>
      </c>
      <c r="M220" s="128" t="str">
        <f>IF(Tbl_Orderlist[[#This Row],[Size]]="","",VLOOKUP(Tbl_Orderlist[[#This Row],[Size]],Tbl_PlantSizes[],MATCH("Order per palletbox",Tbl_PlantSizes[#Headers],0),0))</f>
        <v>N</v>
      </c>
      <c r="N220" s="128" t="str">
        <f>IF(Tbl_Orderlist[[#This Row],[Size]]="","",VLOOKUP(Tbl_Orderlist[[#This Row],[Size]],Tbl_PlantSizes[],MATCH("Order per crate",Tbl_PlantSizes[#Headers],0),0))</f>
        <v>Y</v>
      </c>
      <c r="O22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2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0" s="75"/>
      <c r="R220" s="129" t="str">
        <f>IF(Tbl_Orderlist[[#This Row],[Crates]]="","",ROUNDUP(Tbl_Orderlist[[#This Row],[Crates]],0))</f>
        <v/>
      </c>
      <c r="S22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1" spans="1:20" x14ac:dyDescent="0.25">
      <c r="A221" s="149">
        <v>280</v>
      </c>
      <c r="B221" s="150" t="s">
        <v>2334</v>
      </c>
      <c r="C221" s="150" t="s">
        <v>16</v>
      </c>
      <c r="D221" s="151">
        <v>1.6</v>
      </c>
      <c r="E221" s="160" t="s">
        <v>1683</v>
      </c>
      <c r="F221" s="14"/>
      <c r="G22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1" s="32">
        <f>IF(Tbl_Orderlist[[#This Row],[Size]]="","",IF(Tbl_Orderlist[[#This Row],[Crate?]]="Y",VLOOKUP(Tbl_Orderlist[[#This Row],[Size]],Tbl_PlantSizes[],MATCH("#plants per crate",Tbl_PlantSizes[#Headers],0),0),""))</f>
        <v>25</v>
      </c>
      <c r="K221" s="127" t="str">
        <f>IF(OR(Tbl_Orderlist[[#This Row],[Order]]="",Tbl_Orderlist[[#This Row],[Order]]=0),"",Tbl_Orderlist[[#This Row],[Order]]*Tbl_Orderlist[[#This Row],[Price €]])</f>
        <v/>
      </c>
      <c r="L221" s="128">
        <f>IF(Tbl_Orderlist[[#This Row],[Size]]="","",VLOOKUP(Tbl_Orderlist[[#This Row],[Size]],Tbl_PlantSizes[],MATCH("Minimal order quantity",Tbl_PlantSizes[#Headers],0),0))</f>
        <v>75</v>
      </c>
      <c r="M221" s="128" t="str">
        <f>IF(Tbl_Orderlist[[#This Row],[Size]]="","",VLOOKUP(Tbl_Orderlist[[#This Row],[Size]],Tbl_PlantSizes[],MATCH("Order per palletbox",Tbl_PlantSizes[#Headers],0),0))</f>
        <v>N</v>
      </c>
      <c r="N221" s="128" t="str">
        <f>IF(Tbl_Orderlist[[#This Row],[Size]]="","",VLOOKUP(Tbl_Orderlist[[#This Row],[Size]],Tbl_PlantSizes[],MATCH("Order per crate",Tbl_PlantSizes[#Headers],0),0))</f>
        <v>Y</v>
      </c>
      <c r="O22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2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1" s="75"/>
      <c r="R221" s="129" t="str">
        <f>IF(Tbl_Orderlist[[#This Row],[Crates]]="","",ROUNDUP(Tbl_Orderlist[[#This Row],[Crates]],0))</f>
        <v/>
      </c>
      <c r="S22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2" spans="1:20" x14ac:dyDescent="0.25">
      <c r="A222" s="149">
        <v>525</v>
      </c>
      <c r="B222" s="150" t="s">
        <v>180</v>
      </c>
      <c r="C222" s="150" t="s">
        <v>16</v>
      </c>
      <c r="D222" s="151">
        <v>1.5</v>
      </c>
      <c r="E222" s="160" t="s">
        <v>1683</v>
      </c>
      <c r="F222" s="14"/>
      <c r="G22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2" s="32">
        <f>IF(Tbl_Orderlist[[#This Row],[Size]]="","",IF(Tbl_Orderlist[[#This Row],[Crate?]]="Y",VLOOKUP(Tbl_Orderlist[[#This Row],[Size]],Tbl_PlantSizes[],MATCH("#plants per crate",Tbl_PlantSizes[#Headers],0),0),""))</f>
        <v>25</v>
      </c>
      <c r="K222" s="127" t="str">
        <f>IF(OR(Tbl_Orderlist[[#This Row],[Order]]="",Tbl_Orderlist[[#This Row],[Order]]=0),"",Tbl_Orderlist[[#This Row],[Order]]*Tbl_Orderlist[[#This Row],[Price €]])</f>
        <v/>
      </c>
      <c r="L222" s="128">
        <f>IF(Tbl_Orderlist[[#This Row],[Size]]="","",VLOOKUP(Tbl_Orderlist[[#This Row],[Size]],Tbl_PlantSizes[],MATCH("Minimal order quantity",Tbl_PlantSizes[#Headers],0),0))</f>
        <v>75</v>
      </c>
      <c r="M222" s="128" t="str">
        <f>IF(Tbl_Orderlist[[#This Row],[Size]]="","",VLOOKUP(Tbl_Orderlist[[#This Row],[Size]],Tbl_PlantSizes[],MATCH("Order per palletbox",Tbl_PlantSizes[#Headers],0),0))</f>
        <v>N</v>
      </c>
      <c r="N222" s="128" t="str">
        <f>IF(Tbl_Orderlist[[#This Row],[Size]]="","",VLOOKUP(Tbl_Orderlist[[#This Row],[Size]],Tbl_PlantSizes[],MATCH("Order per crate",Tbl_PlantSizes[#Headers],0),0))</f>
        <v>Y</v>
      </c>
      <c r="O22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2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2" s="75"/>
      <c r="R222" s="129" t="str">
        <f>IF(Tbl_Orderlist[[#This Row],[Crates]]="","",ROUNDUP(Tbl_Orderlist[[#This Row],[Crates]],0))</f>
        <v/>
      </c>
      <c r="S22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3" spans="1:20" x14ac:dyDescent="0.25">
      <c r="A223" s="149">
        <v>950</v>
      </c>
      <c r="B223" s="150" t="s">
        <v>1929</v>
      </c>
      <c r="C223" s="150" t="s">
        <v>16</v>
      </c>
      <c r="D223" s="151">
        <v>1.5</v>
      </c>
      <c r="E223" s="161"/>
      <c r="F223" s="14"/>
      <c r="G22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3" s="32">
        <f>IF(Tbl_Orderlist[[#This Row],[Size]]="","",IF(Tbl_Orderlist[[#This Row],[Crate?]]="Y",VLOOKUP(Tbl_Orderlist[[#This Row],[Size]],Tbl_PlantSizes[],MATCH("#plants per crate",Tbl_PlantSizes[#Headers],0),0),""))</f>
        <v>25</v>
      </c>
      <c r="K223" s="127" t="str">
        <f>IF(OR(Tbl_Orderlist[[#This Row],[Order]]="",Tbl_Orderlist[[#This Row],[Order]]=0),"",Tbl_Orderlist[[#This Row],[Order]]*Tbl_Orderlist[[#This Row],[Price €]])</f>
        <v/>
      </c>
      <c r="L223" s="128">
        <f>IF(Tbl_Orderlist[[#This Row],[Size]]="","",VLOOKUP(Tbl_Orderlist[[#This Row],[Size]],Tbl_PlantSizes[],MATCH("Minimal order quantity",Tbl_PlantSizes[#Headers],0),0))</f>
        <v>75</v>
      </c>
      <c r="M223" s="128" t="str">
        <f>IF(Tbl_Orderlist[[#This Row],[Size]]="","",VLOOKUP(Tbl_Orderlist[[#This Row],[Size]],Tbl_PlantSizes[],MATCH("Order per palletbox",Tbl_PlantSizes[#Headers],0),0))</f>
        <v>N</v>
      </c>
      <c r="N223" s="128" t="str">
        <f>IF(Tbl_Orderlist[[#This Row],[Size]]="","",VLOOKUP(Tbl_Orderlist[[#This Row],[Size]],Tbl_PlantSizes[],MATCH("Order per crate",Tbl_PlantSizes[#Headers],0),0))</f>
        <v>Y</v>
      </c>
      <c r="O22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2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3" s="75"/>
      <c r="R223" s="129" t="str">
        <f>IF(Tbl_Orderlist[[#This Row],[Crates]]="","",ROUNDUP(Tbl_Orderlist[[#This Row],[Crates]],0))</f>
        <v/>
      </c>
      <c r="S22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4" spans="1:20" x14ac:dyDescent="0.25">
      <c r="A224" s="149">
        <v>650</v>
      </c>
      <c r="B224" s="150" t="s">
        <v>1930</v>
      </c>
      <c r="C224" s="150" t="s">
        <v>16</v>
      </c>
      <c r="D224" s="151">
        <v>1.5</v>
      </c>
      <c r="E224" s="161"/>
      <c r="F224" s="14"/>
      <c r="G22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4" s="32">
        <f>IF(Tbl_Orderlist[[#This Row],[Size]]="","",IF(Tbl_Orderlist[[#This Row],[Crate?]]="Y",VLOOKUP(Tbl_Orderlist[[#This Row],[Size]],Tbl_PlantSizes[],MATCH("#plants per crate",Tbl_PlantSizes[#Headers],0),0),""))</f>
        <v>25</v>
      </c>
      <c r="K224" s="127" t="str">
        <f>IF(OR(Tbl_Orderlist[[#This Row],[Order]]="",Tbl_Orderlist[[#This Row],[Order]]=0),"",Tbl_Orderlist[[#This Row],[Order]]*Tbl_Orderlist[[#This Row],[Price €]])</f>
        <v/>
      </c>
      <c r="L224" s="128">
        <f>IF(Tbl_Orderlist[[#This Row],[Size]]="","",VLOOKUP(Tbl_Orderlist[[#This Row],[Size]],Tbl_PlantSizes[],MATCH("Minimal order quantity",Tbl_PlantSizes[#Headers],0),0))</f>
        <v>75</v>
      </c>
      <c r="M224" s="128" t="str">
        <f>IF(Tbl_Orderlist[[#This Row],[Size]]="","",VLOOKUP(Tbl_Orderlist[[#This Row],[Size]],Tbl_PlantSizes[],MATCH("Order per palletbox",Tbl_PlantSizes[#Headers],0),0))</f>
        <v>N</v>
      </c>
      <c r="N224" s="128" t="str">
        <f>IF(Tbl_Orderlist[[#This Row],[Size]]="","",VLOOKUP(Tbl_Orderlist[[#This Row],[Size]],Tbl_PlantSizes[],MATCH("Order per crate",Tbl_PlantSizes[#Headers],0),0))</f>
        <v>Y</v>
      </c>
      <c r="O22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2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4" s="75"/>
      <c r="R224" s="129" t="str">
        <f>IF(Tbl_Orderlist[[#This Row],[Crates]]="","",ROUNDUP(Tbl_Orderlist[[#This Row],[Crates]],0))</f>
        <v/>
      </c>
      <c r="S22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5" spans="1:20" x14ac:dyDescent="0.25">
      <c r="A225" s="149">
        <v>725</v>
      </c>
      <c r="B225" s="150" t="s">
        <v>1931</v>
      </c>
      <c r="C225" s="150" t="s">
        <v>16</v>
      </c>
      <c r="D225" s="151">
        <v>1.5</v>
      </c>
      <c r="E225" s="161"/>
      <c r="F225" s="14"/>
      <c r="G22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5" s="32">
        <f>IF(Tbl_Orderlist[[#This Row],[Size]]="","",IF(Tbl_Orderlist[[#This Row],[Crate?]]="Y",VLOOKUP(Tbl_Orderlist[[#This Row],[Size]],Tbl_PlantSizes[],MATCH("#plants per crate",Tbl_PlantSizes[#Headers],0),0),""))</f>
        <v>25</v>
      </c>
      <c r="K225" s="127" t="str">
        <f>IF(OR(Tbl_Orderlist[[#This Row],[Order]]="",Tbl_Orderlist[[#This Row],[Order]]=0),"",Tbl_Orderlist[[#This Row],[Order]]*Tbl_Orderlist[[#This Row],[Price €]])</f>
        <v/>
      </c>
      <c r="L225" s="128">
        <f>IF(Tbl_Orderlist[[#This Row],[Size]]="","",VLOOKUP(Tbl_Orderlist[[#This Row],[Size]],Tbl_PlantSizes[],MATCH("Minimal order quantity",Tbl_PlantSizes[#Headers],0),0))</f>
        <v>75</v>
      </c>
      <c r="M225" s="128" t="str">
        <f>IF(Tbl_Orderlist[[#This Row],[Size]]="","",VLOOKUP(Tbl_Orderlist[[#This Row],[Size]],Tbl_PlantSizes[],MATCH("Order per palletbox",Tbl_PlantSizes[#Headers],0),0))</f>
        <v>N</v>
      </c>
      <c r="N225" s="128" t="str">
        <f>IF(Tbl_Orderlist[[#This Row],[Size]]="","",VLOOKUP(Tbl_Orderlist[[#This Row],[Size]],Tbl_PlantSizes[],MATCH("Order per crate",Tbl_PlantSizes[#Headers],0),0))</f>
        <v>Y</v>
      </c>
      <c r="O22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2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5" s="75"/>
      <c r="R225" s="129" t="str">
        <f>IF(Tbl_Orderlist[[#This Row],[Crates]]="","",ROUNDUP(Tbl_Orderlist[[#This Row],[Crates]],0))</f>
        <v/>
      </c>
      <c r="S22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6" spans="1:20" x14ac:dyDescent="0.25">
      <c r="A226" s="149">
        <v>375</v>
      </c>
      <c r="B226" s="150" t="s">
        <v>1932</v>
      </c>
      <c r="C226" s="150" t="s">
        <v>16</v>
      </c>
      <c r="D226" s="151">
        <v>1.1499999999999999</v>
      </c>
      <c r="E226" s="161"/>
      <c r="F226" s="14"/>
      <c r="G22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6" s="32">
        <f>IF(Tbl_Orderlist[[#This Row],[Size]]="","",IF(Tbl_Orderlist[[#This Row],[Crate?]]="Y",VLOOKUP(Tbl_Orderlist[[#This Row],[Size]],Tbl_PlantSizes[],MATCH("#plants per crate",Tbl_PlantSizes[#Headers],0),0),""))</f>
        <v>25</v>
      </c>
      <c r="K226" s="127" t="str">
        <f>IF(OR(Tbl_Orderlist[[#This Row],[Order]]="",Tbl_Orderlist[[#This Row],[Order]]=0),"",Tbl_Orderlist[[#This Row],[Order]]*Tbl_Orderlist[[#This Row],[Price €]])</f>
        <v/>
      </c>
      <c r="L226" s="128">
        <f>IF(Tbl_Orderlist[[#This Row],[Size]]="","",VLOOKUP(Tbl_Orderlist[[#This Row],[Size]],Tbl_PlantSizes[],MATCH("Minimal order quantity",Tbl_PlantSizes[#Headers],0),0))</f>
        <v>75</v>
      </c>
      <c r="M226" s="128" t="str">
        <f>IF(Tbl_Orderlist[[#This Row],[Size]]="","",VLOOKUP(Tbl_Orderlist[[#This Row],[Size]],Tbl_PlantSizes[],MATCH("Order per palletbox",Tbl_PlantSizes[#Headers],0),0))</f>
        <v>N</v>
      </c>
      <c r="N226" s="128" t="str">
        <f>IF(Tbl_Orderlist[[#This Row],[Size]]="","",VLOOKUP(Tbl_Orderlist[[#This Row],[Size]],Tbl_PlantSizes[],MATCH("Order per crate",Tbl_PlantSizes[#Headers],0),0))</f>
        <v>Y</v>
      </c>
      <c r="O22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2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6" s="75"/>
      <c r="R226" s="129" t="str">
        <f>IF(Tbl_Orderlist[[#This Row],[Crates]]="","",ROUNDUP(Tbl_Orderlist[[#This Row],[Crates]],0))</f>
        <v/>
      </c>
      <c r="S22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7" spans="1:20" x14ac:dyDescent="0.25">
      <c r="A227" s="149">
        <v>700</v>
      </c>
      <c r="B227" s="150" t="s">
        <v>1933</v>
      </c>
      <c r="C227" s="150" t="s">
        <v>16</v>
      </c>
      <c r="D227" s="151">
        <v>1.5</v>
      </c>
      <c r="E227" s="161"/>
      <c r="F227" s="14"/>
      <c r="G22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7" s="32">
        <f>IF(Tbl_Orderlist[[#This Row],[Size]]="","",IF(Tbl_Orderlist[[#This Row],[Crate?]]="Y",VLOOKUP(Tbl_Orderlist[[#This Row],[Size]],Tbl_PlantSizes[],MATCH("#plants per crate",Tbl_PlantSizes[#Headers],0),0),""))</f>
        <v>25</v>
      </c>
      <c r="K227" s="127" t="str">
        <f>IF(OR(Tbl_Orderlist[[#This Row],[Order]]="",Tbl_Orderlist[[#This Row],[Order]]=0),"",Tbl_Orderlist[[#This Row],[Order]]*Tbl_Orderlist[[#This Row],[Price €]])</f>
        <v/>
      </c>
      <c r="L227" s="128">
        <f>IF(Tbl_Orderlist[[#This Row],[Size]]="","",VLOOKUP(Tbl_Orderlist[[#This Row],[Size]],Tbl_PlantSizes[],MATCH("Minimal order quantity",Tbl_PlantSizes[#Headers],0),0))</f>
        <v>75</v>
      </c>
      <c r="M227" s="128" t="str">
        <f>IF(Tbl_Orderlist[[#This Row],[Size]]="","",VLOOKUP(Tbl_Orderlist[[#This Row],[Size]],Tbl_PlantSizes[],MATCH("Order per palletbox",Tbl_PlantSizes[#Headers],0),0))</f>
        <v>N</v>
      </c>
      <c r="N227" s="128" t="str">
        <f>IF(Tbl_Orderlist[[#This Row],[Size]]="","",VLOOKUP(Tbl_Orderlist[[#This Row],[Size]],Tbl_PlantSizes[],MATCH("Order per crate",Tbl_PlantSizes[#Headers],0),0))</f>
        <v>Y</v>
      </c>
      <c r="O22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2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7" s="75"/>
      <c r="R227" s="129" t="str">
        <f>IF(Tbl_Orderlist[[#This Row],[Crates]]="","",ROUNDUP(Tbl_Orderlist[[#This Row],[Crates]],0))</f>
        <v/>
      </c>
      <c r="S22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8" spans="1:20" x14ac:dyDescent="0.25">
      <c r="A228" s="149">
        <v>153</v>
      </c>
      <c r="B228" s="150" t="s">
        <v>1934</v>
      </c>
      <c r="C228" s="150" t="s">
        <v>13</v>
      </c>
      <c r="D228" s="151">
        <v>0.89</v>
      </c>
      <c r="E228" s="160" t="s">
        <v>1683</v>
      </c>
      <c r="F228" s="14"/>
      <c r="G22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8" s="32">
        <f>IF(Tbl_Orderlist[[#This Row],[Size]]="","",IF(Tbl_Orderlist[[#This Row],[Crate?]]="Y",VLOOKUP(Tbl_Orderlist[[#This Row],[Size]],Tbl_PlantSizes[],MATCH("#plants per crate",Tbl_PlantSizes[#Headers],0),0),""))</f>
        <v>40</v>
      </c>
      <c r="K228" s="127" t="str">
        <f>IF(OR(Tbl_Orderlist[[#This Row],[Order]]="",Tbl_Orderlist[[#This Row],[Order]]=0),"",Tbl_Orderlist[[#This Row],[Order]]*Tbl_Orderlist[[#This Row],[Price €]])</f>
        <v/>
      </c>
      <c r="L228" s="128">
        <f>IF(Tbl_Orderlist[[#This Row],[Size]]="","",VLOOKUP(Tbl_Orderlist[[#This Row],[Size]],Tbl_PlantSizes[],MATCH("Minimal order quantity",Tbl_PlantSizes[#Headers],0),0))</f>
        <v>80</v>
      </c>
      <c r="M228" s="128" t="str">
        <f>IF(Tbl_Orderlist[[#This Row],[Size]]="","",VLOOKUP(Tbl_Orderlist[[#This Row],[Size]],Tbl_PlantSizes[],MATCH("Order per palletbox",Tbl_PlantSizes[#Headers],0),0))</f>
        <v>N</v>
      </c>
      <c r="N228" s="128" t="str">
        <f>IF(Tbl_Orderlist[[#This Row],[Size]]="","",VLOOKUP(Tbl_Orderlist[[#This Row],[Size]],Tbl_PlantSizes[],MATCH("Order per crate",Tbl_PlantSizes[#Headers],0),0))</f>
        <v>Y</v>
      </c>
      <c r="O22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2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8" s="75"/>
      <c r="R228" s="129" t="str">
        <f>IF(Tbl_Orderlist[[#This Row],[Crates]]="","",ROUNDUP(Tbl_Orderlist[[#This Row],[Crates]],0))</f>
        <v/>
      </c>
      <c r="S22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9" spans="1:20" x14ac:dyDescent="0.25">
      <c r="A229" s="149">
        <v>4120</v>
      </c>
      <c r="B229" s="150" t="s">
        <v>1935</v>
      </c>
      <c r="C229" s="150" t="s">
        <v>13</v>
      </c>
      <c r="D229" s="151">
        <v>1.75</v>
      </c>
      <c r="E229" s="161"/>
      <c r="F229" s="14"/>
      <c r="G22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9" s="32">
        <f>IF(Tbl_Orderlist[[#This Row],[Size]]="","",IF(Tbl_Orderlist[[#This Row],[Crate?]]="Y",VLOOKUP(Tbl_Orderlist[[#This Row],[Size]],Tbl_PlantSizes[],MATCH("#plants per crate",Tbl_PlantSizes[#Headers],0),0),""))</f>
        <v>40</v>
      </c>
      <c r="K229" s="127" t="str">
        <f>IF(OR(Tbl_Orderlist[[#This Row],[Order]]="",Tbl_Orderlist[[#This Row],[Order]]=0),"",Tbl_Orderlist[[#This Row],[Order]]*Tbl_Orderlist[[#This Row],[Price €]])</f>
        <v/>
      </c>
      <c r="L229" s="128">
        <f>IF(Tbl_Orderlist[[#This Row],[Size]]="","",VLOOKUP(Tbl_Orderlist[[#This Row],[Size]],Tbl_PlantSizes[],MATCH("Minimal order quantity",Tbl_PlantSizes[#Headers],0),0))</f>
        <v>80</v>
      </c>
      <c r="M229" s="128" t="str">
        <f>IF(Tbl_Orderlist[[#This Row],[Size]]="","",VLOOKUP(Tbl_Orderlist[[#This Row],[Size]],Tbl_PlantSizes[],MATCH("Order per palletbox",Tbl_PlantSizes[#Headers],0),0))</f>
        <v>N</v>
      </c>
      <c r="N229" s="128" t="str">
        <f>IF(Tbl_Orderlist[[#This Row],[Size]]="","",VLOOKUP(Tbl_Orderlist[[#This Row],[Size]],Tbl_PlantSizes[],MATCH("Order per crate",Tbl_PlantSizes[#Headers],0),0))</f>
        <v>Y</v>
      </c>
      <c r="O22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2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9" s="75"/>
      <c r="R229" s="129" t="str">
        <f>IF(Tbl_Orderlist[[#This Row],[Crates]]="","",ROUNDUP(Tbl_Orderlist[[#This Row],[Crates]],0))</f>
        <v/>
      </c>
      <c r="S22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0" spans="1:20" x14ac:dyDescent="0.25">
      <c r="A230" s="149">
        <v>3137</v>
      </c>
      <c r="B230" s="150" t="s">
        <v>1935</v>
      </c>
      <c r="C230" s="150" t="s">
        <v>540</v>
      </c>
      <c r="D230" s="151">
        <v>2.65</v>
      </c>
      <c r="E230" s="161"/>
      <c r="F230" s="14"/>
      <c r="G23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0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230" s="32">
        <f>IF(Tbl_Orderlist[[#This Row],[Size]]="","",IF(Tbl_Orderlist[[#This Row],[Crate?]]="Y",VLOOKUP(Tbl_Orderlist[[#This Row],[Size]],Tbl_PlantSizes[],MATCH("#plants per crate",Tbl_PlantSizes[#Headers],0),0),""))</f>
        <v>15</v>
      </c>
      <c r="K230" s="127" t="str">
        <f>IF(OR(Tbl_Orderlist[[#This Row],[Order]]="",Tbl_Orderlist[[#This Row],[Order]]=0),"",Tbl_Orderlist[[#This Row],[Order]]*Tbl_Orderlist[[#This Row],[Price €]])</f>
        <v/>
      </c>
      <c r="L230" s="128">
        <f>IF(Tbl_Orderlist[[#This Row],[Size]]="","",VLOOKUP(Tbl_Orderlist[[#This Row],[Size]],Tbl_PlantSizes[],MATCH("Minimal order quantity",Tbl_PlantSizes[#Headers],0),0))</f>
        <v>50</v>
      </c>
      <c r="M230" s="128" t="str">
        <f>IF(Tbl_Orderlist[[#This Row],[Size]]="","",VLOOKUP(Tbl_Orderlist[[#This Row],[Size]],Tbl_PlantSizes[],MATCH("Order per palletbox",Tbl_PlantSizes[#Headers],0),0))</f>
        <v>Y</v>
      </c>
      <c r="N230" s="128" t="str">
        <f>IF(Tbl_Orderlist[[#This Row],[Size]]="","",VLOOKUP(Tbl_Orderlist[[#This Row],[Size]],Tbl_PlantSizes[],MATCH("Order per crate",Tbl_PlantSizes[#Headers],0),0))</f>
        <v>Y</v>
      </c>
      <c r="O23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3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0" s="75"/>
      <c r="R230" s="129" t="str">
        <f>IF(Tbl_Orderlist[[#This Row],[Crates]]="","",ROUNDUP(Tbl_Orderlist[[#This Row],[Crates]],0))</f>
        <v/>
      </c>
      <c r="S23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1" spans="1:20" x14ac:dyDescent="0.25">
      <c r="A231" s="149">
        <v>40</v>
      </c>
      <c r="B231" s="150" t="s">
        <v>188</v>
      </c>
      <c r="C231" s="150" t="s">
        <v>13</v>
      </c>
      <c r="D231" s="151">
        <v>1.5</v>
      </c>
      <c r="E231" s="160" t="s">
        <v>1683</v>
      </c>
      <c r="F231" s="14"/>
      <c r="G23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31" s="32">
        <f>IF(Tbl_Orderlist[[#This Row],[Size]]="","",IF(Tbl_Orderlist[[#This Row],[Crate?]]="Y",VLOOKUP(Tbl_Orderlist[[#This Row],[Size]],Tbl_PlantSizes[],MATCH("#plants per crate",Tbl_PlantSizes[#Headers],0),0),""))</f>
        <v>40</v>
      </c>
      <c r="K231" s="127" t="str">
        <f>IF(OR(Tbl_Orderlist[[#This Row],[Order]]="",Tbl_Orderlist[[#This Row],[Order]]=0),"",Tbl_Orderlist[[#This Row],[Order]]*Tbl_Orderlist[[#This Row],[Price €]])</f>
        <v/>
      </c>
      <c r="L231" s="128">
        <f>IF(Tbl_Orderlist[[#This Row],[Size]]="","",VLOOKUP(Tbl_Orderlist[[#This Row],[Size]],Tbl_PlantSizes[],MATCH("Minimal order quantity",Tbl_PlantSizes[#Headers],0),0))</f>
        <v>80</v>
      </c>
      <c r="M231" s="128" t="str">
        <f>IF(Tbl_Orderlist[[#This Row],[Size]]="","",VLOOKUP(Tbl_Orderlist[[#This Row],[Size]],Tbl_PlantSizes[],MATCH("Order per palletbox",Tbl_PlantSizes[#Headers],0),0))</f>
        <v>N</v>
      </c>
      <c r="N231" s="128" t="str">
        <f>IF(Tbl_Orderlist[[#This Row],[Size]]="","",VLOOKUP(Tbl_Orderlist[[#This Row],[Size]],Tbl_PlantSizes[],MATCH("Order per crate",Tbl_PlantSizes[#Headers],0),0))</f>
        <v>Y</v>
      </c>
      <c r="O23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3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1" s="75"/>
      <c r="R231" s="129" t="str">
        <f>IF(Tbl_Orderlist[[#This Row],[Crates]]="","",ROUNDUP(Tbl_Orderlist[[#This Row],[Crates]],0))</f>
        <v/>
      </c>
      <c r="S23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2" spans="1:20" x14ac:dyDescent="0.25">
      <c r="A232" s="149">
        <v>733</v>
      </c>
      <c r="B232" s="150" t="s">
        <v>1936</v>
      </c>
      <c r="C232" s="150" t="s">
        <v>13</v>
      </c>
      <c r="D232" s="151">
        <v>0.9</v>
      </c>
      <c r="E232" s="160" t="s">
        <v>1683</v>
      </c>
      <c r="F232" s="14"/>
      <c r="G23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32" s="32">
        <f>IF(Tbl_Orderlist[[#This Row],[Size]]="","",IF(Tbl_Orderlist[[#This Row],[Crate?]]="Y",VLOOKUP(Tbl_Orderlist[[#This Row],[Size]],Tbl_PlantSizes[],MATCH("#plants per crate",Tbl_PlantSizes[#Headers],0),0),""))</f>
        <v>40</v>
      </c>
      <c r="K232" s="127" t="str">
        <f>IF(OR(Tbl_Orderlist[[#This Row],[Order]]="",Tbl_Orderlist[[#This Row],[Order]]=0),"",Tbl_Orderlist[[#This Row],[Order]]*Tbl_Orderlist[[#This Row],[Price €]])</f>
        <v/>
      </c>
      <c r="L232" s="128">
        <f>IF(Tbl_Orderlist[[#This Row],[Size]]="","",VLOOKUP(Tbl_Orderlist[[#This Row],[Size]],Tbl_PlantSizes[],MATCH("Minimal order quantity",Tbl_PlantSizes[#Headers],0),0))</f>
        <v>80</v>
      </c>
      <c r="M232" s="128" t="str">
        <f>IF(Tbl_Orderlist[[#This Row],[Size]]="","",VLOOKUP(Tbl_Orderlist[[#This Row],[Size]],Tbl_PlantSizes[],MATCH("Order per palletbox",Tbl_PlantSizes[#Headers],0),0))</f>
        <v>N</v>
      </c>
      <c r="N232" s="128" t="str">
        <f>IF(Tbl_Orderlist[[#This Row],[Size]]="","",VLOOKUP(Tbl_Orderlist[[#This Row],[Size]],Tbl_PlantSizes[],MATCH("Order per crate",Tbl_PlantSizes[#Headers],0),0))</f>
        <v>Y</v>
      </c>
      <c r="O23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3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2" s="75"/>
      <c r="R232" s="129" t="str">
        <f>IF(Tbl_Orderlist[[#This Row],[Crates]]="","",ROUNDUP(Tbl_Orderlist[[#This Row],[Crates]],0))</f>
        <v/>
      </c>
      <c r="S23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3" spans="1:20" x14ac:dyDescent="0.25">
      <c r="A233" s="149">
        <v>1732</v>
      </c>
      <c r="B233" s="150" t="s">
        <v>193</v>
      </c>
      <c r="C233" s="150" t="s">
        <v>13</v>
      </c>
      <c r="D233" s="151">
        <v>1.5</v>
      </c>
      <c r="E233" s="160" t="s">
        <v>1683</v>
      </c>
      <c r="F233" s="14"/>
      <c r="G23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33" s="32">
        <f>IF(Tbl_Orderlist[[#This Row],[Size]]="","",IF(Tbl_Orderlist[[#This Row],[Crate?]]="Y",VLOOKUP(Tbl_Orderlist[[#This Row],[Size]],Tbl_PlantSizes[],MATCH("#plants per crate",Tbl_PlantSizes[#Headers],0),0),""))</f>
        <v>40</v>
      </c>
      <c r="K233" s="127" t="str">
        <f>IF(OR(Tbl_Orderlist[[#This Row],[Order]]="",Tbl_Orderlist[[#This Row],[Order]]=0),"",Tbl_Orderlist[[#This Row],[Order]]*Tbl_Orderlist[[#This Row],[Price €]])</f>
        <v/>
      </c>
      <c r="L233" s="128">
        <f>IF(Tbl_Orderlist[[#This Row],[Size]]="","",VLOOKUP(Tbl_Orderlist[[#This Row],[Size]],Tbl_PlantSizes[],MATCH("Minimal order quantity",Tbl_PlantSizes[#Headers],0),0))</f>
        <v>80</v>
      </c>
      <c r="M233" s="128" t="str">
        <f>IF(Tbl_Orderlist[[#This Row],[Size]]="","",VLOOKUP(Tbl_Orderlist[[#This Row],[Size]],Tbl_PlantSizes[],MATCH("Order per palletbox",Tbl_PlantSizes[#Headers],0),0))</f>
        <v>N</v>
      </c>
      <c r="N233" s="128" t="str">
        <f>IF(Tbl_Orderlist[[#This Row],[Size]]="","",VLOOKUP(Tbl_Orderlist[[#This Row],[Size]],Tbl_PlantSizes[],MATCH("Order per crate",Tbl_PlantSizes[#Headers],0),0))</f>
        <v>Y</v>
      </c>
      <c r="O23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3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3" s="75"/>
      <c r="R233" s="129" t="str">
        <f>IF(Tbl_Orderlist[[#This Row],[Crates]]="","",ROUNDUP(Tbl_Orderlist[[#This Row],[Crates]],0))</f>
        <v/>
      </c>
      <c r="S23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4" spans="1:20" x14ac:dyDescent="0.25">
      <c r="A234" s="149">
        <v>463</v>
      </c>
      <c r="B234" s="150" t="s">
        <v>193</v>
      </c>
      <c r="C234" s="150" t="s">
        <v>540</v>
      </c>
      <c r="D234" s="151">
        <v>2.4</v>
      </c>
      <c r="E234" s="160" t="s">
        <v>1683</v>
      </c>
      <c r="F234" s="14"/>
      <c r="G23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4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234" s="32">
        <f>IF(Tbl_Orderlist[[#This Row],[Size]]="","",IF(Tbl_Orderlist[[#This Row],[Crate?]]="Y",VLOOKUP(Tbl_Orderlist[[#This Row],[Size]],Tbl_PlantSizes[],MATCH("#plants per crate",Tbl_PlantSizes[#Headers],0),0),""))</f>
        <v>15</v>
      </c>
      <c r="K234" s="127" t="str">
        <f>IF(OR(Tbl_Orderlist[[#This Row],[Order]]="",Tbl_Orderlist[[#This Row],[Order]]=0),"",Tbl_Orderlist[[#This Row],[Order]]*Tbl_Orderlist[[#This Row],[Price €]])</f>
        <v/>
      </c>
      <c r="L234" s="128">
        <f>IF(Tbl_Orderlist[[#This Row],[Size]]="","",VLOOKUP(Tbl_Orderlist[[#This Row],[Size]],Tbl_PlantSizes[],MATCH("Minimal order quantity",Tbl_PlantSizes[#Headers],0),0))</f>
        <v>50</v>
      </c>
      <c r="M234" s="128" t="str">
        <f>IF(Tbl_Orderlist[[#This Row],[Size]]="","",VLOOKUP(Tbl_Orderlist[[#This Row],[Size]],Tbl_PlantSizes[],MATCH("Order per palletbox",Tbl_PlantSizes[#Headers],0),0))</f>
        <v>Y</v>
      </c>
      <c r="N234" s="128" t="str">
        <f>IF(Tbl_Orderlist[[#This Row],[Size]]="","",VLOOKUP(Tbl_Orderlist[[#This Row],[Size]],Tbl_PlantSizes[],MATCH("Order per crate",Tbl_PlantSizes[#Headers],0),0))</f>
        <v>Y</v>
      </c>
      <c r="O23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3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4" s="75"/>
      <c r="R234" s="129" t="str">
        <f>IF(Tbl_Orderlist[[#This Row],[Crates]]="","",ROUNDUP(Tbl_Orderlist[[#This Row],[Crates]],0))</f>
        <v/>
      </c>
      <c r="S23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5" spans="1:20" x14ac:dyDescent="0.25">
      <c r="A235" s="149">
        <v>1699</v>
      </c>
      <c r="B235" s="150" t="s">
        <v>193</v>
      </c>
      <c r="C235" s="150" t="s">
        <v>16</v>
      </c>
      <c r="D235" s="151">
        <v>1.7</v>
      </c>
      <c r="E235" s="160" t="s">
        <v>1683</v>
      </c>
      <c r="F235" s="14"/>
      <c r="G23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35" s="32">
        <f>IF(Tbl_Orderlist[[#This Row],[Size]]="","",IF(Tbl_Orderlist[[#This Row],[Crate?]]="Y",VLOOKUP(Tbl_Orderlist[[#This Row],[Size]],Tbl_PlantSizes[],MATCH("#plants per crate",Tbl_PlantSizes[#Headers],0),0),""))</f>
        <v>25</v>
      </c>
      <c r="K235" s="127" t="str">
        <f>IF(OR(Tbl_Orderlist[[#This Row],[Order]]="",Tbl_Orderlist[[#This Row],[Order]]=0),"",Tbl_Orderlist[[#This Row],[Order]]*Tbl_Orderlist[[#This Row],[Price €]])</f>
        <v/>
      </c>
      <c r="L235" s="128">
        <f>IF(Tbl_Orderlist[[#This Row],[Size]]="","",VLOOKUP(Tbl_Orderlist[[#This Row],[Size]],Tbl_PlantSizes[],MATCH("Minimal order quantity",Tbl_PlantSizes[#Headers],0),0))</f>
        <v>75</v>
      </c>
      <c r="M235" s="128" t="str">
        <f>IF(Tbl_Orderlist[[#This Row],[Size]]="","",VLOOKUP(Tbl_Orderlist[[#This Row],[Size]],Tbl_PlantSizes[],MATCH("Order per palletbox",Tbl_PlantSizes[#Headers],0),0))</f>
        <v>N</v>
      </c>
      <c r="N235" s="128" t="str">
        <f>IF(Tbl_Orderlist[[#This Row],[Size]]="","",VLOOKUP(Tbl_Orderlist[[#This Row],[Size]],Tbl_PlantSizes[],MATCH("Order per crate",Tbl_PlantSizes[#Headers],0),0))</f>
        <v>Y</v>
      </c>
      <c r="O23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3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5" s="75"/>
      <c r="R235" s="129" t="str">
        <f>IF(Tbl_Orderlist[[#This Row],[Crates]]="","",ROUNDUP(Tbl_Orderlist[[#This Row],[Crates]],0))</f>
        <v/>
      </c>
      <c r="S23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6" spans="1:20" x14ac:dyDescent="0.25">
      <c r="A236" s="149">
        <v>1727</v>
      </c>
      <c r="B236" s="150" t="s">
        <v>194</v>
      </c>
      <c r="C236" s="150" t="s">
        <v>13</v>
      </c>
      <c r="D236" s="151">
        <v>1.25</v>
      </c>
      <c r="E236" s="160" t="s">
        <v>1683</v>
      </c>
      <c r="F236" s="14"/>
      <c r="G23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36" s="32">
        <f>IF(Tbl_Orderlist[[#This Row],[Size]]="","",IF(Tbl_Orderlist[[#This Row],[Crate?]]="Y",VLOOKUP(Tbl_Orderlist[[#This Row],[Size]],Tbl_PlantSizes[],MATCH("#plants per crate",Tbl_PlantSizes[#Headers],0),0),""))</f>
        <v>40</v>
      </c>
      <c r="K236" s="127" t="str">
        <f>IF(OR(Tbl_Orderlist[[#This Row],[Order]]="",Tbl_Orderlist[[#This Row],[Order]]=0),"",Tbl_Orderlist[[#This Row],[Order]]*Tbl_Orderlist[[#This Row],[Price €]])</f>
        <v/>
      </c>
      <c r="L236" s="128">
        <f>IF(Tbl_Orderlist[[#This Row],[Size]]="","",VLOOKUP(Tbl_Orderlist[[#This Row],[Size]],Tbl_PlantSizes[],MATCH("Minimal order quantity",Tbl_PlantSizes[#Headers],0),0))</f>
        <v>80</v>
      </c>
      <c r="M236" s="128" t="str">
        <f>IF(Tbl_Orderlist[[#This Row],[Size]]="","",VLOOKUP(Tbl_Orderlist[[#This Row],[Size]],Tbl_PlantSizes[],MATCH("Order per palletbox",Tbl_PlantSizes[#Headers],0),0))</f>
        <v>N</v>
      </c>
      <c r="N236" s="128" t="str">
        <f>IF(Tbl_Orderlist[[#This Row],[Size]]="","",VLOOKUP(Tbl_Orderlist[[#This Row],[Size]],Tbl_PlantSizes[],MATCH("Order per crate",Tbl_PlantSizes[#Headers],0),0))</f>
        <v>Y</v>
      </c>
      <c r="O23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3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6" s="75"/>
      <c r="R236" s="129" t="str">
        <f>IF(Tbl_Orderlist[[#This Row],[Crates]]="","",ROUNDUP(Tbl_Orderlist[[#This Row],[Crates]],0))</f>
        <v/>
      </c>
      <c r="S23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7" spans="1:20" x14ac:dyDescent="0.25">
      <c r="A237" s="149">
        <v>120</v>
      </c>
      <c r="B237" s="150" t="s">
        <v>19</v>
      </c>
      <c r="C237" s="150" t="s">
        <v>13</v>
      </c>
      <c r="D237" s="151">
        <v>1.5</v>
      </c>
      <c r="E237" s="160" t="s">
        <v>1683</v>
      </c>
      <c r="F237" s="14"/>
      <c r="G23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37" s="32">
        <f>IF(Tbl_Orderlist[[#This Row],[Size]]="","",IF(Tbl_Orderlist[[#This Row],[Crate?]]="Y",VLOOKUP(Tbl_Orderlist[[#This Row],[Size]],Tbl_PlantSizes[],MATCH("#plants per crate",Tbl_PlantSizes[#Headers],0),0),""))</f>
        <v>40</v>
      </c>
      <c r="K237" s="127" t="str">
        <f>IF(OR(Tbl_Orderlist[[#This Row],[Order]]="",Tbl_Orderlist[[#This Row],[Order]]=0),"",Tbl_Orderlist[[#This Row],[Order]]*Tbl_Orderlist[[#This Row],[Price €]])</f>
        <v/>
      </c>
      <c r="L237" s="128">
        <f>IF(Tbl_Orderlist[[#This Row],[Size]]="","",VLOOKUP(Tbl_Orderlist[[#This Row],[Size]],Tbl_PlantSizes[],MATCH("Minimal order quantity",Tbl_PlantSizes[#Headers],0),0))</f>
        <v>80</v>
      </c>
      <c r="M237" s="128" t="str">
        <f>IF(Tbl_Orderlist[[#This Row],[Size]]="","",VLOOKUP(Tbl_Orderlist[[#This Row],[Size]],Tbl_PlantSizes[],MATCH("Order per palletbox",Tbl_PlantSizes[#Headers],0),0))</f>
        <v>N</v>
      </c>
      <c r="N237" s="128" t="str">
        <f>IF(Tbl_Orderlist[[#This Row],[Size]]="","",VLOOKUP(Tbl_Orderlist[[#This Row],[Size]],Tbl_PlantSizes[],MATCH("Order per crate",Tbl_PlantSizes[#Headers],0),0))</f>
        <v>Y</v>
      </c>
      <c r="O23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3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7" s="75"/>
      <c r="R237" s="129" t="str">
        <f>IF(Tbl_Orderlist[[#This Row],[Crates]]="","",ROUNDUP(Tbl_Orderlist[[#This Row],[Crates]],0))</f>
        <v/>
      </c>
      <c r="S23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8" spans="1:20" x14ac:dyDescent="0.25">
      <c r="A238" s="149">
        <v>870</v>
      </c>
      <c r="B238" s="150" t="s">
        <v>195</v>
      </c>
      <c r="C238" s="150" t="s">
        <v>13</v>
      </c>
      <c r="D238" s="151">
        <v>1.5</v>
      </c>
      <c r="E238" s="160" t="s">
        <v>1683</v>
      </c>
      <c r="F238" s="14"/>
      <c r="G23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38" s="32">
        <f>IF(Tbl_Orderlist[[#This Row],[Size]]="","",IF(Tbl_Orderlist[[#This Row],[Crate?]]="Y",VLOOKUP(Tbl_Orderlist[[#This Row],[Size]],Tbl_PlantSizes[],MATCH("#plants per crate",Tbl_PlantSizes[#Headers],0),0),""))</f>
        <v>40</v>
      </c>
      <c r="K238" s="127" t="str">
        <f>IF(OR(Tbl_Orderlist[[#This Row],[Order]]="",Tbl_Orderlist[[#This Row],[Order]]=0),"",Tbl_Orderlist[[#This Row],[Order]]*Tbl_Orderlist[[#This Row],[Price €]])</f>
        <v/>
      </c>
      <c r="L238" s="128">
        <f>IF(Tbl_Orderlist[[#This Row],[Size]]="","",VLOOKUP(Tbl_Orderlist[[#This Row],[Size]],Tbl_PlantSizes[],MATCH("Minimal order quantity",Tbl_PlantSizes[#Headers],0),0))</f>
        <v>80</v>
      </c>
      <c r="M238" s="128" t="str">
        <f>IF(Tbl_Orderlist[[#This Row],[Size]]="","",VLOOKUP(Tbl_Orderlist[[#This Row],[Size]],Tbl_PlantSizes[],MATCH("Order per palletbox",Tbl_PlantSizes[#Headers],0),0))</f>
        <v>N</v>
      </c>
      <c r="N238" s="128" t="str">
        <f>IF(Tbl_Orderlist[[#This Row],[Size]]="","",VLOOKUP(Tbl_Orderlist[[#This Row],[Size]],Tbl_PlantSizes[],MATCH("Order per crate",Tbl_PlantSizes[#Headers],0),0))</f>
        <v>Y</v>
      </c>
      <c r="O23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3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8" s="75"/>
      <c r="R238" s="129" t="str">
        <f>IF(Tbl_Orderlist[[#This Row],[Crates]]="","",ROUNDUP(Tbl_Orderlist[[#This Row],[Crates]],0))</f>
        <v/>
      </c>
      <c r="S23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9" spans="1:20" x14ac:dyDescent="0.25">
      <c r="A239" s="149">
        <v>36</v>
      </c>
      <c r="B239" s="150" t="s">
        <v>2358</v>
      </c>
      <c r="C239" s="150" t="s">
        <v>13</v>
      </c>
      <c r="D239" s="151">
        <v>1.6</v>
      </c>
      <c r="E239" s="160" t="s">
        <v>1683</v>
      </c>
      <c r="F239" s="14"/>
      <c r="G23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39" s="32">
        <f>IF(Tbl_Orderlist[[#This Row],[Size]]="","",IF(Tbl_Orderlist[[#This Row],[Crate?]]="Y",VLOOKUP(Tbl_Orderlist[[#This Row],[Size]],Tbl_PlantSizes[],MATCH("#plants per crate",Tbl_PlantSizes[#Headers],0),0),""))</f>
        <v>40</v>
      </c>
      <c r="K239" s="127" t="str">
        <f>IF(OR(Tbl_Orderlist[[#This Row],[Order]]="",Tbl_Orderlist[[#This Row],[Order]]=0),"",Tbl_Orderlist[[#This Row],[Order]]*Tbl_Orderlist[[#This Row],[Price €]])</f>
        <v/>
      </c>
      <c r="L239" s="128">
        <f>IF(Tbl_Orderlist[[#This Row],[Size]]="","",VLOOKUP(Tbl_Orderlist[[#This Row],[Size]],Tbl_PlantSizes[],MATCH("Minimal order quantity",Tbl_PlantSizes[#Headers],0),0))</f>
        <v>80</v>
      </c>
      <c r="M239" s="128" t="str">
        <f>IF(Tbl_Orderlist[[#This Row],[Size]]="","",VLOOKUP(Tbl_Orderlist[[#This Row],[Size]],Tbl_PlantSizes[],MATCH("Order per palletbox",Tbl_PlantSizes[#Headers],0),0))</f>
        <v>N</v>
      </c>
      <c r="N239" s="128" t="str">
        <f>IF(Tbl_Orderlist[[#This Row],[Size]]="","",VLOOKUP(Tbl_Orderlist[[#This Row],[Size]],Tbl_PlantSizes[],MATCH("Order per crate",Tbl_PlantSizes[#Headers],0),0))</f>
        <v>Y</v>
      </c>
      <c r="O23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3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9" s="75"/>
      <c r="R239" s="129" t="str">
        <f>IF(Tbl_Orderlist[[#This Row],[Crates]]="","",ROUNDUP(Tbl_Orderlist[[#This Row],[Crates]],0))</f>
        <v/>
      </c>
      <c r="S23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0" spans="1:20" x14ac:dyDescent="0.25">
      <c r="A240" s="149">
        <v>1352</v>
      </c>
      <c r="B240" s="150" t="s">
        <v>198</v>
      </c>
      <c r="C240" s="150" t="s">
        <v>540</v>
      </c>
      <c r="D240" s="151">
        <v>2.4</v>
      </c>
      <c r="E240" s="160" t="s">
        <v>1683</v>
      </c>
      <c r="F240" s="14"/>
      <c r="G24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0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240" s="32">
        <f>IF(Tbl_Orderlist[[#This Row],[Size]]="","",IF(Tbl_Orderlist[[#This Row],[Crate?]]="Y",VLOOKUP(Tbl_Orderlist[[#This Row],[Size]],Tbl_PlantSizes[],MATCH("#plants per crate",Tbl_PlantSizes[#Headers],0),0),""))</f>
        <v>15</v>
      </c>
      <c r="K240" s="127" t="str">
        <f>IF(OR(Tbl_Orderlist[[#This Row],[Order]]="",Tbl_Orderlist[[#This Row],[Order]]=0),"",Tbl_Orderlist[[#This Row],[Order]]*Tbl_Orderlist[[#This Row],[Price €]])</f>
        <v/>
      </c>
      <c r="L240" s="128">
        <f>IF(Tbl_Orderlist[[#This Row],[Size]]="","",VLOOKUP(Tbl_Orderlist[[#This Row],[Size]],Tbl_PlantSizes[],MATCH("Minimal order quantity",Tbl_PlantSizes[#Headers],0),0))</f>
        <v>50</v>
      </c>
      <c r="M240" s="128" t="str">
        <f>IF(Tbl_Orderlist[[#This Row],[Size]]="","",VLOOKUP(Tbl_Orderlist[[#This Row],[Size]],Tbl_PlantSizes[],MATCH("Order per palletbox",Tbl_PlantSizes[#Headers],0),0))</f>
        <v>Y</v>
      </c>
      <c r="N240" s="128" t="str">
        <f>IF(Tbl_Orderlist[[#This Row],[Size]]="","",VLOOKUP(Tbl_Orderlist[[#This Row],[Size]],Tbl_PlantSizes[],MATCH("Order per crate",Tbl_PlantSizes[#Headers],0),0))</f>
        <v>Y</v>
      </c>
      <c r="O24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4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0" s="75"/>
      <c r="R240" s="129" t="str">
        <f>IF(Tbl_Orderlist[[#This Row],[Crates]]="","",ROUNDUP(Tbl_Orderlist[[#This Row],[Crates]],0))</f>
        <v/>
      </c>
      <c r="S24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1" spans="1:20" x14ac:dyDescent="0.25">
      <c r="A241" s="149">
        <v>26</v>
      </c>
      <c r="B241" s="150" t="s">
        <v>198</v>
      </c>
      <c r="C241" s="150" t="s">
        <v>16</v>
      </c>
      <c r="D241" s="151">
        <v>1.7</v>
      </c>
      <c r="E241" s="160" t="s">
        <v>1683</v>
      </c>
      <c r="F241" s="14"/>
      <c r="G24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1" s="32">
        <f>IF(Tbl_Orderlist[[#This Row],[Size]]="","",IF(Tbl_Orderlist[[#This Row],[Crate?]]="Y",VLOOKUP(Tbl_Orderlist[[#This Row],[Size]],Tbl_PlantSizes[],MATCH("#plants per crate",Tbl_PlantSizes[#Headers],0),0),""))</f>
        <v>25</v>
      </c>
      <c r="K241" s="127" t="str">
        <f>IF(OR(Tbl_Orderlist[[#This Row],[Order]]="",Tbl_Orderlist[[#This Row],[Order]]=0),"",Tbl_Orderlist[[#This Row],[Order]]*Tbl_Orderlist[[#This Row],[Price €]])</f>
        <v/>
      </c>
      <c r="L241" s="128">
        <f>IF(Tbl_Orderlist[[#This Row],[Size]]="","",VLOOKUP(Tbl_Orderlist[[#This Row],[Size]],Tbl_PlantSizes[],MATCH("Minimal order quantity",Tbl_PlantSizes[#Headers],0),0))</f>
        <v>75</v>
      </c>
      <c r="M241" s="128" t="str">
        <f>IF(Tbl_Orderlist[[#This Row],[Size]]="","",VLOOKUP(Tbl_Orderlist[[#This Row],[Size]],Tbl_PlantSizes[],MATCH("Order per palletbox",Tbl_PlantSizes[#Headers],0),0))</f>
        <v>N</v>
      </c>
      <c r="N241" s="128" t="str">
        <f>IF(Tbl_Orderlist[[#This Row],[Size]]="","",VLOOKUP(Tbl_Orderlist[[#This Row],[Size]],Tbl_PlantSizes[],MATCH("Order per crate",Tbl_PlantSizes[#Headers],0),0))</f>
        <v>Y</v>
      </c>
      <c r="O24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4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1" s="75"/>
      <c r="R241" s="129" t="str">
        <f>IF(Tbl_Orderlist[[#This Row],[Crates]]="","",ROUNDUP(Tbl_Orderlist[[#This Row],[Crates]],0))</f>
        <v/>
      </c>
      <c r="S24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2" spans="1:20" x14ac:dyDescent="0.25">
      <c r="A242" s="149">
        <v>120</v>
      </c>
      <c r="B242" s="150" t="s">
        <v>199</v>
      </c>
      <c r="C242" s="150" t="s">
        <v>13</v>
      </c>
      <c r="D242" s="151">
        <v>1.5</v>
      </c>
      <c r="E242" s="160" t="s">
        <v>1683</v>
      </c>
      <c r="F242" s="14"/>
      <c r="G24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2" s="32">
        <f>IF(Tbl_Orderlist[[#This Row],[Size]]="","",IF(Tbl_Orderlist[[#This Row],[Crate?]]="Y",VLOOKUP(Tbl_Orderlist[[#This Row],[Size]],Tbl_PlantSizes[],MATCH("#plants per crate",Tbl_PlantSizes[#Headers],0),0),""))</f>
        <v>40</v>
      </c>
      <c r="K242" s="127" t="str">
        <f>IF(OR(Tbl_Orderlist[[#This Row],[Order]]="",Tbl_Orderlist[[#This Row],[Order]]=0),"",Tbl_Orderlist[[#This Row],[Order]]*Tbl_Orderlist[[#This Row],[Price €]])</f>
        <v/>
      </c>
      <c r="L242" s="128">
        <f>IF(Tbl_Orderlist[[#This Row],[Size]]="","",VLOOKUP(Tbl_Orderlist[[#This Row],[Size]],Tbl_PlantSizes[],MATCH("Minimal order quantity",Tbl_PlantSizes[#Headers],0),0))</f>
        <v>80</v>
      </c>
      <c r="M242" s="128" t="str">
        <f>IF(Tbl_Orderlist[[#This Row],[Size]]="","",VLOOKUP(Tbl_Orderlist[[#This Row],[Size]],Tbl_PlantSizes[],MATCH("Order per palletbox",Tbl_PlantSizes[#Headers],0),0))</f>
        <v>N</v>
      </c>
      <c r="N242" s="128" t="str">
        <f>IF(Tbl_Orderlist[[#This Row],[Size]]="","",VLOOKUP(Tbl_Orderlist[[#This Row],[Size]],Tbl_PlantSizes[],MATCH("Order per crate",Tbl_PlantSizes[#Headers],0),0))</f>
        <v>Y</v>
      </c>
      <c r="O24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4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2" s="75"/>
      <c r="R242" s="129" t="str">
        <f>IF(Tbl_Orderlist[[#This Row],[Crates]]="","",ROUNDUP(Tbl_Orderlist[[#This Row],[Crates]],0))</f>
        <v/>
      </c>
      <c r="S24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3" spans="1:20" x14ac:dyDescent="0.25">
      <c r="A243" s="149">
        <v>545</v>
      </c>
      <c r="B243" s="150" t="s">
        <v>202</v>
      </c>
      <c r="C243" s="150" t="s">
        <v>13</v>
      </c>
      <c r="D243" s="151">
        <v>1.5</v>
      </c>
      <c r="E243" s="160" t="s">
        <v>1683</v>
      </c>
      <c r="F243" s="14"/>
      <c r="G24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3" s="32">
        <f>IF(Tbl_Orderlist[[#This Row],[Size]]="","",IF(Tbl_Orderlist[[#This Row],[Crate?]]="Y",VLOOKUP(Tbl_Orderlist[[#This Row],[Size]],Tbl_PlantSizes[],MATCH("#plants per crate",Tbl_PlantSizes[#Headers],0),0),""))</f>
        <v>40</v>
      </c>
      <c r="K243" s="127" t="str">
        <f>IF(OR(Tbl_Orderlist[[#This Row],[Order]]="",Tbl_Orderlist[[#This Row],[Order]]=0),"",Tbl_Orderlist[[#This Row],[Order]]*Tbl_Orderlist[[#This Row],[Price €]])</f>
        <v/>
      </c>
      <c r="L243" s="128">
        <f>IF(Tbl_Orderlist[[#This Row],[Size]]="","",VLOOKUP(Tbl_Orderlist[[#This Row],[Size]],Tbl_PlantSizes[],MATCH("Minimal order quantity",Tbl_PlantSizes[#Headers],0),0))</f>
        <v>80</v>
      </c>
      <c r="M243" s="128" t="str">
        <f>IF(Tbl_Orderlist[[#This Row],[Size]]="","",VLOOKUP(Tbl_Orderlist[[#This Row],[Size]],Tbl_PlantSizes[],MATCH("Order per palletbox",Tbl_PlantSizes[#Headers],0),0))</f>
        <v>N</v>
      </c>
      <c r="N243" s="128" t="str">
        <f>IF(Tbl_Orderlist[[#This Row],[Size]]="","",VLOOKUP(Tbl_Orderlist[[#This Row],[Size]],Tbl_PlantSizes[],MATCH("Order per crate",Tbl_PlantSizes[#Headers],0),0))</f>
        <v>Y</v>
      </c>
      <c r="O24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4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3" s="75"/>
      <c r="R243" s="129" t="str">
        <f>IF(Tbl_Orderlist[[#This Row],[Crates]]="","",ROUNDUP(Tbl_Orderlist[[#This Row],[Crates]],0))</f>
        <v/>
      </c>
      <c r="S24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4" spans="1:20" x14ac:dyDescent="0.25">
      <c r="A244" s="149">
        <v>200</v>
      </c>
      <c r="B244" s="150" t="s">
        <v>2359</v>
      </c>
      <c r="C244" s="150" t="s">
        <v>16</v>
      </c>
      <c r="D244" s="151">
        <v>1.7</v>
      </c>
      <c r="E244" s="160" t="s">
        <v>1683</v>
      </c>
      <c r="F244" s="14"/>
      <c r="G24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4" s="32">
        <f>IF(Tbl_Orderlist[[#This Row],[Size]]="","",IF(Tbl_Orderlist[[#This Row],[Crate?]]="Y",VLOOKUP(Tbl_Orderlist[[#This Row],[Size]],Tbl_PlantSizes[],MATCH("#plants per crate",Tbl_PlantSizes[#Headers],0),0),""))</f>
        <v>25</v>
      </c>
      <c r="K244" s="127" t="str">
        <f>IF(OR(Tbl_Orderlist[[#This Row],[Order]]="",Tbl_Orderlist[[#This Row],[Order]]=0),"",Tbl_Orderlist[[#This Row],[Order]]*Tbl_Orderlist[[#This Row],[Price €]])</f>
        <v/>
      </c>
      <c r="L244" s="128">
        <f>IF(Tbl_Orderlist[[#This Row],[Size]]="","",VLOOKUP(Tbl_Orderlist[[#This Row],[Size]],Tbl_PlantSizes[],MATCH("Minimal order quantity",Tbl_PlantSizes[#Headers],0),0))</f>
        <v>75</v>
      </c>
      <c r="M244" s="128" t="str">
        <f>IF(Tbl_Orderlist[[#This Row],[Size]]="","",VLOOKUP(Tbl_Orderlist[[#This Row],[Size]],Tbl_PlantSizes[],MATCH("Order per palletbox",Tbl_PlantSizes[#Headers],0),0))</f>
        <v>N</v>
      </c>
      <c r="N244" s="128" t="str">
        <f>IF(Tbl_Orderlist[[#This Row],[Size]]="","",VLOOKUP(Tbl_Orderlist[[#This Row],[Size]],Tbl_PlantSizes[],MATCH("Order per crate",Tbl_PlantSizes[#Headers],0),0))</f>
        <v>Y</v>
      </c>
      <c r="O24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4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4" s="75"/>
      <c r="R244" s="129" t="str">
        <f>IF(Tbl_Orderlist[[#This Row],[Crates]]="","",ROUNDUP(Tbl_Orderlist[[#This Row],[Crates]],0))</f>
        <v/>
      </c>
      <c r="S24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5" spans="1:20" x14ac:dyDescent="0.25">
      <c r="A245" s="149">
        <v>649</v>
      </c>
      <c r="B245" s="150" t="s">
        <v>2288</v>
      </c>
      <c r="C245" s="150" t="s">
        <v>50</v>
      </c>
      <c r="D245" s="151">
        <v>3.5</v>
      </c>
      <c r="E245" s="160" t="s">
        <v>1683</v>
      </c>
      <c r="F245" s="14"/>
      <c r="G24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5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245" s="32">
        <f>IF(Tbl_Orderlist[[#This Row],[Size]]="","",IF(Tbl_Orderlist[[#This Row],[Crate?]]="Y",VLOOKUP(Tbl_Orderlist[[#This Row],[Size]],Tbl_PlantSizes[],MATCH("#plants per crate",Tbl_PlantSizes[#Headers],0),0),""))</f>
        <v>6</v>
      </c>
      <c r="K245" s="127" t="str">
        <f>IF(OR(Tbl_Orderlist[[#This Row],[Order]]="",Tbl_Orderlist[[#This Row],[Order]]=0),"",Tbl_Orderlist[[#This Row],[Order]]*Tbl_Orderlist[[#This Row],[Price €]])</f>
        <v/>
      </c>
      <c r="L245" s="128">
        <f>IF(Tbl_Orderlist[[#This Row],[Size]]="","",VLOOKUP(Tbl_Orderlist[[#This Row],[Size]],Tbl_PlantSizes[],MATCH("Minimal order quantity",Tbl_PlantSizes[#Headers],0),0))</f>
        <v>25</v>
      </c>
      <c r="M245" s="128" t="str">
        <f>IF(Tbl_Orderlist[[#This Row],[Size]]="","",VLOOKUP(Tbl_Orderlist[[#This Row],[Size]],Tbl_PlantSizes[],MATCH("Order per palletbox",Tbl_PlantSizes[#Headers],0),0))</f>
        <v>Y</v>
      </c>
      <c r="N245" s="128" t="str">
        <f>IF(Tbl_Orderlist[[#This Row],[Size]]="","",VLOOKUP(Tbl_Orderlist[[#This Row],[Size]],Tbl_PlantSizes[],MATCH("Order per crate",Tbl_PlantSizes[#Headers],0),0))</f>
        <v>Y</v>
      </c>
      <c r="O24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4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5" s="75"/>
      <c r="R245" s="129" t="str">
        <f>IF(Tbl_Orderlist[[#This Row],[Crates]]="","",ROUNDUP(Tbl_Orderlist[[#This Row],[Crates]],0))</f>
        <v/>
      </c>
      <c r="S24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6" spans="1:20" x14ac:dyDescent="0.25">
      <c r="A246" s="149">
        <v>1036</v>
      </c>
      <c r="B246" s="150" t="s">
        <v>2288</v>
      </c>
      <c r="C246" s="150" t="s">
        <v>13</v>
      </c>
      <c r="D246" s="151">
        <v>0.92</v>
      </c>
      <c r="E246" s="160" t="s">
        <v>1683</v>
      </c>
      <c r="F246" s="14"/>
      <c r="G24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6" s="32">
        <f>IF(Tbl_Orderlist[[#This Row],[Size]]="","",IF(Tbl_Orderlist[[#This Row],[Crate?]]="Y",VLOOKUP(Tbl_Orderlist[[#This Row],[Size]],Tbl_PlantSizes[],MATCH("#plants per crate",Tbl_PlantSizes[#Headers],0),0),""))</f>
        <v>40</v>
      </c>
      <c r="K246" s="127" t="str">
        <f>IF(OR(Tbl_Orderlist[[#This Row],[Order]]="",Tbl_Orderlist[[#This Row],[Order]]=0),"",Tbl_Orderlist[[#This Row],[Order]]*Tbl_Orderlist[[#This Row],[Price €]])</f>
        <v/>
      </c>
      <c r="L246" s="128">
        <f>IF(Tbl_Orderlist[[#This Row],[Size]]="","",VLOOKUP(Tbl_Orderlist[[#This Row],[Size]],Tbl_PlantSizes[],MATCH("Minimal order quantity",Tbl_PlantSizes[#Headers],0),0))</f>
        <v>80</v>
      </c>
      <c r="M246" s="128" t="str">
        <f>IF(Tbl_Orderlist[[#This Row],[Size]]="","",VLOOKUP(Tbl_Orderlist[[#This Row],[Size]],Tbl_PlantSizes[],MATCH("Order per palletbox",Tbl_PlantSizes[#Headers],0),0))</f>
        <v>N</v>
      </c>
      <c r="N246" s="128" t="str">
        <f>IF(Tbl_Orderlist[[#This Row],[Size]]="","",VLOOKUP(Tbl_Orderlist[[#This Row],[Size]],Tbl_PlantSizes[],MATCH("Order per crate",Tbl_PlantSizes[#Headers],0),0))</f>
        <v>Y</v>
      </c>
      <c r="O24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4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6" s="75"/>
      <c r="R246" s="129" t="str">
        <f>IF(Tbl_Orderlist[[#This Row],[Crates]]="","",ROUNDUP(Tbl_Orderlist[[#This Row],[Crates]],0))</f>
        <v/>
      </c>
      <c r="S24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7" spans="1:20" x14ac:dyDescent="0.25">
      <c r="A247" s="149">
        <v>200</v>
      </c>
      <c r="B247" s="150" t="s">
        <v>2360</v>
      </c>
      <c r="C247" s="150" t="s">
        <v>13</v>
      </c>
      <c r="D247" s="151">
        <v>0.92</v>
      </c>
      <c r="E247" s="160" t="s">
        <v>1683</v>
      </c>
      <c r="F247" s="14"/>
      <c r="G24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7" s="32">
        <f>IF(Tbl_Orderlist[[#This Row],[Size]]="","",IF(Tbl_Orderlist[[#This Row],[Crate?]]="Y",VLOOKUP(Tbl_Orderlist[[#This Row],[Size]],Tbl_PlantSizes[],MATCH("#plants per crate",Tbl_PlantSizes[#Headers],0),0),""))</f>
        <v>40</v>
      </c>
      <c r="K247" s="127" t="str">
        <f>IF(OR(Tbl_Orderlist[[#This Row],[Order]]="",Tbl_Orderlist[[#This Row],[Order]]=0),"",Tbl_Orderlist[[#This Row],[Order]]*Tbl_Orderlist[[#This Row],[Price €]])</f>
        <v/>
      </c>
      <c r="L247" s="128">
        <f>IF(Tbl_Orderlist[[#This Row],[Size]]="","",VLOOKUP(Tbl_Orderlist[[#This Row],[Size]],Tbl_PlantSizes[],MATCH("Minimal order quantity",Tbl_PlantSizes[#Headers],0),0))</f>
        <v>80</v>
      </c>
      <c r="M247" s="128" t="str">
        <f>IF(Tbl_Orderlist[[#This Row],[Size]]="","",VLOOKUP(Tbl_Orderlist[[#This Row],[Size]],Tbl_PlantSizes[],MATCH("Order per palletbox",Tbl_PlantSizes[#Headers],0),0))</f>
        <v>N</v>
      </c>
      <c r="N247" s="128" t="str">
        <f>IF(Tbl_Orderlist[[#This Row],[Size]]="","",VLOOKUP(Tbl_Orderlist[[#This Row],[Size]],Tbl_PlantSizes[],MATCH("Order per crate",Tbl_PlantSizes[#Headers],0),0))</f>
        <v>Y</v>
      </c>
      <c r="O24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4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7" s="75"/>
      <c r="R247" s="129" t="str">
        <f>IF(Tbl_Orderlist[[#This Row],[Crates]]="","",ROUNDUP(Tbl_Orderlist[[#This Row],[Crates]],0))</f>
        <v/>
      </c>
      <c r="S24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8" spans="1:20" x14ac:dyDescent="0.25">
      <c r="A248" s="149">
        <v>40</v>
      </c>
      <c r="B248" s="150" t="s">
        <v>2335</v>
      </c>
      <c r="C248" s="150" t="s">
        <v>13</v>
      </c>
      <c r="D248" s="151">
        <v>0.92</v>
      </c>
      <c r="E248" s="161"/>
      <c r="F248" s="14"/>
      <c r="G24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8" s="32">
        <f>IF(Tbl_Orderlist[[#This Row],[Size]]="","",IF(Tbl_Orderlist[[#This Row],[Crate?]]="Y",VLOOKUP(Tbl_Orderlist[[#This Row],[Size]],Tbl_PlantSizes[],MATCH("#plants per crate",Tbl_PlantSizes[#Headers],0),0),""))</f>
        <v>40</v>
      </c>
      <c r="K248" s="127" t="str">
        <f>IF(OR(Tbl_Orderlist[[#This Row],[Order]]="",Tbl_Orderlist[[#This Row],[Order]]=0),"",Tbl_Orderlist[[#This Row],[Order]]*Tbl_Orderlist[[#This Row],[Price €]])</f>
        <v/>
      </c>
      <c r="L248" s="128">
        <f>IF(Tbl_Orderlist[[#This Row],[Size]]="","",VLOOKUP(Tbl_Orderlist[[#This Row],[Size]],Tbl_PlantSizes[],MATCH("Minimal order quantity",Tbl_PlantSizes[#Headers],0),0))</f>
        <v>80</v>
      </c>
      <c r="M248" s="128" t="str">
        <f>IF(Tbl_Orderlist[[#This Row],[Size]]="","",VLOOKUP(Tbl_Orderlist[[#This Row],[Size]],Tbl_PlantSizes[],MATCH("Order per palletbox",Tbl_PlantSizes[#Headers],0),0))</f>
        <v>N</v>
      </c>
      <c r="N248" s="128" t="str">
        <f>IF(Tbl_Orderlist[[#This Row],[Size]]="","",VLOOKUP(Tbl_Orderlist[[#This Row],[Size]],Tbl_PlantSizes[],MATCH("Order per crate",Tbl_PlantSizes[#Headers],0),0))</f>
        <v>Y</v>
      </c>
      <c r="O24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4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8" s="75"/>
      <c r="R248" s="129" t="str">
        <f>IF(Tbl_Orderlist[[#This Row],[Crates]]="","",ROUNDUP(Tbl_Orderlist[[#This Row],[Crates]],0))</f>
        <v/>
      </c>
      <c r="S24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9" spans="1:20" x14ac:dyDescent="0.25">
      <c r="A249" s="149">
        <v>120</v>
      </c>
      <c r="B249" s="150" t="s">
        <v>2361</v>
      </c>
      <c r="C249" s="150" t="s">
        <v>13</v>
      </c>
      <c r="D249" s="151">
        <v>1.6</v>
      </c>
      <c r="E249" s="160" t="s">
        <v>1683</v>
      </c>
      <c r="F249" s="14"/>
      <c r="G24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9" s="32">
        <f>IF(Tbl_Orderlist[[#This Row],[Size]]="","",IF(Tbl_Orderlist[[#This Row],[Crate?]]="Y",VLOOKUP(Tbl_Orderlist[[#This Row],[Size]],Tbl_PlantSizes[],MATCH("#plants per crate",Tbl_PlantSizes[#Headers],0),0),""))</f>
        <v>40</v>
      </c>
      <c r="K249" s="127" t="str">
        <f>IF(OR(Tbl_Orderlist[[#This Row],[Order]]="",Tbl_Orderlist[[#This Row],[Order]]=0),"",Tbl_Orderlist[[#This Row],[Order]]*Tbl_Orderlist[[#This Row],[Price €]])</f>
        <v/>
      </c>
      <c r="L249" s="128">
        <f>IF(Tbl_Orderlist[[#This Row],[Size]]="","",VLOOKUP(Tbl_Orderlist[[#This Row],[Size]],Tbl_PlantSizes[],MATCH("Minimal order quantity",Tbl_PlantSizes[#Headers],0),0))</f>
        <v>80</v>
      </c>
      <c r="M249" s="128" t="str">
        <f>IF(Tbl_Orderlist[[#This Row],[Size]]="","",VLOOKUP(Tbl_Orderlist[[#This Row],[Size]],Tbl_PlantSizes[],MATCH("Order per palletbox",Tbl_PlantSizes[#Headers],0),0))</f>
        <v>N</v>
      </c>
      <c r="N249" s="128" t="str">
        <f>IF(Tbl_Orderlist[[#This Row],[Size]]="","",VLOOKUP(Tbl_Orderlist[[#This Row],[Size]],Tbl_PlantSizes[],MATCH("Order per crate",Tbl_PlantSizes[#Headers],0),0))</f>
        <v>Y</v>
      </c>
      <c r="O24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4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9" s="75"/>
      <c r="R249" s="129" t="str">
        <f>IF(Tbl_Orderlist[[#This Row],[Crates]]="","",ROUNDUP(Tbl_Orderlist[[#This Row],[Crates]],0))</f>
        <v/>
      </c>
      <c r="S24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0" spans="1:20" x14ac:dyDescent="0.25">
      <c r="A250" s="149">
        <v>206</v>
      </c>
      <c r="B250" s="150" t="s">
        <v>64</v>
      </c>
      <c r="C250" s="150" t="s">
        <v>13</v>
      </c>
      <c r="D250" s="151">
        <v>1.6</v>
      </c>
      <c r="E250" s="160" t="s">
        <v>1683</v>
      </c>
      <c r="F250" s="14"/>
      <c r="G25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0" s="32">
        <f>IF(Tbl_Orderlist[[#This Row],[Size]]="","",IF(Tbl_Orderlist[[#This Row],[Crate?]]="Y",VLOOKUP(Tbl_Orderlist[[#This Row],[Size]],Tbl_PlantSizes[],MATCH("#plants per crate",Tbl_PlantSizes[#Headers],0),0),""))</f>
        <v>40</v>
      </c>
      <c r="K250" s="127" t="str">
        <f>IF(OR(Tbl_Orderlist[[#This Row],[Order]]="",Tbl_Orderlist[[#This Row],[Order]]=0),"",Tbl_Orderlist[[#This Row],[Order]]*Tbl_Orderlist[[#This Row],[Price €]])</f>
        <v/>
      </c>
      <c r="L250" s="128">
        <f>IF(Tbl_Orderlist[[#This Row],[Size]]="","",VLOOKUP(Tbl_Orderlist[[#This Row],[Size]],Tbl_PlantSizes[],MATCH("Minimal order quantity",Tbl_PlantSizes[#Headers],0),0))</f>
        <v>80</v>
      </c>
      <c r="M250" s="128" t="str">
        <f>IF(Tbl_Orderlist[[#This Row],[Size]]="","",VLOOKUP(Tbl_Orderlist[[#This Row],[Size]],Tbl_PlantSizes[],MATCH("Order per palletbox",Tbl_PlantSizes[#Headers],0),0))</f>
        <v>N</v>
      </c>
      <c r="N250" s="128" t="str">
        <f>IF(Tbl_Orderlist[[#This Row],[Size]]="","",VLOOKUP(Tbl_Orderlist[[#This Row],[Size]],Tbl_PlantSizes[],MATCH("Order per crate",Tbl_PlantSizes[#Headers],0),0))</f>
        <v>Y</v>
      </c>
      <c r="O25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5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0" s="75"/>
      <c r="R250" s="129" t="str">
        <f>IF(Tbl_Orderlist[[#This Row],[Crates]]="","",ROUNDUP(Tbl_Orderlist[[#This Row],[Crates]],0))</f>
        <v/>
      </c>
      <c r="S25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1" spans="1:20" x14ac:dyDescent="0.25">
      <c r="A251" s="149">
        <v>200</v>
      </c>
      <c r="B251" s="150" t="s">
        <v>2362</v>
      </c>
      <c r="C251" s="150" t="s">
        <v>16</v>
      </c>
      <c r="D251" s="151">
        <v>1</v>
      </c>
      <c r="E251" s="160" t="s">
        <v>1683</v>
      </c>
      <c r="F251" s="14"/>
      <c r="G25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1" s="32">
        <f>IF(Tbl_Orderlist[[#This Row],[Size]]="","",IF(Tbl_Orderlist[[#This Row],[Crate?]]="Y",VLOOKUP(Tbl_Orderlist[[#This Row],[Size]],Tbl_PlantSizes[],MATCH("#plants per crate",Tbl_PlantSizes[#Headers],0),0),""))</f>
        <v>25</v>
      </c>
      <c r="K251" s="127" t="str">
        <f>IF(OR(Tbl_Orderlist[[#This Row],[Order]]="",Tbl_Orderlist[[#This Row],[Order]]=0),"",Tbl_Orderlist[[#This Row],[Order]]*Tbl_Orderlist[[#This Row],[Price €]])</f>
        <v/>
      </c>
      <c r="L251" s="128">
        <f>IF(Tbl_Orderlist[[#This Row],[Size]]="","",VLOOKUP(Tbl_Orderlist[[#This Row],[Size]],Tbl_PlantSizes[],MATCH("Minimal order quantity",Tbl_PlantSizes[#Headers],0),0))</f>
        <v>75</v>
      </c>
      <c r="M251" s="128" t="str">
        <f>IF(Tbl_Orderlist[[#This Row],[Size]]="","",VLOOKUP(Tbl_Orderlist[[#This Row],[Size]],Tbl_PlantSizes[],MATCH("Order per palletbox",Tbl_PlantSizes[#Headers],0),0))</f>
        <v>N</v>
      </c>
      <c r="N251" s="128" t="str">
        <f>IF(Tbl_Orderlist[[#This Row],[Size]]="","",VLOOKUP(Tbl_Orderlist[[#This Row],[Size]],Tbl_PlantSizes[],MATCH("Order per crate",Tbl_PlantSizes[#Headers],0),0))</f>
        <v>Y</v>
      </c>
      <c r="O25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5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1" s="75"/>
      <c r="R251" s="129" t="str">
        <f>IF(Tbl_Orderlist[[#This Row],[Crates]]="","",ROUNDUP(Tbl_Orderlist[[#This Row],[Crates]],0))</f>
        <v/>
      </c>
      <c r="S25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2" spans="1:20" x14ac:dyDescent="0.25">
      <c r="A252" s="149">
        <v>200</v>
      </c>
      <c r="B252" s="150" t="s">
        <v>58</v>
      </c>
      <c r="C252" s="150" t="s">
        <v>13</v>
      </c>
      <c r="D252" s="151">
        <v>1.5</v>
      </c>
      <c r="E252" s="160" t="s">
        <v>1683</v>
      </c>
      <c r="F252" s="14"/>
      <c r="G25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2" s="32">
        <f>IF(Tbl_Orderlist[[#This Row],[Size]]="","",IF(Tbl_Orderlist[[#This Row],[Crate?]]="Y",VLOOKUP(Tbl_Orderlist[[#This Row],[Size]],Tbl_PlantSizes[],MATCH("#plants per crate",Tbl_PlantSizes[#Headers],0),0),""))</f>
        <v>40</v>
      </c>
      <c r="K252" s="127" t="str">
        <f>IF(OR(Tbl_Orderlist[[#This Row],[Order]]="",Tbl_Orderlist[[#This Row],[Order]]=0),"",Tbl_Orderlist[[#This Row],[Order]]*Tbl_Orderlist[[#This Row],[Price €]])</f>
        <v/>
      </c>
      <c r="L252" s="128">
        <f>IF(Tbl_Orderlist[[#This Row],[Size]]="","",VLOOKUP(Tbl_Orderlist[[#This Row],[Size]],Tbl_PlantSizes[],MATCH("Minimal order quantity",Tbl_PlantSizes[#Headers],0),0))</f>
        <v>80</v>
      </c>
      <c r="M252" s="128" t="str">
        <f>IF(Tbl_Orderlist[[#This Row],[Size]]="","",VLOOKUP(Tbl_Orderlist[[#This Row],[Size]],Tbl_PlantSizes[],MATCH("Order per palletbox",Tbl_PlantSizes[#Headers],0),0))</f>
        <v>N</v>
      </c>
      <c r="N252" s="128" t="str">
        <f>IF(Tbl_Orderlist[[#This Row],[Size]]="","",VLOOKUP(Tbl_Orderlist[[#This Row],[Size]],Tbl_PlantSizes[],MATCH("Order per crate",Tbl_PlantSizes[#Headers],0),0))</f>
        <v>Y</v>
      </c>
      <c r="O25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5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2" s="75"/>
      <c r="R252" s="129" t="str">
        <f>IF(Tbl_Orderlist[[#This Row],[Crates]]="","",ROUNDUP(Tbl_Orderlist[[#This Row],[Crates]],0))</f>
        <v/>
      </c>
      <c r="S25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3" spans="1:20" x14ac:dyDescent="0.25">
      <c r="A253" s="149">
        <v>20</v>
      </c>
      <c r="B253" s="150" t="s">
        <v>206</v>
      </c>
      <c r="C253" s="150" t="s">
        <v>13</v>
      </c>
      <c r="D253" s="151">
        <v>1.6</v>
      </c>
      <c r="E253" s="160" t="s">
        <v>1683</v>
      </c>
      <c r="F253" s="14"/>
      <c r="G25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3" s="32">
        <f>IF(Tbl_Orderlist[[#This Row],[Size]]="","",IF(Tbl_Orderlist[[#This Row],[Crate?]]="Y",VLOOKUP(Tbl_Orderlist[[#This Row],[Size]],Tbl_PlantSizes[],MATCH("#plants per crate",Tbl_PlantSizes[#Headers],0),0),""))</f>
        <v>40</v>
      </c>
      <c r="K253" s="127" t="str">
        <f>IF(OR(Tbl_Orderlist[[#This Row],[Order]]="",Tbl_Orderlist[[#This Row],[Order]]=0),"",Tbl_Orderlist[[#This Row],[Order]]*Tbl_Orderlist[[#This Row],[Price €]])</f>
        <v/>
      </c>
      <c r="L253" s="128">
        <f>IF(Tbl_Orderlist[[#This Row],[Size]]="","",VLOOKUP(Tbl_Orderlist[[#This Row],[Size]],Tbl_PlantSizes[],MATCH("Minimal order quantity",Tbl_PlantSizes[#Headers],0),0))</f>
        <v>80</v>
      </c>
      <c r="M253" s="128" t="str">
        <f>IF(Tbl_Orderlist[[#This Row],[Size]]="","",VLOOKUP(Tbl_Orderlist[[#This Row],[Size]],Tbl_PlantSizes[],MATCH("Order per palletbox",Tbl_PlantSizes[#Headers],0),0))</f>
        <v>N</v>
      </c>
      <c r="N253" s="128" t="str">
        <f>IF(Tbl_Orderlist[[#This Row],[Size]]="","",VLOOKUP(Tbl_Orderlist[[#This Row],[Size]],Tbl_PlantSizes[],MATCH("Order per crate",Tbl_PlantSizes[#Headers],0),0))</f>
        <v>Y</v>
      </c>
      <c r="O25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5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3" s="75"/>
      <c r="R253" s="129" t="str">
        <f>IF(Tbl_Orderlist[[#This Row],[Crates]]="","",ROUNDUP(Tbl_Orderlist[[#This Row],[Crates]],0))</f>
        <v/>
      </c>
      <c r="S25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4" spans="1:20" x14ac:dyDescent="0.25">
      <c r="A254" s="149">
        <v>1250</v>
      </c>
      <c r="B254" s="150" t="s">
        <v>2216</v>
      </c>
      <c r="C254" s="150" t="s">
        <v>540</v>
      </c>
      <c r="D254" s="151">
        <v>3.25</v>
      </c>
      <c r="E254" s="160" t="s">
        <v>1683</v>
      </c>
      <c r="F254" s="14"/>
      <c r="G25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4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254" s="32">
        <f>IF(Tbl_Orderlist[[#This Row],[Size]]="","",IF(Tbl_Orderlist[[#This Row],[Crate?]]="Y",VLOOKUP(Tbl_Orderlist[[#This Row],[Size]],Tbl_PlantSizes[],MATCH("#plants per crate",Tbl_PlantSizes[#Headers],0),0),""))</f>
        <v>15</v>
      </c>
      <c r="K254" s="127" t="str">
        <f>IF(OR(Tbl_Orderlist[[#This Row],[Order]]="",Tbl_Orderlist[[#This Row],[Order]]=0),"",Tbl_Orderlist[[#This Row],[Order]]*Tbl_Orderlist[[#This Row],[Price €]])</f>
        <v/>
      </c>
      <c r="L254" s="128">
        <f>IF(Tbl_Orderlist[[#This Row],[Size]]="","",VLOOKUP(Tbl_Orderlist[[#This Row],[Size]],Tbl_PlantSizes[],MATCH("Minimal order quantity",Tbl_PlantSizes[#Headers],0),0))</f>
        <v>50</v>
      </c>
      <c r="M254" s="128" t="str">
        <f>IF(Tbl_Orderlist[[#This Row],[Size]]="","",VLOOKUP(Tbl_Orderlist[[#This Row],[Size]],Tbl_PlantSizes[],MATCH("Order per palletbox",Tbl_PlantSizes[#Headers],0),0))</f>
        <v>Y</v>
      </c>
      <c r="N254" s="128" t="str">
        <f>IF(Tbl_Orderlist[[#This Row],[Size]]="","",VLOOKUP(Tbl_Orderlist[[#This Row],[Size]],Tbl_PlantSizes[],MATCH("Order per crate",Tbl_PlantSizes[#Headers],0),0))</f>
        <v>Y</v>
      </c>
      <c r="O25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5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4" s="75"/>
      <c r="R254" s="129" t="str">
        <f>IF(Tbl_Orderlist[[#This Row],[Crates]]="","",ROUNDUP(Tbl_Orderlist[[#This Row],[Crates]],0))</f>
        <v/>
      </c>
      <c r="S25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5" spans="1:20" x14ac:dyDescent="0.25">
      <c r="A255" s="149">
        <v>1108</v>
      </c>
      <c r="B255" s="150" t="s">
        <v>1711</v>
      </c>
      <c r="C255" s="150" t="s">
        <v>13</v>
      </c>
      <c r="D255" s="151">
        <v>0.92</v>
      </c>
      <c r="E255" s="160" t="s">
        <v>1683</v>
      </c>
      <c r="F255" s="14"/>
      <c r="G25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5" s="32">
        <f>IF(Tbl_Orderlist[[#This Row],[Size]]="","",IF(Tbl_Orderlist[[#This Row],[Crate?]]="Y",VLOOKUP(Tbl_Orderlist[[#This Row],[Size]],Tbl_PlantSizes[],MATCH("#plants per crate",Tbl_PlantSizes[#Headers],0),0),""))</f>
        <v>40</v>
      </c>
      <c r="K255" s="127" t="str">
        <f>IF(OR(Tbl_Orderlist[[#This Row],[Order]]="",Tbl_Orderlist[[#This Row],[Order]]=0),"",Tbl_Orderlist[[#This Row],[Order]]*Tbl_Orderlist[[#This Row],[Price €]])</f>
        <v/>
      </c>
      <c r="L255" s="128">
        <f>IF(Tbl_Orderlist[[#This Row],[Size]]="","",VLOOKUP(Tbl_Orderlist[[#This Row],[Size]],Tbl_PlantSizes[],MATCH("Minimal order quantity",Tbl_PlantSizes[#Headers],0),0))</f>
        <v>80</v>
      </c>
      <c r="M255" s="128" t="str">
        <f>IF(Tbl_Orderlist[[#This Row],[Size]]="","",VLOOKUP(Tbl_Orderlist[[#This Row],[Size]],Tbl_PlantSizes[],MATCH("Order per palletbox",Tbl_PlantSizes[#Headers],0),0))</f>
        <v>N</v>
      </c>
      <c r="N255" s="128" t="str">
        <f>IF(Tbl_Orderlist[[#This Row],[Size]]="","",VLOOKUP(Tbl_Orderlist[[#This Row],[Size]],Tbl_PlantSizes[],MATCH("Order per crate",Tbl_PlantSizes[#Headers],0),0))</f>
        <v>Y</v>
      </c>
      <c r="O25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5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5" s="75"/>
      <c r="R255" s="129" t="str">
        <f>IF(Tbl_Orderlist[[#This Row],[Crates]]="","",ROUNDUP(Tbl_Orderlist[[#This Row],[Crates]],0))</f>
        <v/>
      </c>
      <c r="S25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6" spans="1:20" x14ac:dyDescent="0.25">
      <c r="A256" s="149">
        <v>1186</v>
      </c>
      <c r="B256" s="150" t="s">
        <v>1938</v>
      </c>
      <c r="C256" s="150" t="s">
        <v>13</v>
      </c>
      <c r="D256" s="151">
        <v>0.92</v>
      </c>
      <c r="E256" s="160" t="s">
        <v>1683</v>
      </c>
      <c r="F256" s="14"/>
      <c r="G25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6" s="32">
        <f>IF(Tbl_Orderlist[[#This Row],[Size]]="","",IF(Tbl_Orderlist[[#This Row],[Crate?]]="Y",VLOOKUP(Tbl_Orderlist[[#This Row],[Size]],Tbl_PlantSizes[],MATCH("#plants per crate",Tbl_PlantSizes[#Headers],0),0),""))</f>
        <v>40</v>
      </c>
      <c r="K256" s="127" t="str">
        <f>IF(OR(Tbl_Orderlist[[#This Row],[Order]]="",Tbl_Orderlist[[#This Row],[Order]]=0),"",Tbl_Orderlist[[#This Row],[Order]]*Tbl_Orderlist[[#This Row],[Price €]])</f>
        <v/>
      </c>
      <c r="L256" s="128">
        <f>IF(Tbl_Orderlist[[#This Row],[Size]]="","",VLOOKUP(Tbl_Orderlist[[#This Row],[Size]],Tbl_PlantSizes[],MATCH("Minimal order quantity",Tbl_PlantSizes[#Headers],0),0))</f>
        <v>80</v>
      </c>
      <c r="M256" s="128" t="str">
        <f>IF(Tbl_Orderlist[[#This Row],[Size]]="","",VLOOKUP(Tbl_Orderlist[[#This Row],[Size]],Tbl_PlantSizes[],MATCH("Order per palletbox",Tbl_PlantSizes[#Headers],0),0))</f>
        <v>N</v>
      </c>
      <c r="N256" s="128" t="str">
        <f>IF(Tbl_Orderlist[[#This Row],[Size]]="","",VLOOKUP(Tbl_Orderlist[[#This Row],[Size]],Tbl_PlantSizes[],MATCH("Order per crate",Tbl_PlantSizes[#Headers],0),0))</f>
        <v>Y</v>
      </c>
      <c r="O25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5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6" s="75"/>
      <c r="R256" s="129" t="str">
        <f>IF(Tbl_Orderlist[[#This Row],[Crates]]="","",ROUNDUP(Tbl_Orderlist[[#This Row],[Crates]],0))</f>
        <v/>
      </c>
      <c r="S25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7" spans="1:20" x14ac:dyDescent="0.25">
      <c r="A257" s="149">
        <v>111</v>
      </c>
      <c r="B257" s="150" t="s">
        <v>2336</v>
      </c>
      <c r="C257" s="150" t="s">
        <v>16</v>
      </c>
      <c r="D257" s="151">
        <v>1.6</v>
      </c>
      <c r="E257" s="160" t="s">
        <v>1683</v>
      </c>
      <c r="F257" s="14"/>
      <c r="G25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7" s="32">
        <f>IF(Tbl_Orderlist[[#This Row],[Size]]="","",IF(Tbl_Orderlist[[#This Row],[Crate?]]="Y",VLOOKUP(Tbl_Orderlist[[#This Row],[Size]],Tbl_PlantSizes[],MATCH("#plants per crate",Tbl_PlantSizes[#Headers],0),0),""))</f>
        <v>25</v>
      </c>
      <c r="K257" s="127" t="str">
        <f>IF(OR(Tbl_Orderlist[[#This Row],[Order]]="",Tbl_Orderlist[[#This Row],[Order]]=0),"",Tbl_Orderlist[[#This Row],[Order]]*Tbl_Orderlist[[#This Row],[Price €]])</f>
        <v/>
      </c>
      <c r="L257" s="128">
        <f>IF(Tbl_Orderlist[[#This Row],[Size]]="","",VLOOKUP(Tbl_Orderlist[[#This Row],[Size]],Tbl_PlantSizes[],MATCH("Minimal order quantity",Tbl_PlantSizes[#Headers],0),0))</f>
        <v>75</v>
      </c>
      <c r="M257" s="128" t="str">
        <f>IF(Tbl_Orderlist[[#This Row],[Size]]="","",VLOOKUP(Tbl_Orderlist[[#This Row],[Size]],Tbl_PlantSizes[],MATCH("Order per palletbox",Tbl_PlantSizes[#Headers],0),0))</f>
        <v>N</v>
      </c>
      <c r="N257" s="128" t="str">
        <f>IF(Tbl_Orderlist[[#This Row],[Size]]="","",VLOOKUP(Tbl_Orderlist[[#This Row],[Size]],Tbl_PlantSizes[],MATCH("Order per crate",Tbl_PlantSizes[#Headers],0),0))</f>
        <v>Y</v>
      </c>
      <c r="O25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5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7" s="75"/>
      <c r="R257" s="129" t="str">
        <f>IF(Tbl_Orderlist[[#This Row],[Crates]]="","",ROUNDUP(Tbl_Orderlist[[#This Row],[Crates]],0))</f>
        <v/>
      </c>
      <c r="S25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8" spans="1:20" x14ac:dyDescent="0.25">
      <c r="A258" s="149">
        <v>28</v>
      </c>
      <c r="B258" s="150" t="s">
        <v>2337</v>
      </c>
      <c r="C258" s="150" t="s">
        <v>16</v>
      </c>
      <c r="D258" s="151">
        <v>1.6</v>
      </c>
      <c r="E258" s="161"/>
      <c r="F258" s="14"/>
      <c r="G25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8" s="32">
        <f>IF(Tbl_Orderlist[[#This Row],[Size]]="","",IF(Tbl_Orderlist[[#This Row],[Crate?]]="Y",VLOOKUP(Tbl_Orderlist[[#This Row],[Size]],Tbl_PlantSizes[],MATCH("#plants per crate",Tbl_PlantSizes[#Headers],0),0),""))</f>
        <v>25</v>
      </c>
      <c r="K258" s="127" t="str">
        <f>IF(OR(Tbl_Orderlist[[#This Row],[Order]]="",Tbl_Orderlist[[#This Row],[Order]]=0),"",Tbl_Orderlist[[#This Row],[Order]]*Tbl_Orderlist[[#This Row],[Price €]])</f>
        <v/>
      </c>
      <c r="L258" s="128">
        <f>IF(Tbl_Orderlist[[#This Row],[Size]]="","",VLOOKUP(Tbl_Orderlist[[#This Row],[Size]],Tbl_PlantSizes[],MATCH("Minimal order quantity",Tbl_PlantSizes[#Headers],0),0))</f>
        <v>75</v>
      </c>
      <c r="M258" s="128" t="str">
        <f>IF(Tbl_Orderlist[[#This Row],[Size]]="","",VLOOKUP(Tbl_Orderlist[[#This Row],[Size]],Tbl_PlantSizes[],MATCH("Order per palletbox",Tbl_PlantSizes[#Headers],0),0))</f>
        <v>N</v>
      </c>
      <c r="N258" s="128" t="str">
        <f>IF(Tbl_Orderlist[[#This Row],[Size]]="","",VLOOKUP(Tbl_Orderlist[[#This Row],[Size]],Tbl_PlantSizes[],MATCH("Order per crate",Tbl_PlantSizes[#Headers],0),0))</f>
        <v>Y</v>
      </c>
      <c r="O25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5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8" s="75"/>
      <c r="R258" s="129" t="str">
        <f>IF(Tbl_Orderlist[[#This Row],[Crates]]="","",ROUNDUP(Tbl_Orderlist[[#This Row],[Crates]],0))</f>
        <v/>
      </c>
      <c r="S25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9" spans="1:20" x14ac:dyDescent="0.25">
      <c r="A259" s="149">
        <v>50</v>
      </c>
      <c r="B259" s="150" t="s">
        <v>209</v>
      </c>
      <c r="C259" s="150" t="s">
        <v>16</v>
      </c>
      <c r="D259" s="151">
        <v>2.6</v>
      </c>
      <c r="E259" s="160" t="s">
        <v>1683</v>
      </c>
      <c r="F259" s="14"/>
      <c r="G25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9" s="32">
        <f>IF(Tbl_Orderlist[[#This Row],[Size]]="","",IF(Tbl_Orderlist[[#This Row],[Crate?]]="Y",VLOOKUP(Tbl_Orderlist[[#This Row],[Size]],Tbl_PlantSizes[],MATCH("#plants per crate",Tbl_PlantSizes[#Headers],0),0),""))</f>
        <v>25</v>
      </c>
      <c r="K259" s="127" t="str">
        <f>IF(OR(Tbl_Orderlist[[#This Row],[Order]]="",Tbl_Orderlist[[#This Row],[Order]]=0),"",Tbl_Orderlist[[#This Row],[Order]]*Tbl_Orderlist[[#This Row],[Price €]])</f>
        <v/>
      </c>
      <c r="L259" s="128">
        <f>IF(Tbl_Orderlist[[#This Row],[Size]]="","",VLOOKUP(Tbl_Orderlist[[#This Row],[Size]],Tbl_PlantSizes[],MATCH("Minimal order quantity",Tbl_PlantSizes[#Headers],0),0))</f>
        <v>75</v>
      </c>
      <c r="M259" s="128" t="str">
        <f>IF(Tbl_Orderlist[[#This Row],[Size]]="","",VLOOKUP(Tbl_Orderlist[[#This Row],[Size]],Tbl_PlantSizes[],MATCH("Order per palletbox",Tbl_PlantSizes[#Headers],0),0))</f>
        <v>N</v>
      </c>
      <c r="N259" s="128" t="str">
        <f>IF(Tbl_Orderlist[[#This Row],[Size]]="","",VLOOKUP(Tbl_Orderlist[[#This Row],[Size]],Tbl_PlantSizes[],MATCH("Order per crate",Tbl_PlantSizes[#Headers],0),0))</f>
        <v>Y</v>
      </c>
      <c r="O25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5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9" s="75"/>
      <c r="R259" s="129" t="str">
        <f>IF(Tbl_Orderlist[[#This Row],[Crates]]="","",ROUNDUP(Tbl_Orderlist[[#This Row],[Crates]],0))</f>
        <v/>
      </c>
      <c r="S25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0" spans="1:20" x14ac:dyDescent="0.25">
      <c r="A260" s="149">
        <v>125</v>
      </c>
      <c r="B260" s="150" t="s">
        <v>2338</v>
      </c>
      <c r="C260" s="150" t="s">
        <v>16</v>
      </c>
      <c r="D260" s="151">
        <v>1.6</v>
      </c>
      <c r="E260" s="160" t="s">
        <v>1683</v>
      </c>
      <c r="F260" s="14"/>
      <c r="G26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60" s="32">
        <f>IF(Tbl_Orderlist[[#This Row],[Size]]="","",IF(Tbl_Orderlist[[#This Row],[Crate?]]="Y",VLOOKUP(Tbl_Orderlist[[#This Row],[Size]],Tbl_PlantSizes[],MATCH("#plants per crate",Tbl_PlantSizes[#Headers],0),0),""))</f>
        <v>25</v>
      </c>
      <c r="K260" s="127" t="str">
        <f>IF(OR(Tbl_Orderlist[[#This Row],[Order]]="",Tbl_Orderlist[[#This Row],[Order]]=0),"",Tbl_Orderlist[[#This Row],[Order]]*Tbl_Orderlist[[#This Row],[Price €]])</f>
        <v/>
      </c>
      <c r="L260" s="128">
        <f>IF(Tbl_Orderlist[[#This Row],[Size]]="","",VLOOKUP(Tbl_Orderlist[[#This Row],[Size]],Tbl_PlantSizes[],MATCH("Minimal order quantity",Tbl_PlantSizes[#Headers],0),0))</f>
        <v>75</v>
      </c>
      <c r="M260" s="128" t="str">
        <f>IF(Tbl_Orderlist[[#This Row],[Size]]="","",VLOOKUP(Tbl_Orderlist[[#This Row],[Size]],Tbl_PlantSizes[],MATCH("Order per palletbox",Tbl_PlantSizes[#Headers],0),0))</f>
        <v>N</v>
      </c>
      <c r="N260" s="128" t="str">
        <f>IF(Tbl_Orderlist[[#This Row],[Size]]="","",VLOOKUP(Tbl_Orderlist[[#This Row],[Size]],Tbl_PlantSizes[],MATCH("Order per crate",Tbl_PlantSizes[#Headers],0),0))</f>
        <v>Y</v>
      </c>
      <c r="O26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6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0" s="75"/>
      <c r="R260" s="129" t="str">
        <f>IF(Tbl_Orderlist[[#This Row],[Crates]]="","",ROUNDUP(Tbl_Orderlist[[#This Row],[Crates]],0))</f>
        <v/>
      </c>
      <c r="S26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1" spans="1:20" x14ac:dyDescent="0.25">
      <c r="A261" s="149">
        <v>275</v>
      </c>
      <c r="B261" s="150" t="s">
        <v>2353</v>
      </c>
      <c r="C261" s="150" t="s">
        <v>16</v>
      </c>
      <c r="D261" s="151">
        <v>1.45</v>
      </c>
      <c r="E261" s="160" t="s">
        <v>1683</v>
      </c>
      <c r="F261" s="14"/>
      <c r="G26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61" s="32">
        <f>IF(Tbl_Orderlist[[#This Row],[Size]]="","",IF(Tbl_Orderlist[[#This Row],[Crate?]]="Y",VLOOKUP(Tbl_Orderlist[[#This Row],[Size]],Tbl_PlantSizes[],MATCH("#plants per crate",Tbl_PlantSizes[#Headers],0),0),""))</f>
        <v>25</v>
      </c>
      <c r="K261" s="127" t="str">
        <f>IF(OR(Tbl_Orderlist[[#This Row],[Order]]="",Tbl_Orderlist[[#This Row],[Order]]=0),"",Tbl_Orderlist[[#This Row],[Order]]*Tbl_Orderlist[[#This Row],[Price €]])</f>
        <v/>
      </c>
      <c r="L261" s="128">
        <f>IF(Tbl_Orderlist[[#This Row],[Size]]="","",VLOOKUP(Tbl_Orderlist[[#This Row],[Size]],Tbl_PlantSizes[],MATCH("Minimal order quantity",Tbl_PlantSizes[#Headers],0),0))</f>
        <v>75</v>
      </c>
      <c r="M261" s="128" t="str">
        <f>IF(Tbl_Orderlist[[#This Row],[Size]]="","",VLOOKUP(Tbl_Orderlist[[#This Row],[Size]],Tbl_PlantSizes[],MATCH("Order per palletbox",Tbl_PlantSizes[#Headers],0),0))</f>
        <v>N</v>
      </c>
      <c r="N261" s="128" t="str">
        <f>IF(Tbl_Orderlist[[#This Row],[Size]]="","",VLOOKUP(Tbl_Orderlist[[#This Row],[Size]],Tbl_PlantSizes[],MATCH("Order per crate",Tbl_PlantSizes[#Headers],0),0))</f>
        <v>Y</v>
      </c>
      <c r="O26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6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1" s="75"/>
      <c r="R261" s="129" t="str">
        <f>IF(Tbl_Orderlist[[#This Row],[Crates]]="","",ROUNDUP(Tbl_Orderlist[[#This Row],[Crates]],0))</f>
        <v/>
      </c>
      <c r="S26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2" spans="1:20" x14ac:dyDescent="0.25">
      <c r="A262" s="149">
        <v>729</v>
      </c>
      <c r="B262" s="150" t="s">
        <v>1939</v>
      </c>
      <c r="C262" s="150" t="s">
        <v>13</v>
      </c>
      <c r="D262" s="151">
        <v>0.72</v>
      </c>
      <c r="E262" s="161"/>
      <c r="F262" s="14"/>
      <c r="G26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62" s="32">
        <f>IF(Tbl_Orderlist[[#This Row],[Size]]="","",IF(Tbl_Orderlist[[#This Row],[Crate?]]="Y",VLOOKUP(Tbl_Orderlist[[#This Row],[Size]],Tbl_PlantSizes[],MATCH("#plants per crate",Tbl_PlantSizes[#Headers],0),0),""))</f>
        <v>40</v>
      </c>
      <c r="K262" s="127" t="str">
        <f>IF(OR(Tbl_Orderlist[[#This Row],[Order]]="",Tbl_Orderlist[[#This Row],[Order]]=0),"",Tbl_Orderlist[[#This Row],[Order]]*Tbl_Orderlist[[#This Row],[Price €]])</f>
        <v/>
      </c>
      <c r="L262" s="128">
        <f>IF(Tbl_Orderlist[[#This Row],[Size]]="","",VLOOKUP(Tbl_Orderlist[[#This Row],[Size]],Tbl_PlantSizes[],MATCH("Minimal order quantity",Tbl_PlantSizes[#Headers],0),0))</f>
        <v>80</v>
      </c>
      <c r="M262" s="128" t="str">
        <f>IF(Tbl_Orderlist[[#This Row],[Size]]="","",VLOOKUP(Tbl_Orderlist[[#This Row],[Size]],Tbl_PlantSizes[],MATCH("Order per palletbox",Tbl_PlantSizes[#Headers],0),0))</f>
        <v>N</v>
      </c>
      <c r="N262" s="128" t="str">
        <f>IF(Tbl_Orderlist[[#This Row],[Size]]="","",VLOOKUP(Tbl_Orderlist[[#This Row],[Size]],Tbl_PlantSizes[],MATCH("Order per crate",Tbl_PlantSizes[#Headers],0),0))</f>
        <v>Y</v>
      </c>
      <c r="O26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6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2" s="75"/>
      <c r="R262" s="129" t="str">
        <f>IF(Tbl_Orderlist[[#This Row],[Crates]]="","",ROUNDUP(Tbl_Orderlist[[#This Row],[Crates]],0))</f>
        <v/>
      </c>
      <c r="S26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3" spans="1:20" x14ac:dyDescent="0.25">
      <c r="A263" s="149">
        <v>490</v>
      </c>
      <c r="B263" s="150" t="s">
        <v>1940</v>
      </c>
      <c r="C263" s="150" t="s">
        <v>13</v>
      </c>
      <c r="D263" s="151">
        <v>0.72</v>
      </c>
      <c r="E263" s="161"/>
      <c r="F263" s="14"/>
      <c r="G26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63" s="32">
        <f>IF(Tbl_Orderlist[[#This Row],[Size]]="","",IF(Tbl_Orderlist[[#This Row],[Crate?]]="Y",VLOOKUP(Tbl_Orderlist[[#This Row],[Size]],Tbl_PlantSizes[],MATCH("#plants per crate",Tbl_PlantSizes[#Headers],0),0),""))</f>
        <v>40</v>
      </c>
      <c r="K263" s="127" t="str">
        <f>IF(OR(Tbl_Orderlist[[#This Row],[Order]]="",Tbl_Orderlist[[#This Row],[Order]]=0),"",Tbl_Orderlist[[#This Row],[Order]]*Tbl_Orderlist[[#This Row],[Price €]])</f>
        <v/>
      </c>
      <c r="L263" s="128">
        <f>IF(Tbl_Orderlist[[#This Row],[Size]]="","",VLOOKUP(Tbl_Orderlist[[#This Row],[Size]],Tbl_PlantSizes[],MATCH("Minimal order quantity",Tbl_PlantSizes[#Headers],0),0))</f>
        <v>80</v>
      </c>
      <c r="M263" s="128" t="str">
        <f>IF(Tbl_Orderlist[[#This Row],[Size]]="","",VLOOKUP(Tbl_Orderlist[[#This Row],[Size]],Tbl_PlantSizes[],MATCH("Order per palletbox",Tbl_PlantSizes[#Headers],0),0))</f>
        <v>N</v>
      </c>
      <c r="N263" s="128" t="str">
        <f>IF(Tbl_Orderlist[[#This Row],[Size]]="","",VLOOKUP(Tbl_Orderlist[[#This Row],[Size]],Tbl_PlantSizes[],MATCH("Order per crate",Tbl_PlantSizes[#Headers],0),0))</f>
        <v>Y</v>
      </c>
      <c r="O26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6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3" s="75"/>
      <c r="R263" s="129" t="str">
        <f>IF(Tbl_Orderlist[[#This Row],[Crates]]="","",ROUNDUP(Tbl_Orderlist[[#This Row],[Crates]],0))</f>
        <v/>
      </c>
      <c r="S26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4" spans="1:20" x14ac:dyDescent="0.25">
      <c r="A264" s="149">
        <v>610</v>
      </c>
      <c r="B264" s="150" t="s">
        <v>1941</v>
      </c>
      <c r="C264" s="150" t="s">
        <v>13</v>
      </c>
      <c r="D264" s="151">
        <v>0.72</v>
      </c>
      <c r="E264" s="161"/>
      <c r="F264" s="14"/>
      <c r="G26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64" s="32">
        <f>IF(Tbl_Orderlist[[#This Row],[Size]]="","",IF(Tbl_Orderlist[[#This Row],[Crate?]]="Y",VLOOKUP(Tbl_Orderlist[[#This Row],[Size]],Tbl_PlantSizes[],MATCH("#plants per crate",Tbl_PlantSizes[#Headers],0),0),""))</f>
        <v>40</v>
      </c>
      <c r="K264" s="127" t="str">
        <f>IF(OR(Tbl_Orderlist[[#This Row],[Order]]="",Tbl_Orderlist[[#This Row],[Order]]=0),"",Tbl_Orderlist[[#This Row],[Order]]*Tbl_Orderlist[[#This Row],[Price €]])</f>
        <v/>
      </c>
      <c r="L264" s="128">
        <f>IF(Tbl_Orderlist[[#This Row],[Size]]="","",VLOOKUP(Tbl_Orderlist[[#This Row],[Size]],Tbl_PlantSizes[],MATCH("Minimal order quantity",Tbl_PlantSizes[#Headers],0),0))</f>
        <v>80</v>
      </c>
      <c r="M264" s="128" t="str">
        <f>IF(Tbl_Orderlist[[#This Row],[Size]]="","",VLOOKUP(Tbl_Orderlist[[#This Row],[Size]],Tbl_PlantSizes[],MATCH("Order per palletbox",Tbl_PlantSizes[#Headers],0),0))</f>
        <v>N</v>
      </c>
      <c r="N264" s="128" t="str">
        <f>IF(Tbl_Orderlist[[#This Row],[Size]]="","",VLOOKUP(Tbl_Orderlist[[#This Row],[Size]],Tbl_PlantSizes[],MATCH("Order per crate",Tbl_PlantSizes[#Headers],0),0))</f>
        <v>Y</v>
      </c>
      <c r="O26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6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4" s="75"/>
      <c r="R264" s="129" t="str">
        <f>IF(Tbl_Orderlist[[#This Row],[Crates]]="","",ROUNDUP(Tbl_Orderlist[[#This Row],[Crates]],0))</f>
        <v/>
      </c>
      <c r="S26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5" spans="1:20" x14ac:dyDescent="0.25">
      <c r="A265" s="149">
        <v>441</v>
      </c>
      <c r="B265" s="150" t="s">
        <v>1942</v>
      </c>
      <c r="C265" s="150" t="s">
        <v>13</v>
      </c>
      <c r="D265" s="151">
        <v>0.72</v>
      </c>
      <c r="E265" s="161"/>
      <c r="F265" s="14"/>
      <c r="G26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65" s="32">
        <f>IF(Tbl_Orderlist[[#This Row],[Size]]="","",IF(Tbl_Orderlist[[#This Row],[Crate?]]="Y",VLOOKUP(Tbl_Orderlist[[#This Row],[Size]],Tbl_PlantSizes[],MATCH("#plants per crate",Tbl_PlantSizes[#Headers],0),0),""))</f>
        <v>40</v>
      </c>
      <c r="K265" s="127" t="str">
        <f>IF(OR(Tbl_Orderlist[[#This Row],[Order]]="",Tbl_Orderlist[[#This Row],[Order]]=0),"",Tbl_Orderlist[[#This Row],[Order]]*Tbl_Orderlist[[#This Row],[Price €]])</f>
        <v/>
      </c>
      <c r="L265" s="128">
        <f>IF(Tbl_Orderlist[[#This Row],[Size]]="","",VLOOKUP(Tbl_Orderlist[[#This Row],[Size]],Tbl_PlantSizes[],MATCH("Minimal order quantity",Tbl_PlantSizes[#Headers],0),0))</f>
        <v>80</v>
      </c>
      <c r="M265" s="128" t="str">
        <f>IF(Tbl_Orderlist[[#This Row],[Size]]="","",VLOOKUP(Tbl_Orderlist[[#This Row],[Size]],Tbl_PlantSizes[],MATCH("Order per palletbox",Tbl_PlantSizes[#Headers],0),0))</f>
        <v>N</v>
      </c>
      <c r="N265" s="128" t="str">
        <f>IF(Tbl_Orderlist[[#This Row],[Size]]="","",VLOOKUP(Tbl_Orderlist[[#This Row],[Size]],Tbl_PlantSizes[],MATCH("Order per crate",Tbl_PlantSizes[#Headers],0),0))</f>
        <v>Y</v>
      </c>
      <c r="O26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6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5" s="75"/>
      <c r="R265" s="129" t="str">
        <f>IF(Tbl_Orderlist[[#This Row],[Crates]]="","",ROUNDUP(Tbl_Orderlist[[#This Row],[Crates]],0))</f>
        <v/>
      </c>
      <c r="S26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6" spans="1:20" x14ac:dyDescent="0.25">
      <c r="A266" s="149">
        <v>1109</v>
      </c>
      <c r="B266" s="150" t="s">
        <v>2221</v>
      </c>
      <c r="C266" s="150" t="s">
        <v>13</v>
      </c>
      <c r="D266" s="151">
        <v>0.8</v>
      </c>
      <c r="E266" s="160" t="s">
        <v>1683</v>
      </c>
      <c r="F266" s="14"/>
      <c r="G26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66" s="32">
        <f>IF(Tbl_Orderlist[[#This Row],[Size]]="","",IF(Tbl_Orderlist[[#This Row],[Crate?]]="Y",VLOOKUP(Tbl_Orderlist[[#This Row],[Size]],Tbl_PlantSizes[],MATCH("#plants per crate",Tbl_PlantSizes[#Headers],0),0),""))</f>
        <v>40</v>
      </c>
      <c r="K266" s="127" t="str">
        <f>IF(OR(Tbl_Orderlist[[#This Row],[Order]]="",Tbl_Orderlist[[#This Row],[Order]]=0),"",Tbl_Orderlist[[#This Row],[Order]]*Tbl_Orderlist[[#This Row],[Price €]])</f>
        <v/>
      </c>
      <c r="L266" s="128">
        <f>IF(Tbl_Orderlist[[#This Row],[Size]]="","",VLOOKUP(Tbl_Orderlist[[#This Row],[Size]],Tbl_PlantSizes[],MATCH("Minimal order quantity",Tbl_PlantSizes[#Headers],0),0))</f>
        <v>80</v>
      </c>
      <c r="M266" s="128" t="str">
        <f>IF(Tbl_Orderlist[[#This Row],[Size]]="","",VLOOKUP(Tbl_Orderlist[[#This Row],[Size]],Tbl_PlantSizes[],MATCH("Order per palletbox",Tbl_PlantSizes[#Headers],0),0))</f>
        <v>N</v>
      </c>
      <c r="N266" s="128" t="str">
        <f>IF(Tbl_Orderlist[[#This Row],[Size]]="","",VLOOKUP(Tbl_Orderlist[[#This Row],[Size]],Tbl_PlantSizes[],MATCH("Order per crate",Tbl_PlantSizes[#Headers],0),0))</f>
        <v>Y</v>
      </c>
      <c r="O26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6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6" s="75"/>
      <c r="R266" s="129" t="str">
        <f>IF(Tbl_Orderlist[[#This Row],[Crates]]="","",ROUNDUP(Tbl_Orderlist[[#This Row],[Crates]],0))</f>
        <v/>
      </c>
      <c r="S26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7" spans="1:20" x14ac:dyDescent="0.25">
      <c r="A267" s="149">
        <v>400</v>
      </c>
      <c r="B267" s="150" t="s">
        <v>1823</v>
      </c>
      <c r="C267" s="150" t="s">
        <v>50</v>
      </c>
      <c r="D267" s="151">
        <v>2.5</v>
      </c>
      <c r="E267" s="160" t="s">
        <v>1683</v>
      </c>
      <c r="F267" s="14"/>
      <c r="G26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7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267" s="32">
        <f>IF(Tbl_Orderlist[[#This Row],[Size]]="","",IF(Tbl_Orderlist[[#This Row],[Crate?]]="Y",VLOOKUP(Tbl_Orderlist[[#This Row],[Size]],Tbl_PlantSizes[],MATCH("#plants per crate",Tbl_PlantSizes[#Headers],0),0),""))</f>
        <v>6</v>
      </c>
      <c r="K267" s="127" t="str">
        <f>IF(OR(Tbl_Orderlist[[#This Row],[Order]]="",Tbl_Orderlist[[#This Row],[Order]]=0),"",Tbl_Orderlist[[#This Row],[Order]]*Tbl_Orderlist[[#This Row],[Price €]])</f>
        <v/>
      </c>
      <c r="L267" s="128">
        <f>IF(Tbl_Orderlist[[#This Row],[Size]]="","",VLOOKUP(Tbl_Orderlist[[#This Row],[Size]],Tbl_PlantSizes[],MATCH("Minimal order quantity",Tbl_PlantSizes[#Headers],0),0))</f>
        <v>25</v>
      </c>
      <c r="M267" s="128" t="str">
        <f>IF(Tbl_Orderlist[[#This Row],[Size]]="","",VLOOKUP(Tbl_Orderlist[[#This Row],[Size]],Tbl_PlantSizes[],MATCH("Order per palletbox",Tbl_PlantSizes[#Headers],0),0))</f>
        <v>Y</v>
      </c>
      <c r="N267" s="128" t="str">
        <f>IF(Tbl_Orderlist[[#This Row],[Size]]="","",VLOOKUP(Tbl_Orderlist[[#This Row],[Size]],Tbl_PlantSizes[],MATCH("Order per crate",Tbl_PlantSizes[#Headers],0),0))</f>
        <v>Y</v>
      </c>
      <c r="O26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6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7" s="75"/>
      <c r="R267" s="129" t="str">
        <f>IF(Tbl_Orderlist[[#This Row],[Crates]]="","",ROUNDUP(Tbl_Orderlist[[#This Row],[Crates]],0))</f>
        <v/>
      </c>
      <c r="S26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8" spans="1:20" x14ac:dyDescent="0.25">
      <c r="A268" s="149">
        <v>333</v>
      </c>
      <c r="B268" s="150" t="s">
        <v>1823</v>
      </c>
      <c r="C268" s="150" t="s">
        <v>13</v>
      </c>
      <c r="D268" s="151">
        <v>0.7</v>
      </c>
      <c r="E268" s="160" t="s">
        <v>1683</v>
      </c>
      <c r="F268" s="14"/>
      <c r="G26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68" s="32">
        <f>IF(Tbl_Orderlist[[#This Row],[Size]]="","",IF(Tbl_Orderlist[[#This Row],[Crate?]]="Y",VLOOKUP(Tbl_Orderlist[[#This Row],[Size]],Tbl_PlantSizes[],MATCH("#plants per crate",Tbl_PlantSizes[#Headers],0),0),""))</f>
        <v>40</v>
      </c>
      <c r="K268" s="127" t="str">
        <f>IF(OR(Tbl_Orderlist[[#This Row],[Order]]="",Tbl_Orderlist[[#This Row],[Order]]=0),"",Tbl_Orderlist[[#This Row],[Order]]*Tbl_Orderlist[[#This Row],[Price €]])</f>
        <v/>
      </c>
      <c r="L268" s="128">
        <f>IF(Tbl_Orderlist[[#This Row],[Size]]="","",VLOOKUP(Tbl_Orderlist[[#This Row],[Size]],Tbl_PlantSizes[],MATCH("Minimal order quantity",Tbl_PlantSizes[#Headers],0),0))</f>
        <v>80</v>
      </c>
      <c r="M268" s="128" t="str">
        <f>IF(Tbl_Orderlist[[#This Row],[Size]]="","",VLOOKUP(Tbl_Orderlist[[#This Row],[Size]],Tbl_PlantSizes[],MATCH("Order per palletbox",Tbl_PlantSizes[#Headers],0),0))</f>
        <v>N</v>
      </c>
      <c r="N268" s="128" t="str">
        <f>IF(Tbl_Orderlist[[#This Row],[Size]]="","",VLOOKUP(Tbl_Orderlist[[#This Row],[Size]],Tbl_PlantSizes[],MATCH("Order per crate",Tbl_PlantSizes[#Headers],0),0))</f>
        <v>Y</v>
      </c>
      <c r="O26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6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8" s="75"/>
      <c r="R268" s="129" t="str">
        <f>IF(Tbl_Orderlist[[#This Row],[Crates]]="","",ROUNDUP(Tbl_Orderlist[[#This Row],[Crates]],0))</f>
        <v/>
      </c>
      <c r="S26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9" spans="1:20" x14ac:dyDescent="0.25">
      <c r="A269" s="149">
        <v>37</v>
      </c>
      <c r="B269" s="150" t="s">
        <v>2301</v>
      </c>
      <c r="C269" s="150" t="s">
        <v>15</v>
      </c>
      <c r="D269" s="151">
        <v>3.5</v>
      </c>
      <c r="E269" s="161"/>
      <c r="F269" s="14"/>
      <c r="G26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9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269" s="32">
        <f>IF(Tbl_Orderlist[[#This Row],[Size]]="","",IF(Tbl_Orderlist[[#This Row],[Crate?]]="Y",VLOOKUP(Tbl_Orderlist[[#This Row],[Size]],Tbl_PlantSizes[],MATCH("#plants per crate",Tbl_PlantSizes[#Headers],0),0),""))</f>
        <v>8</v>
      </c>
      <c r="K269" s="127" t="str">
        <f>IF(OR(Tbl_Orderlist[[#This Row],[Order]]="",Tbl_Orderlist[[#This Row],[Order]]=0),"",Tbl_Orderlist[[#This Row],[Order]]*Tbl_Orderlist[[#This Row],[Price €]])</f>
        <v/>
      </c>
      <c r="L269" s="128">
        <f>IF(Tbl_Orderlist[[#This Row],[Size]]="","",VLOOKUP(Tbl_Orderlist[[#This Row],[Size]],Tbl_PlantSizes[],MATCH("Minimal order quantity",Tbl_PlantSizes[#Headers],0),0))</f>
        <v>50</v>
      </c>
      <c r="M269" s="128" t="str">
        <f>IF(Tbl_Orderlist[[#This Row],[Size]]="","",VLOOKUP(Tbl_Orderlist[[#This Row],[Size]],Tbl_PlantSizes[],MATCH("Order per palletbox",Tbl_PlantSizes[#Headers],0),0))</f>
        <v>Y</v>
      </c>
      <c r="N269" s="128" t="str">
        <f>IF(Tbl_Orderlist[[#This Row],[Size]]="","",VLOOKUP(Tbl_Orderlist[[#This Row],[Size]],Tbl_PlantSizes[],MATCH("Order per crate",Tbl_PlantSizes[#Headers],0),0))</f>
        <v>Y</v>
      </c>
      <c r="O26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6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9" s="75"/>
      <c r="R269" s="129" t="str">
        <f>IF(Tbl_Orderlist[[#This Row],[Crates]]="","",ROUNDUP(Tbl_Orderlist[[#This Row],[Crates]],0))</f>
        <v/>
      </c>
      <c r="S26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0" spans="1:20" x14ac:dyDescent="0.25">
      <c r="A270" s="149">
        <v>153</v>
      </c>
      <c r="B270" s="150" t="s">
        <v>1943</v>
      </c>
      <c r="C270" s="150" t="s">
        <v>15</v>
      </c>
      <c r="D270" s="151">
        <v>3.5</v>
      </c>
      <c r="E270" s="161"/>
      <c r="F270" s="14"/>
      <c r="G27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0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270" s="32">
        <f>IF(Tbl_Orderlist[[#This Row],[Size]]="","",IF(Tbl_Orderlist[[#This Row],[Crate?]]="Y",VLOOKUP(Tbl_Orderlist[[#This Row],[Size]],Tbl_PlantSizes[],MATCH("#plants per crate",Tbl_PlantSizes[#Headers],0),0),""))</f>
        <v>8</v>
      </c>
      <c r="K270" s="127" t="str">
        <f>IF(OR(Tbl_Orderlist[[#This Row],[Order]]="",Tbl_Orderlist[[#This Row],[Order]]=0),"",Tbl_Orderlist[[#This Row],[Order]]*Tbl_Orderlist[[#This Row],[Price €]])</f>
        <v/>
      </c>
      <c r="L270" s="128">
        <f>IF(Tbl_Orderlist[[#This Row],[Size]]="","",VLOOKUP(Tbl_Orderlist[[#This Row],[Size]],Tbl_PlantSizes[],MATCH("Minimal order quantity",Tbl_PlantSizes[#Headers],0),0))</f>
        <v>50</v>
      </c>
      <c r="M270" s="128" t="str">
        <f>IF(Tbl_Orderlist[[#This Row],[Size]]="","",VLOOKUP(Tbl_Orderlist[[#This Row],[Size]],Tbl_PlantSizes[],MATCH("Order per palletbox",Tbl_PlantSizes[#Headers],0),0))</f>
        <v>Y</v>
      </c>
      <c r="N270" s="128" t="str">
        <f>IF(Tbl_Orderlist[[#This Row],[Size]]="","",VLOOKUP(Tbl_Orderlist[[#This Row],[Size]],Tbl_PlantSizes[],MATCH("Order per crate",Tbl_PlantSizes[#Headers],0),0))</f>
        <v>Y</v>
      </c>
      <c r="O27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7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0" s="75"/>
      <c r="R270" s="129" t="str">
        <f>IF(Tbl_Orderlist[[#This Row],[Crates]]="","",ROUNDUP(Tbl_Orderlist[[#This Row],[Crates]],0))</f>
        <v/>
      </c>
      <c r="S27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1" spans="1:20" x14ac:dyDescent="0.25">
      <c r="A271" s="149">
        <v>856</v>
      </c>
      <c r="B271" s="150" t="s">
        <v>1944</v>
      </c>
      <c r="C271" s="150" t="s">
        <v>13</v>
      </c>
      <c r="D271" s="151">
        <v>1.4</v>
      </c>
      <c r="E271" s="161"/>
      <c r="F271" s="14"/>
      <c r="G27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71" s="32">
        <f>IF(Tbl_Orderlist[[#This Row],[Size]]="","",IF(Tbl_Orderlist[[#This Row],[Crate?]]="Y",VLOOKUP(Tbl_Orderlist[[#This Row],[Size]],Tbl_PlantSizes[],MATCH("#plants per crate",Tbl_PlantSizes[#Headers],0),0),""))</f>
        <v>40</v>
      </c>
      <c r="K271" s="127" t="str">
        <f>IF(OR(Tbl_Orderlist[[#This Row],[Order]]="",Tbl_Orderlist[[#This Row],[Order]]=0),"",Tbl_Orderlist[[#This Row],[Order]]*Tbl_Orderlist[[#This Row],[Price €]])</f>
        <v/>
      </c>
      <c r="L271" s="128">
        <f>IF(Tbl_Orderlist[[#This Row],[Size]]="","",VLOOKUP(Tbl_Orderlist[[#This Row],[Size]],Tbl_PlantSizes[],MATCH("Minimal order quantity",Tbl_PlantSizes[#Headers],0),0))</f>
        <v>80</v>
      </c>
      <c r="M271" s="128" t="str">
        <f>IF(Tbl_Orderlist[[#This Row],[Size]]="","",VLOOKUP(Tbl_Orderlist[[#This Row],[Size]],Tbl_PlantSizes[],MATCH("Order per palletbox",Tbl_PlantSizes[#Headers],0),0))</f>
        <v>N</v>
      </c>
      <c r="N271" s="128" t="str">
        <f>IF(Tbl_Orderlist[[#This Row],[Size]]="","",VLOOKUP(Tbl_Orderlist[[#This Row],[Size]],Tbl_PlantSizes[],MATCH("Order per crate",Tbl_PlantSizes[#Headers],0),0))</f>
        <v>Y</v>
      </c>
      <c r="O27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7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1" s="75"/>
      <c r="R271" s="129" t="str">
        <f>IF(Tbl_Orderlist[[#This Row],[Crates]]="","",ROUNDUP(Tbl_Orderlist[[#This Row],[Crates]],0))</f>
        <v/>
      </c>
      <c r="S27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2" spans="1:20" x14ac:dyDescent="0.25">
      <c r="A272" s="149">
        <v>547</v>
      </c>
      <c r="B272" s="150" t="s">
        <v>213</v>
      </c>
      <c r="C272" s="150" t="s">
        <v>13</v>
      </c>
      <c r="D272" s="151">
        <v>1.4</v>
      </c>
      <c r="E272" s="160" t="s">
        <v>1683</v>
      </c>
      <c r="F272" s="14"/>
      <c r="G27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72" s="32">
        <f>IF(Tbl_Orderlist[[#This Row],[Size]]="","",IF(Tbl_Orderlist[[#This Row],[Crate?]]="Y",VLOOKUP(Tbl_Orderlist[[#This Row],[Size]],Tbl_PlantSizes[],MATCH("#plants per crate",Tbl_PlantSizes[#Headers],0),0),""))</f>
        <v>40</v>
      </c>
      <c r="K272" s="127" t="str">
        <f>IF(OR(Tbl_Orderlist[[#This Row],[Order]]="",Tbl_Orderlist[[#This Row],[Order]]=0),"",Tbl_Orderlist[[#This Row],[Order]]*Tbl_Orderlist[[#This Row],[Price €]])</f>
        <v/>
      </c>
      <c r="L272" s="128">
        <f>IF(Tbl_Orderlist[[#This Row],[Size]]="","",VLOOKUP(Tbl_Orderlist[[#This Row],[Size]],Tbl_PlantSizes[],MATCH("Minimal order quantity",Tbl_PlantSizes[#Headers],0),0))</f>
        <v>80</v>
      </c>
      <c r="M272" s="128" t="str">
        <f>IF(Tbl_Orderlist[[#This Row],[Size]]="","",VLOOKUP(Tbl_Orderlist[[#This Row],[Size]],Tbl_PlantSizes[],MATCH("Order per palletbox",Tbl_PlantSizes[#Headers],0),0))</f>
        <v>N</v>
      </c>
      <c r="N272" s="128" t="str">
        <f>IF(Tbl_Orderlist[[#This Row],[Size]]="","",VLOOKUP(Tbl_Orderlist[[#This Row],[Size]],Tbl_PlantSizes[],MATCH("Order per crate",Tbl_PlantSizes[#Headers],0),0))</f>
        <v>Y</v>
      </c>
      <c r="O27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7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2" s="75"/>
      <c r="R272" s="129" t="str">
        <f>IF(Tbl_Orderlist[[#This Row],[Crates]]="","",ROUNDUP(Tbl_Orderlist[[#This Row],[Crates]],0))</f>
        <v/>
      </c>
      <c r="S27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3" spans="1:20" x14ac:dyDescent="0.25">
      <c r="A273" s="149">
        <v>1368</v>
      </c>
      <c r="B273" s="150" t="s">
        <v>214</v>
      </c>
      <c r="C273" s="150" t="s">
        <v>13</v>
      </c>
      <c r="D273" s="151">
        <v>1.4</v>
      </c>
      <c r="E273" s="160" t="s">
        <v>1683</v>
      </c>
      <c r="F273" s="14"/>
      <c r="G27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73" s="32">
        <f>IF(Tbl_Orderlist[[#This Row],[Size]]="","",IF(Tbl_Orderlist[[#This Row],[Crate?]]="Y",VLOOKUP(Tbl_Orderlist[[#This Row],[Size]],Tbl_PlantSizes[],MATCH("#plants per crate",Tbl_PlantSizes[#Headers],0),0),""))</f>
        <v>40</v>
      </c>
      <c r="K273" s="127" t="str">
        <f>IF(OR(Tbl_Orderlist[[#This Row],[Order]]="",Tbl_Orderlist[[#This Row],[Order]]=0),"",Tbl_Orderlist[[#This Row],[Order]]*Tbl_Orderlist[[#This Row],[Price €]])</f>
        <v/>
      </c>
      <c r="L273" s="128">
        <f>IF(Tbl_Orderlist[[#This Row],[Size]]="","",VLOOKUP(Tbl_Orderlist[[#This Row],[Size]],Tbl_PlantSizes[],MATCH("Minimal order quantity",Tbl_PlantSizes[#Headers],0),0))</f>
        <v>80</v>
      </c>
      <c r="M273" s="128" t="str">
        <f>IF(Tbl_Orderlist[[#This Row],[Size]]="","",VLOOKUP(Tbl_Orderlist[[#This Row],[Size]],Tbl_PlantSizes[],MATCH("Order per palletbox",Tbl_PlantSizes[#Headers],0),0))</f>
        <v>N</v>
      </c>
      <c r="N273" s="128" t="str">
        <f>IF(Tbl_Orderlist[[#This Row],[Size]]="","",VLOOKUP(Tbl_Orderlist[[#This Row],[Size]],Tbl_PlantSizes[],MATCH("Order per crate",Tbl_PlantSizes[#Headers],0),0))</f>
        <v>Y</v>
      </c>
      <c r="O27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7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3" s="75"/>
      <c r="R273" s="129" t="str">
        <f>IF(Tbl_Orderlist[[#This Row],[Crates]]="","",ROUNDUP(Tbl_Orderlist[[#This Row],[Crates]],0))</f>
        <v/>
      </c>
      <c r="S27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4" spans="1:20" x14ac:dyDescent="0.25">
      <c r="A274" s="149">
        <v>2587</v>
      </c>
      <c r="B274" s="150" t="s">
        <v>68</v>
      </c>
      <c r="C274" s="150" t="s">
        <v>13</v>
      </c>
      <c r="D274" s="151">
        <v>1.4</v>
      </c>
      <c r="E274" s="160" t="s">
        <v>1683</v>
      </c>
      <c r="F274" s="14"/>
      <c r="G27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74" s="32">
        <f>IF(Tbl_Orderlist[[#This Row],[Size]]="","",IF(Tbl_Orderlist[[#This Row],[Crate?]]="Y",VLOOKUP(Tbl_Orderlist[[#This Row],[Size]],Tbl_PlantSizes[],MATCH("#plants per crate",Tbl_PlantSizes[#Headers],0),0),""))</f>
        <v>40</v>
      </c>
      <c r="K274" s="127" t="str">
        <f>IF(OR(Tbl_Orderlist[[#This Row],[Order]]="",Tbl_Orderlist[[#This Row],[Order]]=0),"",Tbl_Orderlist[[#This Row],[Order]]*Tbl_Orderlist[[#This Row],[Price €]])</f>
        <v/>
      </c>
      <c r="L274" s="128">
        <f>IF(Tbl_Orderlist[[#This Row],[Size]]="","",VLOOKUP(Tbl_Orderlist[[#This Row],[Size]],Tbl_PlantSizes[],MATCH("Minimal order quantity",Tbl_PlantSizes[#Headers],0),0))</f>
        <v>80</v>
      </c>
      <c r="M274" s="128" t="str">
        <f>IF(Tbl_Orderlist[[#This Row],[Size]]="","",VLOOKUP(Tbl_Orderlist[[#This Row],[Size]],Tbl_PlantSizes[],MATCH("Order per palletbox",Tbl_PlantSizes[#Headers],0),0))</f>
        <v>N</v>
      </c>
      <c r="N274" s="128" t="str">
        <f>IF(Tbl_Orderlist[[#This Row],[Size]]="","",VLOOKUP(Tbl_Orderlist[[#This Row],[Size]],Tbl_PlantSizes[],MATCH("Order per crate",Tbl_PlantSizes[#Headers],0),0))</f>
        <v>Y</v>
      </c>
      <c r="O27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7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4" s="75"/>
      <c r="R274" s="129" t="str">
        <f>IF(Tbl_Orderlist[[#This Row],[Crates]]="","",ROUNDUP(Tbl_Orderlist[[#This Row],[Crates]],0))</f>
        <v/>
      </c>
      <c r="S27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5" spans="1:20" x14ac:dyDescent="0.25">
      <c r="A275" s="149">
        <v>199</v>
      </c>
      <c r="B275" s="150" t="s">
        <v>1945</v>
      </c>
      <c r="C275" s="150" t="s">
        <v>15</v>
      </c>
      <c r="D275" s="151">
        <v>2.85</v>
      </c>
      <c r="E275" s="161"/>
      <c r="F275" s="14"/>
      <c r="G27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5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275" s="32">
        <f>IF(Tbl_Orderlist[[#This Row],[Size]]="","",IF(Tbl_Orderlist[[#This Row],[Crate?]]="Y",VLOOKUP(Tbl_Orderlist[[#This Row],[Size]],Tbl_PlantSizes[],MATCH("#plants per crate",Tbl_PlantSizes[#Headers],0),0),""))</f>
        <v>8</v>
      </c>
      <c r="K275" s="127" t="str">
        <f>IF(OR(Tbl_Orderlist[[#This Row],[Order]]="",Tbl_Orderlist[[#This Row],[Order]]=0),"",Tbl_Orderlist[[#This Row],[Order]]*Tbl_Orderlist[[#This Row],[Price €]])</f>
        <v/>
      </c>
      <c r="L275" s="128">
        <f>IF(Tbl_Orderlist[[#This Row],[Size]]="","",VLOOKUP(Tbl_Orderlist[[#This Row],[Size]],Tbl_PlantSizes[],MATCH("Minimal order quantity",Tbl_PlantSizes[#Headers],0),0))</f>
        <v>50</v>
      </c>
      <c r="M275" s="128" t="str">
        <f>IF(Tbl_Orderlist[[#This Row],[Size]]="","",VLOOKUP(Tbl_Orderlist[[#This Row],[Size]],Tbl_PlantSizes[],MATCH("Order per palletbox",Tbl_PlantSizes[#Headers],0),0))</f>
        <v>Y</v>
      </c>
      <c r="N275" s="128" t="str">
        <f>IF(Tbl_Orderlist[[#This Row],[Size]]="","",VLOOKUP(Tbl_Orderlist[[#This Row],[Size]],Tbl_PlantSizes[],MATCH("Order per crate",Tbl_PlantSizes[#Headers],0),0))</f>
        <v>Y</v>
      </c>
      <c r="O27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7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5" s="75"/>
      <c r="R275" s="129" t="str">
        <f>IF(Tbl_Orderlist[[#This Row],[Crates]]="","",ROUNDUP(Tbl_Orderlist[[#This Row],[Crates]],0))</f>
        <v/>
      </c>
      <c r="S27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6" spans="1:20" x14ac:dyDescent="0.25">
      <c r="A276" s="149">
        <v>270</v>
      </c>
      <c r="B276" s="150" t="s">
        <v>2339</v>
      </c>
      <c r="C276" s="150" t="s">
        <v>13</v>
      </c>
      <c r="D276" s="151">
        <v>0.95</v>
      </c>
      <c r="E276" s="160" t="s">
        <v>1683</v>
      </c>
      <c r="F276" s="14"/>
      <c r="G27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76" s="32">
        <f>IF(Tbl_Orderlist[[#This Row],[Size]]="","",IF(Tbl_Orderlist[[#This Row],[Crate?]]="Y",VLOOKUP(Tbl_Orderlist[[#This Row],[Size]],Tbl_PlantSizes[],MATCH("#plants per crate",Tbl_PlantSizes[#Headers],0),0),""))</f>
        <v>40</v>
      </c>
      <c r="K276" s="127" t="str">
        <f>IF(OR(Tbl_Orderlist[[#This Row],[Order]]="",Tbl_Orderlist[[#This Row],[Order]]=0),"",Tbl_Orderlist[[#This Row],[Order]]*Tbl_Orderlist[[#This Row],[Price €]])</f>
        <v/>
      </c>
      <c r="L276" s="128">
        <f>IF(Tbl_Orderlist[[#This Row],[Size]]="","",VLOOKUP(Tbl_Orderlist[[#This Row],[Size]],Tbl_PlantSizes[],MATCH("Minimal order quantity",Tbl_PlantSizes[#Headers],0),0))</f>
        <v>80</v>
      </c>
      <c r="M276" s="128" t="str">
        <f>IF(Tbl_Orderlist[[#This Row],[Size]]="","",VLOOKUP(Tbl_Orderlist[[#This Row],[Size]],Tbl_PlantSizes[],MATCH("Order per palletbox",Tbl_PlantSizes[#Headers],0),0))</f>
        <v>N</v>
      </c>
      <c r="N276" s="128" t="str">
        <f>IF(Tbl_Orderlist[[#This Row],[Size]]="","",VLOOKUP(Tbl_Orderlist[[#This Row],[Size]],Tbl_PlantSizes[],MATCH("Order per crate",Tbl_PlantSizes[#Headers],0),0))</f>
        <v>Y</v>
      </c>
      <c r="O27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7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6" s="75"/>
      <c r="R276" s="129" t="str">
        <f>IF(Tbl_Orderlist[[#This Row],[Crates]]="","",ROUNDUP(Tbl_Orderlist[[#This Row],[Crates]],0))</f>
        <v/>
      </c>
      <c r="S27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7" spans="1:20" x14ac:dyDescent="0.25">
      <c r="A277" s="149">
        <v>640</v>
      </c>
      <c r="B277" s="150" t="s">
        <v>2290</v>
      </c>
      <c r="C277" s="150" t="s">
        <v>1713</v>
      </c>
      <c r="D277" s="151">
        <v>8.75</v>
      </c>
      <c r="E277" s="160" t="s">
        <v>1683</v>
      </c>
      <c r="F277" s="14"/>
      <c r="G27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7" s="32">
        <f>IF(Tbl_Orderlist[[#This Row],[Size]]="","",IF(Tbl_Orderlist[[#This Row],[Palletbox?]]="Y",VLOOKUP(Tbl_Orderlist[[#This Row],[Size]],Tbl_PlantSizes[],MATCH("#plants per palletbox",Tbl_PlantSizes[#Headers],0),0),""))</f>
        <v>80</v>
      </c>
      <c r="J277" s="32">
        <f>IF(Tbl_Orderlist[[#This Row],[Size]]="","",IF(Tbl_Orderlist[[#This Row],[Crate?]]="Y",VLOOKUP(Tbl_Orderlist[[#This Row],[Size]],Tbl_PlantSizes[],MATCH("#plants per crate",Tbl_PlantSizes[#Headers],0),0),""))</f>
        <v>5</v>
      </c>
      <c r="K277" s="127" t="str">
        <f>IF(OR(Tbl_Orderlist[[#This Row],[Order]]="",Tbl_Orderlist[[#This Row],[Order]]=0),"",Tbl_Orderlist[[#This Row],[Order]]*Tbl_Orderlist[[#This Row],[Price €]])</f>
        <v/>
      </c>
      <c r="L277" s="128">
        <f>IF(Tbl_Orderlist[[#This Row],[Size]]="","",VLOOKUP(Tbl_Orderlist[[#This Row],[Size]],Tbl_PlantSizes[],MATCH("Minimal order quantity",Tbl_PlantSizes[#Headers],0),0))</f>
        <v>25</v>
      </c>
      <c r="M277" s="128" t="str">
        <f>IF(Tbl_Orderlist[[#This Row],[Size]]="","",VLOOKUP(Tbl_Orderlist[[#This Row],[Size]],Tbl_PlantSizes[],MATCH("Order per palletbox",Tbl_PlantSizes[#Headers],0),0))</f>
        <v>Y</v>
      </c>
      <c r="N277" s="128" t="str">
        <f>IF(Tbl_Orderlist[[#This Row],[Size]]="","",VLOOKUP(Tbl_Orderlist[[#This Row],[Size]],Tbl_PlantSizes[],MATCH("Order per crate",Tbl_PlantSizes[#Headers],0),0))</f>
        <v>Y</v>
      </c>
      <c r="O27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7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7" s="75"/>
      <c r="R277" s="129" t="str">
        <f>IF(Tbl_Orderlist[[#This Row],[Crates]]="","",ROUNDUP(Tbl_Orderlist[[#This Row],[Crates]],0))</f>
        <v/>
      </c>
      <c r="S27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8" spans="1:20" x14ac:dyDescent="0.25">
      <c r="A278" s="149">
        <v>724</v>
      </c>
      <c r="B278" s="150" t="s">
        <v>2290</v>
      </c>
      <c r="C278" s="150" t="s">
        <v>1685</v>
      </c>
      <c r="D278" s="151">
        <v>8.75</v>
      </c>
      <c r="E278" s="160" t="s">
        <v>1683</v>
      </c>
      <c r="F278" s="14"/>
      <c r="G27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8" s="32">
        <f>IF(Tbl_Orderlist[[#This Row],[Size]]="","",IF(Tbl_Orderlist[[#This Row],[Palletbox?]]="Y",VLOOKUP(Tbl_Orderlist[[#This Row],[Size]],Tbl_PlantSizes[],MATCH("#plants per palletbox",Tbl_PlantSizes[#Headers],0),0),""))</f>
        <v>70</v>
      </c>
      <c r="J278" s="32">
        <f>IF(Tbl_Orderlist[[#This Row],[Size]]="","",IF(Tbl_Orderlist[[#This Row],[Crate?]]="Y",VLOOKUP(Tbl_Orderlist[[#This Row],[Size]],Tbl_PlantSizes[],MATCH("#plants per crate",Tbl_PlantSizes[#Headers],0),0),""))</f>
        <v>4</v>
      </c>
      <c r="K278" s="127" t="str">
        <f>IF(OR(Tbl_Orderlist[[#This Row],[Order]]="",Tbl_Orderlist[[#This Row],[Order]]=0),"",Tbl_Orderlist[[#This Row],[Order]]*Tbl_Orderlist[[#This Row],[Price €]])</f>
        <v/>
      </c>
      <c r="L278" s="128">
        <f>IF(Tbl_Orderlist[[#This Row],[Size]]="","",VLOOKUP(Tbl_Orderlist[[#This Row],[Size]],Tbl_PlantSizes[],MATCH("Minimal order quantity",Tbl_PlantSizes[#Headers],0),0))</f>
        <v>25</v>
      </c>
      <c r="M278" s="128" t="str">
        <f>IF(Tbl_Orderlist[[#This Row],[Size]]="","",VLOOKUP(Tbl_Orderlist[[#This Row],[Size]],Tbl_PlantSizes[],MATCH("Order per palletbox",Tbl_PlantSizes[#Headers],0),0))</f>
        <v>Y</v>
      </c>
      <c r="N278" s="128" t="str">
        <f>IF(Tbl_Orderlist[[#This Row],[Size]]="","",VLOOKUP(Tbl_Orderlist[[#This Row],[Size]],Tbl_PlantSizes[],MATCH("Order per crate",Tbl_PlantSizes[#Headers],0),0))</f>
        <v>Y</v>
      </c>
      <c r="O27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7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8" s="75"/>
      <c r="R278" s="129" t="str">
        <f>IF(Tbl_Orderlist[[#This Row],[Crates]]="","",ROUNDUP(Tbl_Orderlist[[#This Row],[Crates]],0))</f>
        <v/>
      </c>
      <c r="S27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9" spans="1:20" x14ac:dyDescent="0.25">
      <c r="A279" s="149">
        <v>66</v>
      </c>
      <c r="B279" s="150" t="s">
        <v>2290</v>
      </c>
      <c r="C279" s="150" t="s">
        <v>1786</v>
      </c>
      <c r="D279" s="151">
        <v>8.75</v>
      </c>
      <c r="E279" s="160" t="s">
        <v>1683</v>
      </c>
      <c r="F279" s="14"/>
      <c r="G27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9" s="32">
        <f>IF(Tbl_Orderlist[[#This Row],[Size]]="","",IF(Tbl_Orderlist[[#This Row],[Palletbox?]]="Y",VLOOKUP(Tbl_Orderlist[[#This Row],[Size]],Tbl_PlantSizes[],MATCH("#plants per palletbox",Tbl_PlantSizes[#Headers],0),0),""))</f>
        <v>10</v>
      </c>
      <c r="J279" s="32" t="str">
        <f>IF(Tbl_Orderlist[[#This Row],[Size]]="","",IF(Tbl_Orderlist[[#This Row],[Crate?]]="Y",VLOOKUP(Tbl_Orderlist[[#This Row],[Size]],Tbl_PlantSizes[],MATCH("#plants per crate",Tbl_PlantSizes[#Headers],0),0),""))</f>
        <v/>
      </c>
      <c r="K279" s="127" t="str">
        <f>IF(OR(Tbl_Orderlist[[#This Row],[Order]]="",Tbl_Orderlist[[#This Row],[Order]]=0),"",Tbl_Orderlist[[#This Row],[Order]]*Tbl_Orderlist[[#This Row],[Price €]])</f>
        <v/>
      </c>
      <c r="L279" s="128">
        <f>IF(Tbl_Orderlist[[#This Row],[Size]]="","",VLOOKUP(Tbl_Orderlist[[#This Row],[Size]],Tbl_PlantSizes[],MATCH("Minimal order quantity",Tbl_PlantSizes[#Headers],0),0))</f>
        <v>10</v>
      </c>
      <c r="M279" s="128" t="str">
        <f>IF(Tbl_Orderlist[[#This Row],[Size]]="","",VLOOKUP(Tbl_Orderlist[[#This Row],[Size]],Tbl_PlantSizes[],MATCH("Order per palletbox",Tbl_PlantSizes[#Headers],0),0))</f>
        <v>Y</v>
      </c>
      <c r="N279" s="128" t="str">
        <f>IF(Tbl_Orderlist[[#This Row],[Size]]="","",VLOOKUP(Tbl_Orderlist[[#This Row],[Size]],Tbl_PlantSizes[],MATCH("Order per crate",Tbl_PlantSizes[#Headers],0),0))</f>
        <v>N</v>
      </c>
      <c r="O27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7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9" s="75"/>
      <c r="R279" s="129" t="str">
        <f>IF(Tbl_Orderlist[[#This Row],[Crates]]="","",ROUNDUP(Tbl_Orderlist[[#This Row],[Crates]],0))</f>
        <v/>
      </c>
      <c r="S27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0" spans="1:20" x14ac:dyDescent="0.25">
      <c r="A280" s="149">
        <v>185</v>
      </c>
      <c r="B280" s="150" t="s">
        <v>1946</v>
      </c>
      <c r="C280" s="150" t="s">
        <v>13</v>
      </c>
      <c r="D280" s="151">
        <v>0.75</v>
      </c>
      <c r="E280" s="161"/>
      <c r="F280" s="14"/>
      <c r="G28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80" s="32">
        <f>IF(Tbl_Orderlist[[#This Row],[Size]]="","",IF(Tbl_Orderlist[[#This Row],[Crate?]]="Y",VLOOKUP(Tbl_Orderlist[[#This Row],[Size]],Tbl_PlantSizes[],MATCH("#plants per crate",Tbl_PlantSizes[#Headers],0),0),""))</f>
        <v>40</v>
      </c>
      <c r="K280" s="127" t="str">
        <f>IF(OR(Tbl_Orderlist[[#This Row],[Order]]="",Tbl_Orderlist[[#This Row],[Order]]=0),"",Tbl_Orderlist[[#This Row],[Order]]*Tbl_Orderlist[[#This Row],[Price €]])</f>
        <v/>
      </c>
      <c r="L280" s="128">
        <f>IF(Tbl_Orderlist[[#This Row],[Size]]="","",VLOOKUP(Tbl_Orderlist[[#This Row],[Size]],Tbl_PlantSizes[],MATCH("Minimal order quantity",Tbl_PlantSizes[#Headers],0),0))</f>
        <v>80</v>
      </c>
      <c r="M280" s="128" t="str">
        <f>IF(Tbl_Orderlist[[#This Row],[Size]]="","",VLOOKUP(Tbl_Orderlist[[#This Row],[Size]],Tbl_PlantSizes[],MATCH("Order per palletbox",Tbl_PlantSizes[#Headers],0),0))</f>
        <v>N</v>
      </c>
      <c r="N280" s="128" t="str">
        <f>IF(Tbl_Orderlist[[#This Row],[Size]]="","",VLOOKUP(Tbl_Orderlist[[#This Row],[Size]],Tbl_PlantSizes[],MATCH("Order per crate",Tbl_PlantSizes[#Headers],0),0))</f>
        <v>Y</v>
      </c>
      <c r="O28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8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0" s="75"/>
      <c r="R280" s="129" t="str">
        <f>IF(Tbl_Orderlist[[#This Row],[Crates]]="","",ROUNDUP(Tbl_Orderlist[[#This Row],[Crates]],0))</f>
        <v/>
      </c>
      <c r="S28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1" spans="1:20" x14ac:dyDescent="0.25">
      <c r="A281" s="149">
        <v>100</v>
      </c>
      <c r="B281" s="150" t="s">
        <v>2363</v>
      </c>
      <c r="C281" s="150" t="s">
        <v>13</v>
      </c>
      <c r="D281" s="151">
        <v>0.75</v>
      </c>
      <c r="E281" s="161"/>
      <c r="F281" s="14"/>
      <c r="G28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81" s="32">
        <f>IF(Tbl_Orderlist[[#This Row],[Size]]="","",IF(Tbl_Orderlist[[#This Row],[Crate?]]="Y",VLOOKUP(Tbl_Orderlist[[#This Row],[Size]],Tbl_PlantSizes[],MATCH("#plants per crate",Tbl_PlantSizes[#Headers],0),0),""))</f>
        <v>40</v>
      </c>
      <c r="K281" s="127" t="str">
        <f>IF(OR(Tbl_Orderlist[[#This Row],[Order]]="",Tbl_Orderlist[[#This Row],[Order]]=0),"",Tbl_Orderlist[[#This Row],[Order]]*Tbl_Orderlist[[#This Row],[Price €]])</f>
        <v/>
      </c>
      <c r="L281" s="128">
        <f>IF(Tbl_Orderlist[[#This Row],[Size]]="","",VLOOKUP(Tbl_Orderlist[[#This Row],[Size]],Tbl_PlantSizes[],MATCH("Minimal order quantity",Tbl_PlantSizes[#Headers],0),0))</f>
        <v>80</v>
      </c>
      <c r="M281" s="128" t="str">
        <f>IF(Tbl_Orderlist[[#This Row],[Size]]="","",VLOOKUP(Tbl_Orderlist[[#This Row],[Size]],Tbl_PlantSizes[],MATCH("Order per palletbox",Tbl_PlantSizes[#Headers],0),0))</f>
        <v>N</v>
      </c>
      <c r="N281" s="128" t="str">
        <f>IF(Tbl_Orderlist[[#This Row],[Size]]="","",VLOOKUP(Tbl_Orderlist[[#This Row],[Size]],Tbl_PlantSizes[],MATCH("Order per crate",Tbl_PlantSizes[#Headers],0),0))</f>
        <v>Y</v>
      </c>
      <c r="O28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8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1" s="75"/>
      <c r="R281" s="129" t="str">
        <f>IF(Tbl_Orderlist[[#This Row],[Crates]]="","",ROUNDUP(Tbl_Orderlist[[#This Row],[Crates]],0))</f>
        <v/>
      </c>
      <c r="S28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2" spans="1:20" x14ac:dyDescent="0.25">
      <c r="A282" s="149">
        <v>1446</v>
      </c>
      <c r="B282" s="150" t="s">
        <v>1757</v>
      </c>
      <c r="C282" s="150" t="s">
        <v>13</v>
      </c>
      <c r="D282" s="151">
        <v>1.1000000000000001</v>
      </c>
      <c r="E282" s="161"/>
      <c r="F282" s="14"/>
      <c r="G28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82" s="32">
        <f>IF(Tbl_Orderlist[[#This Row],[Size]]="","",IF(Tbl_Orderlist[[#This Row],[Crate?]]="Y",VLOOKUP(Tbl_Orderlist[[#This Row],[Size]],Tbl_PlantSizes[],MATCH("#plants per crate",Tbl_PlantSizes[#Headers],0),0),""))</f>
        <v>40</v>
      </c>
      <c r="K282" s="127" t="str">
        <f>IF(OR(Tbl_Orderlist[[#This Row],[Order]]="",Tbl_Orderlist[[#This Row],[Order]]=0),"",Tbl_Orderlist[[#This Row],[Order]]*Tbl_Orderlist[[#This Row],[Price €]])</f>
        <v/>
      </c>
      <c r="L282" s="128">
        <f>IF(Tbl_Orderlist[[#This Row],[Size]]="","",VLOOKUP(Tbl_Orderlist[[#This Row],[Size]],Tbl_PlantSizes[],MATCH("Minimal order quantity",Tbl_PlantSizes[#Headers],0),0))</f>
        <v>80</v>
      </c>
      <c r="M282" s="128" t="str">
        <f>IF(Tbl_Orderlist[[#This Row],[Size]]="","",VLOOKUP(Tbl_Orderlist[[#This Row],[Size]],Tbl_PlantSizes[],MATCH("Order per palletbox",Tbl_PlantSizes[#Headers],0),0))</f>
        <v>N</v>
      </c>
      <c r="N282" s="128" t="str">
        <f>IF(Tbl_Orderlist[[#This Row],[Size]]="","",VLOOKUP(Tbl_Orderlist[[#This Row],[Size]],Tbl_PlantSizes[],MATCH("Order per crate",Tbl_PlantSizes[#Headers],0),0))</f>
        <v>Y</v>
      </c>
      <c r="O28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8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2" s="75"/>
      <c r="R282" s="129" t="str">
        <f>IF(Tbl_Orderlist[[#This Row],[Crates]]="","",ROUNDUP(Tbl_Orderlist[[#This Row],[Crates]],0))</f>
        <v/>
      </c>
      <c r="S28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3" spans="1:20" x14ac:dyDescent="0.25">
      <c r="A283" s="149">
        <v>760</v>
      </c>
      <c r="B283" s="150" t="s">
        <v>2310</v>
      </c>
      <c r="C283" s="150" t="s">
        <v>15</v>
      </c>
      <c r="D283" s="151">
        <v>2</v>
      </c>
      <c r="E283" s="160" t="s">
        <v>1683</v>
      </c>
      <c r="F283" s="14"/>
      <c r="G28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3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283" s="32">
        <f>IF(Tbl_Orderlist[[#This Row],[Size]]="","",IF(Tbl_Orderlist[[#This Row],[Crate?]]="Y",VLOOKUP(Tbl_Orderlist[[#This Row],[Size]],Tbl_PlantSizes[],MATCH("#plants per crate",Tbl_PlantSizes[#Headers],0),0),""))</f>
        <v>8</v>
      </c>
      <c r="K283" s="127" t="str">
        <f>IF(OR(Tbl_Orderlist[[#This Row],[Order]]="",Tbl_Orderlist[[#This Row],[Order]]=0),"",Tbl_Orderlist[[#This Row],[Order]]*Tbl_Orderlist[[#This Row],[Price €]])</f>
        <v/>
      </c>
      <c r="L283" s="128">
        <f>IF(Tbl_Orderlist[[#This Row],[Size]]="","",VLOOKUP(Tbl_Orderlist[[#This Row],[Size]],Tbl_PlantSizes[],MATCH("Minimal order quantity",Tbl_PlantSizes[#Headers],0),0))</f>
        <v>50</v>
      </c>
      <c r="M283" s="128" t="str">
        <f>IF(Tbl_Orderlist[[#This Row],[Size]]="","",VLOOKUP(Tbl_Orderlist[[#This Row],[Size]],Tbl_PlantSizes[],MATCH("Order per palletbox",Tbl_PlantSizes[#Headers],0),0))</f>
        <v>Y</v>
      </c>
      <c r="N283" s="128" t="str">
        <f>IF(Tbl_Orderlist[[#This Row],[Size]]="","",VLOOKUP(Tbl_Orderlist[[#This Row],[Size]],Tbl_PlantSizes[],MATCH("Order per crate",Tbl_PlantSizes[#Headers],0),0))</f>
        <v>Y</v>
      </c>
      <c r="O28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8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3" s="75"/>
      <c r="R283" s="129" t="str">
        <f>IF(Tbl_Orderlist[[#This Row],[Crates]]="","",ROUNDUP(Tbl_Orderlist[[#This Row],[Crates]],0))</f>
        <v/>
      </c>
      <c r="S28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4" spans="1:20" x14ac:dyDescent="0.25">
      <c r="A284" s="149">
        <v>2015</v>
      </c>
      <c r="B284" s="150" t="s">
        <v>1947</v>
      </c>
      <c r="C284" s="150" t="s">
        <v>13</v>
      </c>
      <c r="D284" s="151">
        <v>1.1000000000000001</v>
      </c>
      <c r="E284" s="161"/>
      <c r="F284" s="14"/>
      <c r="G28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84" s="32">
        <f>IF(Tbl_Orderlist[[#This Row],[Size]]="","",IF(Tbl_Orderlist[[#This Row],[Crate?]]="Y",VLOOKUP(Tbl_Orderlist[[#This Row],[Size]],Tbl_PlantSizes[],MATCH("#plants per crate",Tbl_PlantSizes[#Headers],0),0),""))</f>
        <v>40</v>
      </c>
      <c r="K284" s="127" t="str">
        <f>IF(OR(Tbl_Orderlist[[#This Row],[Order]]="",Tbl_Orderlist[[#This Row],[Order]]=0),"",Tbl_Orderlist[[#This Row],[Order]]*Tbl_Orderlist[[#This Row],[Price €]])</f>
        <v/>
      </c>
      <c r="L284" s="128">
        <f>IF(Tbl_Orderlist[[#This Row],[Size]]="","",VLOOKUP(Tbl_Orderlist[[#This Row],[Size]],Tbl_PlantSizes[],MATCH("Minimal order quantity",Tbl_PlantSizes[#Headers],0),0))</f>
        <v>80</v>
      </c>
      <c r="M284" s="128" t="str">
        <f>IF(Tbl_Orderlist[[#This Row],[Size]]="","",VLOOKUP(Tbl_Orderlist[[#This Row],[Size]],Tbl_PlantSizes[],MATCH("Order per palletbox",Tbl_PlantSizes[#Headers],0),0))</f>
        <v>N</v>
      </c>
      <c r="N284" s="128" t="str">
        <f>IF(Tbl_Orderlist[[#This Row],[Size]]="","",VLOOKUP(Tbl_Orderlist[[#This Row],[Size]],Tbl_PlantSizes[],MATCH("Order per crate",Tbl_PlantSizes[#Headers],0),0))</f>
        <v>Y</v>
      </c>
      <c r="O28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8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4" s="75"/>
      <c r="R284" s="129" t="str">
        <f>IF(Tbl_Orderlist[[#This Row],[Crates]]="","",ROUNDUP(Tbl_Orderlist[[#This Row],[Crates]],0))</f>
        <v/>
      </c>
      <c r="S28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5" spans="1:20" x14ac:dyDescent="0.25">
      <c r="A285" s="149">
        <v>1379</v>
      </c>
      <c r="B285" s="150" t="s">
        <v>1782</v>
      </c>
      <c r="C285" s="150" t="s">
        <v>13</v>
      </c>
      <c r="D285" s="151">
        <v>0.85</v>
      </c>
      <c r="E285" s="161"/>
      <c r="F285" s="14"/>
      <c r="G28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85" s="32">
        <f>IF(Tbl_Orderlist[[#This Row],[Size]]="","",IF(Tbl_Orderlist[[#This Row],[Crate?]]="Y",VLOOKUP(Tbl_Orderlist[[#This Row],[Size]],Tbl_PlantSizes[],MATCH("#plants per crate",Tbl_PlantSizes[#Headers],0),0),""))</f>
        <v>40</v>
      </c>
      <c r="K285" s="127" t="str">
        <f>IF(OR(Tbl_Orderlist[[#This Row],[Order]]="",Tbl_Orderlist[[#This Row],[Order]]=0),"",Tbl_Orderlist[[#This Row],[Order]]*Tbl_Orderlist[[#This Row],[Price €]])</f>
        <v/>
      </c>
      <c r="L285" s="128">
        <f>IF(Tbl_Orderlist[[#This Row],[Size]]="","",VLOOKUP(Tbl_Orderlist[[#This Row],[Size]],Tbl_PlantSizes[],MATCH("Minimal order quantity",Tbl_PlantSizes[#Headers],0),0))</f>
        <v>80</v>
      </c>
      <c r="M285" s="128" t="str">
        <f>IF(Tbl_Orderlist[[#This Row],[Size]]="","",VLOOKUP(Tbl_Orderlist[[#This Row],[Size]],Tbl_PlantSizes[],MATCH("Order per palletbox",Tbl_PlantSizes[#Headers],0),0))</f>
        <v>N</v>
      </c>
      <c r="N285" s="128" t="str">
        <f>IF(Tbl_Orderlist[[#This Row],[Size]]="","",VLOOKUP(Tbl_Orderlist[[#This Row],[Size]],Tbl_PlantSizes[],MATCH("Order per crate",Tbl_PlantSizes[#Headers],0),0))</f>
        <v>Y</v>
      </c>
      <c r="O28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8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5" s="75"/>
      <c r="R285" s="129" t="str">
        <f>IF(Tbl_Orderlist[[#This Row],[Crates]]="","",ROUNDUP(Tbl_Orderlist[[#This Row],[Crates]],0))</f>
        <v/>
      </c>
      <c r="S28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6" spans="1:20" x14ac:dyDescent="0.25">
      <c r="A286" s="149">
        <v>760</v>
      </c>
      <c r="B286" s="150" t="s">
        <v>1758</v>
      </c>
      <c r="C286" s="150" t="s">
        <v>13</v>
      </c>
      <c r="D286" s="151">
        <v>0.85</v>
      </c>
      <c r="E286" s="161"/>
      <c r="F286" s="14"/>
      <c r="G28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86" s="32">
        <f>IF(Tbl_Orderlist[[#This Row],[Size]]="","",IF(Tbl_Orderlist[[#This Row],[Crate?]]="Y",VLOOKUP(Tbl_Orderlist[[#This Row],[Size]],Tbl_PlantSizes[],MATCH("#plants per crate",Tbl_PlantSizes[#Headers],0),0),""))</f>
        <v>40</v>
      </c>
      <c r="K286" s="127" t="str">
        <f>IF(OR(Tbl_Orderlist[[#This Row],[Order]]="",Tbl_Orderlist[[#This Row],[Order]]=0),"",Tbl_Orderlist[[#This Row],[Order]]*Tbl_Orderlist[[#This Row],[Price €]])</f>
        <v/>
      </c>
      <c r="L286" s="128">
        <f>IF(Tbl_Orderlist[[#This Row],[Size]]="","",VLOOKUP(Tbl_Orderlist[[#This Row],[Size]],Tbl_PlantSizes[],MATCH("Minimal order quantity",Tbl_PlantSizes[#Headers],0),0))</f>
        <v>80</v>
      </c>
      <c r="M286" s="128" t="str">
        <f>IF(Tbl_Orderlist[[#This Row],[Size]]="","",VLOOKUP(Tbl_Orderlist[[#This Row],[Size]],Tbl_PlantSizes[],MATCH("Order per palletbox",Tbl_PlantSizes[#Headers],0),0))</f>
        <v>N</v>
      </c>
      <c r="N286" s="128" t="str">
        <f>IF(Tbl_Orderlist[[#This Row],[Size]]="","",VLOOKUP(Tbl_Orderlist[[#This Row],[Size]],Tbl_PlantSizes[],MATCH("Order per crate",Tbl_PlantSizes[#Headers],0),0))</f>
        <v>Y</v>
      </c>
      <c r="O28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8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6" s="75"/>
      <c r="R286" s="129" t="str">
        <f>IF(Tbl_Orderlist[[#This Row],[Crates]]="","",ROUNDUP(Tbl_Orderlist[[#This Row],[Crates]],0))</f>
        <v/>
      </c>
      <c r="S28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7" spans="1:20" x14ac:dyDescent="0.25">
      <c r="A287" s="149">
        <v>38</v>
      </c>
      <c r="B287" s="150" t="s">
        <v>1948</v>
      </c>
      <c r="C287" s="150" t="s">
        <v>13</v>
      </c>
      <c r="D287" s="151">
        <v>0.85</v>
      </c>
      <c r="E287" s="160" t="s">
        <v>1683</v>
      </c>
      <c r="F287" s="14"/>
      <c r="G28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87" s="32">
        <f>IF(Tbl_Orderlist[[#This Row],[Size]]="","",IF(Tbl_Orderlist[[#This Row],[Crate?]]="Y",VLOOKUP(Tbl_Orderlist[[#This Row],[Size]],Tbl_PlantSizes[],MATCH("#plants per crate",Tbl_PlantSizes[#Headers],0),0),""))</f>
        <v>40</v>
      </c>
      <c r="K287" s="127" t="str">
        <f>IF(OR(Tbl_Orderlist[[#This Row],[Order]]="",Tbl_Orderlist[[#This Row],[Order]]=0),"",Tbl_Orderlist[[#This Row],[Order]]*Tbl_Orderlist[[#This Row],[Price €]])</f>
        <v/>
      </c>
      <c r="L287" s="128">
        <f>IF(Tbl_Orderlist[[#This Row],[Size]]="","",VLOOKUP(Tbl_Orderlist[[#This Row],[Size]],Tbl_PlantSizes[],MATCH("Minimal order quantity",Tbl_PlantSizes[#Headers],0),0))</f>
        <v>80</v>
      </c>
      <c r="M287" s="128" t="str">
        <f>IF(Tbl_Orderlist[[#This Row],[Size]]="","",VLOOKUP(Tbl_Orderlist[[#This Row],[Size]],Tbl_PlantSizes[],MATCH("Order per palletbox",Tbl_PlantSizes[#Headers],0),0))</f>
        <v>N</v>
      </c>
      <c r="N287" s="128" t="str">
        <f>IF(Tbl_Orderlist[[#This Row],[Size]]="","",VLOOKUP(Tbl_Orderlist[[#This Row],[Size]],Tbl_PlantSizes[],MATCH("Order per crate",Tbl_PlantSizes[#Headers],0),0))</f>
        <v>Y</v>
      </c>
      <c r="O28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8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7" s="75"/>
      <c r="R287" s="129" t="str">
        <f>IF(Tbl_Orderlist[[#This Row],[Crates]]="","",ROUNDUP(Tbl_Orderlist[[#This Row],[Crates]],0))</f>
        <v/>
      </c>
      <c r="S28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8" spans="1:20" x14ac:dyDescent="0.25">
      <c r="A288" s="149">
        <v>1567</v>
      </c>
      <c r="B288" s="150" t="s">
        <v>1949</v>
      </c>
      <c r="C288" s="150" t="s">
        <v>13</v>
      </c>
      <c r="D288" s="151">
        <v>0.85</v>
      </c>
      <c r="E288" s="161"/>
      <c r="F288" s="14"/>
      <c r="G28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88" s="32">
        <f>IF(Tbl_Orderlist[[#This Row],[Size]]="","",IF(Tbl_Orderlist[[#This Row],[Crate?]]="Y",VLOOKUP(Tbl_Orderlist[[#This Row],[Size]],Tbl_PlantSizes[],MATCH("#plants per crate",Tbl_PlantSizes[#Headers],0),0),""))</f>
        <v>40</v>
      </c>
      <c r="K288" s="127" t="str">
        <f>IF(OR(Tbl_Orderlist[[#This Row],[Order]]="",Tbl_Orderlist[[#This Row],[Order]]=0),"",Tbl_Orderlist[[#This Row],[Order]]*Tbl_Orderlist[[#This Row],[Price €]])</f>
        <v/>
      </c>
      <c r="L288" s="128">
        <f>IF(Tbl_Orderlist[[#This Row],[Size]]="","",VLOOKUP(Tbl_Orderlist[[#This Row],[Size]],Tbl_PlantSizes[],MATCH("Minimal order quantity",Tbl_PlantSizes[#Headers],0),0))</f>
        <v>80</v>
      </c>
      <c r="M288" s="128" t="str">
        <f>IF(Tbl_Orderlist[[#This Row],[Size]]="","",VLOOKUP(Tbl_Orderlist[[#This Row],[Size]],Tbl_PlantSizes[],MATCH("Order per palletbox",Tbl_PlantSizes[#Headers],0),0))</f>
        <v>N</v>
      </c>
      <c r="N288" s="128" t="str">
        <f>IF(Tbl_Orderlist[[#This Row],[Size]]="","",VLOOKUP(Tbl_Orderlist[[#This Row],[Size]],Tbl_PlantSizes[],MATCH("Order per crate",Tbl_PlantSizes[#Headers],0),0))</f>
        <v>Y</v>
      </c>
      <c r="O28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8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8" s="75"/>
      <c r="R288" s="129" t="str">
        <f>IF(Tbl_Orderlist[[#This Row],[Crates]]="","",ROUNDUP(Tbl_Orderlist[[#This Row],[Crates]],0))</f>
        <v/>
      </c>
      <c r="S28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9" spans="1:20" x14ac:dyDescent="0.25">
      <c r="A289" s="149">
        <v>98</v>
      </c>
      <c r="B289" s="150" t="s">
        <v>2259</v>
      </c>
      <c r="C289" s="150" t="s">
        <v>13</v>
      </c>
      <c r="D289" s="151">
        <v>0.85</v>
      </c>
      <c r="E289" s="160" t="s">
        <v>1683</v>
      </c>
      <c r="F289" s="14"/>
      <c r="G28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89" s="32">
        <f>IF(Tbl_Orderlist[[#This Row],[Size]]="","",IF(Tbl_Orderlist[[#This Row],[Crate?]]="Y",VLOOKUP(Tbl_Orderlist[[#This Row],[Size]],Tbl_PlantSizes[],MATCH("#plants per crate",Tbl_PlantSizes[#Headers],0),0),""))</f>
        <v>40</v>
      </c>
      <c r="K289" s="127" t="str">
        <f>IF(OR(Tbl_Orderlist[[#This Row],[Order]]="",Tbl_Orderlist[[#This Row],[Order]]=0),"",Tbl_Orderlist[[#This Row],[Order]]*Tbl_Orderlist[[#This Row],[Price €]])</f>
        <v/>
      </c>
      <c r="L289" s="128">
        <f>IF(Tbl_Orderlist[[#This Row],[Size]]="","",VLOOKUP(Tbl_Orderlist[[#This Row],[Size]],Tbl_PlantSizes[],MATCH("Minimal order quantity",Tbl_PlantSizes[#Headers],0),0))</f>
        <v>80</v>
      </c>
      <c r="M289" s="128" t="str">
        <f>IF(Tbl_Orderlist[[#This Row],[Size]]="","",VLOOKUP(Tbl_Orderlist[[#This Row],[Size]],Tbl_PlantSizes[],MATCH("Order per palletbox",Tbl_PlantSizes[#Headers],0),0))</f>
        <v>N</v>
      </c>
      <c r="N289" s="128" t="str">
        <f>IF(Tbl_Orderlist[[#This Row],[Size]]="","",VLOOKUP(Tbl_Orderlist[[#This Row],[Size]],Tbl_PlantSizes[],MATCH("Order per crate",Tbl_PlantSizes[#Headers],0),0))</f>
        <v>Y</v>
      </c>
      <c r="O28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8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9" s="75"/>
      <c r="R289" s="129" t="str">
        <f>IF(Tbl_Orderlist[[#This Row],[Crates]]="","",ROUNDUP(Tbl_Orderlist[[#This Row],[Crates]],0))</f>
        <v/>
      </c>
      <c r="S28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0" spans="1:20" x14ac:dyDescent="0.25">
      <c r="A290" s="149">
        <v>639</v>
      </c>
      <c r="B290" s="150" t="s">
        <v>2217</v>
      </c>
      <c r="C290" s="150" t="s">
        <v>13</v>
      </c>
      <c r="D290" s="151">
        <v>1.58</v>
      </c>
      <c r="E290" s="161"/>
      <c r="F290" s="14"/>
      <c r="G29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90" s="32">
        <f>IF(Tbl_Orderlist[[#This Row],[Size]]="","",IF(Tbl_Orderlist[[#This Row],[Crate?]]="Y",VLOOKUP(Tbl_Orderlist[[#This Row],[Size]],Tbl_PlantSizes[],MATCH("#plants per crate",Tbl_PlantSizes[#Headers],0),0),""))</f>
        <v>40</v>
      </c>
      <c r="K290" s="127" t="str">
        <f>IF(OR(Tbl_Orderlist[[#This Row],[Order]]="",Tbl_Orderlist[[#This Row],[Order]]=0),"",Tbl_Orderlist[[#This Row],[Order]]*Tbl_Orderlist[[#This Row],[Price €]])</f>
        <v/>
      </c>
      <c r="L290" s="128">
        <f>IF(Tbl_Orderlist[[#This Row],[Size]]="","",VLOOKUP(Tbl_Orderlist[[#This Row],[Size]],Tbl_PlantSizes[],MATCH("Minimal order quantity",Tbl_PlantSizes[#Headers],0),0))</f>
        <v>80</v>
      </c>
      <c r="M290" s="128" t="str">
        <f>IF(Tbl_Orderlist[[#This Row],[Size]]="","",VLOOKUP(Tbl_Orderlist[[#This Row],[Size]],Tbl_PlantSizes[],MATCH("Order per palletbox",Tbl_PlantSizes[#Headers],0),0))</f>
        <v>N</v>
      </c>
      <c r="N290" s="128" t="str">
        <f>IF(Tbl_Orderlist[[#This Row],[Size]]="","",VLOOKUP(Tbl_Orderlist[[#This Row],[Size]],Tbl_PlantSizes[],MATCH("Order per crate",Tbl_PlantSizes[#Headers],0),0))</f>
        <v>Y</v>
      </c>
      <c r="O29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9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0" s="75"/>
      <c r="R290" s="129" t="str">
        <f>IF(Tbl_Orderlist[[#This Row],[Crates]]="","",ROUNDUP(Tbl_Orderlist[[#This Row],[Crates]],0))</f>
        <v/>
      </c>
      <c r="S29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1" spans="1:20" x14ac:dyDescent="0.25">
      <c r="A291" s="149">
        <v>695</v>
      </c>
      <c r="B291" s="150" t="s">
        <v>1950</v>
      </c>
      <c r="C291" s="150" t="s">
        <v>13</v>
      </c>
      <c r="D291" s="151">
        <v>0.85</v>
      </c>
      <c r="E291" s="161"/>
      <c r="F291" s="14"/>
      <c r="G29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91" s="32">
        <f>IF(Tbl_Orderlist[[#This Row],[Size]]="","",IF(Tbl_Orderlist[[#This Row],[Crate?]]="Y",VLOOKUP(Tbl_Orderlist[[#This Row],[Size]],Tbl_PlantSizes[],MATCH("#plants per crate",Tbl_PlantSizes[#Headers],0),0),""))</f>
        <v>40</v>
      </c>
      <c r="K291" s="127" t="str">
        <f>IF(OR(Tbl_Orderlist[[#This Row],[Order]]="",Tbl_Orderlist[[#This Row],[Order]]=0),"",Tbl_Orderlist[[#This Row],[Order]]*Tbl_Orderlist[[#This Row],[Price €]])</f>
        <v/>
      </c>
      <c r="L291" s="128">
        <f>IF(Tbl_Orderlist[[#This Row],[Size]]="","",VLOOKUP(Tbl_Orderlist[[#This Row],[Size]],Tbl_PlantSizes[],MATCH("Minimal order quantity",Tbl_PlantSizes[#Headers],0),0))</f>
        <v>80</v>
      </c>
      <c r="M291" s="128" t="str">
        <f>IF(Tbl_Orderlist[[#This Row],[Size]]="","",VLOOKUP(Tbl_Orderlist[[#This Row],[Size]],Tbl_PlantSizes[],MATCH("Order per palletbox",Tbl_PlantSizes[#Headers],0),0))</f>
        <v>N</v>
      </c>
      <c r="N291" s="128" t="str">
        <f>IF(Tbl_Orderlist[[#This Row],[Size]]="","",VLOOKUP(Tbl_Orderlist[[#This Row],[Size]],Tbl_PlantSizes[],MATCH("Order per crate",Tbl_PlantSizes[#Headers],0),0))</f>
        <v>Y</v>
      </c>
      <c r="O29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9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1" s="75"/>
      <c r="R291" s="129" t="str">
        <f>IF(Tbl_Orderlist[[#This Row],[Crates]]="","",ROUNDUP(Tbl_Orderlist[[#This Row],[Crates]],0))</f>
        <v/>
      </c>
      <c r="S29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2" spans="1:20" x14ac:dyDescent="0.25">
      <c r="A292" s="149">
        <v>298</v>
      </c>
      <c r="B292" s="150" t="s">
        <v>1951</v>
      </c>
      <c r="C292" s="150" t="s">
        <v>540</v>
      </c>
      <c r="D292" s="151">
        <v>1.85</v>
      </c>
      <c r="E292" s="160" t="s">
        <v>1683</v>
      </c>
      <c r="F292" s="14"/>
      <c r="G29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2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292" s="32">
        <f>IF(Tbl_Orderlist[[#This Row],[Size]]="","",IF(Tbl_Orderlist[[#This Row],[Crate?]]="Y",VLOOKUP(Tbl_Orderlist[[#This Row],[Size]],Tbl_PlantSizes[],MATCH("#plants per crate",Tbl_PlantSizes[#Headers],0),0),""))</f>
        <v>15</v>
      </c>
      <c r="K292" s="127" t="str">
        <f>IF(OR(Tbl_Orderlist[[#This Row],[Order]]="",Tbl_Orderlist[[#This Row],[Order]]=0),"",Tbl_Orderlist[[#This Row],[Order]]*Tbl_Orderlist[[#This Row],[Price €]])</f>
        <v/>
      </c>
      <c r="L292" s="128">
        <f>IF(Tbl_Orderlist[[#This Row],[Size]]="","",VLOOKUP(Tbl_Orderlist[[#This Row],[Size]],Tbl_PlantSizes[],MATCH("Minimal order quantity",Tbl_PlantSizes[#Headers],0),0))</f>
        <v>50</v>
      </c>
      <c r="M292" s="128" t="str">
        <f>IF(Tbl_Orderlist[[#This Row],[Size]]="","",VLOOKUP(Tbl_Orderlist[[#This Row],[Size]],Tbl_PlantSizes[],MATCH("Order per palletbox",Tbl_PlantSizes[#Headers],0),0))</f>
        <v>Y</v>
      </c>
      <c r="N292" s="128" t="str">
        <f>IF(Tbl_Orderlist[[#This Row],[Size]]="","",VLOOKUP(Tbl_Orderlist[[#This Row],[Size]],Tbl_PlantSizes[],MATCH("Order per crate",Tbl_PlantSizes[#Headers],0),0))</f>
        <v>Y</v>
      </c>
      <c r="O29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9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2" s="75"/>
      <c r="R292" s="129" t="str">
        <f>IF(Tbl_Orderlist[[#This Row],[Crates]]="","",ROUNDUP(Tbl_Orderlist[[#This Row],[Crates]],0))</f>
        <v/>
      </c>
      <c r="S29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3" spans="1:20" x14ac:dyDescent="0.25">
      <c r="A293" s="149">
        <v>1040</v>
      </c>
      <c r="B293" s="150" t="s">
        <v>1791</v>
      </c>
      <c r="C293" s="150" t="s">
        <v>13</v>
      </c>
      <c r="D293" s="151">
        <v>0.75</v>
      </c>
      <c r="E293" s="161"/>
      <c r="F293" s="14"/>
      <c r="G29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93" s="32">
        <f>IF(Tbl_Orderlist[[#This Row],[Size]]="","",IF(Tbl_Orderlist[[#This Row],[Crate?]]="Y",VLOOKUP(Tbl_Orderlist[[#This Row],[Size]],Tbl_PlantSizes[],MATCH("#plants per crate",Tbl_PlantSizes[#Headers],0),0),""))</f>
        <v>40</v>
      </c>
      <c r="K293" s="127" t="str">
        <f>IF(OR(Tbl_Orderlist[[#This Row],[Order]]="",Tbl_Orderlist[[#This Row],[Order]]=0),"",Tbl_Orderlist[[#This Row],[Order]]*Tbl_Orderlist[[#This Row],[Price €]])</f>
        <v/>
      </c>
      <c r="L293" s="128">
        <f>IF(Tbl_Orderlist[[#This Row],[Size]]="","",VLOOKUP(Tbl_Orderlist[[#This Row],[Size]],Tbl_PlantSizes[],MATCH("Minimal order quantity",Tbl_PlantSizes[#Headers],0),0))</f>
        <v>80</v>
      </c>
      <c r="M293" s="128" t="str">
        <f>IF(Tbl_Orderlist[[#This Row],[Size]]="","",VLOOKUP(Tbl_Orderlist[[#This Row],[Size]],Tbl_PlantSizes[],MATCH("Order per palletbox",Tbl_PlantSizes[#Headers],0),0))</f>
        <v>N</v>
      </c>
      <c r="N293" s="128" t="str">
        <f>IF(Tbl_Orderlist[[#This Row],[Size]]="","",VLOOKUP(Tbl_Orderlist[[#This Row],[Size]],Tbl_PlantSizes[],MATCH("Order per crate",Tbl_PlantSizes[#Headers],0),0))</f>
        <v>Y</v>
      </c>
      <c r="O29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9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3" s="75"/>
      <c r="R293" s="129" t="str">
        <f>IF(Tbl_Orderlist[[#This Row],[Crates]]="","",ROUNDUP(Tbl_Orderlist[[#This Row],[Crates]],0))</f>
        <v/>
      </c>
      <c r="S29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4" spans="1:20" x14ac:dyDescent="0.25">
      <c r="A294" s="149">
        <v>1792</v>
      </c>
      <c r="B294" s="150" t="s">
        <v>1952</v>
      </c>
      <c r="C294" s="150" t="s">
        <v>13</v>
      </c>
      <c r="D294" s="151">
        <v>0.75</v>
      </c>
      <c r="E294" s="160" t="s">
        <v>1683</v>
      </c>
      <c r="F294" s="14"/>
      <c r="G29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94" s="32">
        <f>IF(Tbl_Orderlist[[#This Row],[Size]]="","",IF(Tbl_Orderlist[[#This Row],[Crate?]]="Y",VLOOKUP(Tbl_Orderlist[[#This Row],[Size]],Tbl_PlantSizes[],MATCH("#plants per crate",Tbl_PlantSizes[#Headers],0),0),""))</f>
        <v>40</v>
      </c>
      <c r="K294" s="127" t="str">
        <f>IF(OR(Tbl_Orderlist[[#This Row],[Order]]="",Tbl_Orderlist[[#This Row],[Order]]=0),"",Tbl_Orderlist[[#This Row],[Order]]*Tbl_Orderlist[[#This Row],[Price €]])</f>
        <v/>
      </c>
      <c r="L294" s="128">
        <f>IF(Tbl_Orderlist[[#This Row],[Size]]="","",VLOOKUP(Tbl_Orderlist[[#This Row],[Size]],Tbl_PlantSizes[],MATCH("Minimal order quantity",Tbl_PlantSizes[#Headers],0),0))</f>
        <v>80</v>
      </c>
      <c r="M294" s="128" t="str">
        <f>IF(Tbl_Orderlist[[#This Row],[Size]]="","",VLOOKUP(Tbl_Orderlist[[#This Row],[Size]],Tbl_PlantSizes[],MATCH("Order per palletbox",Tbl_PlantSizes[#Headers],0),0))</f>
        <v>N</v>
      </c>
      <c r="N294" s="128" t="str">
        <f>IF(Tbl_Orderlist[[#This Row],[Size]]="","",VLOOKUP(Tbl_Orderlist[[#This Row],[Size]],Tbl_PlantSizes[],MATCH("Order per crate",Tbl_PlantSizes[#Headers],0),0))</f>
        <v>Y</v>
      </c>
      <c r="O29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9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4" s="75"/>
      <c r="R294" s="129" t="str">
        <f>IF(Tbl_Orderlist[[#This Row],[Crates]]="","",ROUNDUP(Tbl_Orderlist[[#This Row],[Crates]],0))</f>
        <v/>
      </c>
      <c r="S29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5" spans="1:20" x14ac:dyDescent="0.25">
      <c r="A295" s="149">
        <v>241</v>
      </c>
      <c r="B295" s="150" t="s">
        <v>1953</v>
      </c>
      <c r="C295" s="150" t="s">
        <v>540</v>
      </c>
      <c r="D295" s="151">
        <v>2.25</v>
      </c>
      <c r="E295" s="160" t="s">
        <v>1683</v>
      </c>
      <c r="F295" s="14"/>
      <c r="G29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5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295" s="32">
        <f>IF(Tbl_Orderlist[[#This Row],[Size]]="","",IF(Tbl_Orderlist[[#This Row],[Crate?]]="Y",VLOOKUP(Tbl_Orderlist[[#This Row],[Size]],Tbl_PlantSizes[],MATCH("#plants per crate",Tbl_PlantSizes[#Headers],0),0),""))</f>
        <v>15</v>
      </c>
      <c r="K295" s="127" t="str">
        <f>IF(OR(Tbl_Orderlist[[#This Row],[Order]]="",Tbl_Orderlist[[#This Row],[Order]]=0),"",Tbl_Orderlist[[#This Row],[Order]]*Tbl_Orderlist[[#This Row],[Price €]])</f>
        <v/>
      </c>
      <c r="L295" s="128">
        <f>IF(Tbl_Orderlist[[#This Row],[Size]]="","",VLOOKUP(Tbl_Orderlist[[#This Row],[Size]],Tbl_PlantSizes[],MATCH("Minimal order quantity",Tbl_PlantSizes[#Headers],0),0))</f>
        <v>50</v>
      </c>
      <c r="M295" s="128" t="str">
        <f>IF(Tbl_Orderlist[[#This Row],[Size]]="","",VLOOKUP(Tbl_Orderlist[[#This Row],[Size]],Tbl_PlantSizes[],MATCH("Order per palletbox",Tbl_PlantSizes[#Headers],0),0))</f>
        <v>Y</v>
      </c>
      <c r="N295" s="128" t="str">
        <f>IF(Tbl_Orderlist[[#This Row],[Size]]="","",VLOOKUP(Tbl_Orderlist[[#This Row],[Size]],Tbl_PlantSizes[],MATCH("Order per crate",Tbl_PlantSizes[#Headers],0),0))</f>
        <v>Y</v>
      </c>
      <c r="O29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9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5" s="75"/>
      <c r="R295" s="129" t="str">
        <f>IF(Tbl_Orderlist[[#This Row],[Crates]]="","",ROUNDUP(Tbl_Orderlist[[#This Row],[Crates]],0))</f>
        <v/>
      </c>
      <c r="S29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6" spans="1:20" x14ac:dyDescent="0.25">
      <c r="A296" s="149">
        <v>665</v>
      </c>
      <c r="B296" s="150" t="s">
        <v>1954</v>
      </c>
      <c r="C296" s="150" t="s">
        <v>13</v>
      </c>
      <c r="D296" s="151">
        <v>1.45</v>
      </c>
      <c r="E296" s="160" t="s">
        <v>1683</v>
      </c>
      <c r="F296" s="14"/>
      <c r="G29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96" s="32">
        <f>IF(Tbl_Orderlist[[#This Row],[Size]]="","",IF(Tbl_Orderlist[[#This Row],[Crate?]]="Y",VLOOKUP(Tbl_Orderlist[[#This Row],[Size]],Tbl_PlantSizes[],MATCH("#plants per crate",Tbl_PlantSizes[#Headers],0),0),""))</f>
        <v>40</v>
      </c>
      <c r="K296" s="127" t="str">
        <f>IF(OR(Tbl_Orderlist[[#This Row],[Order]]="",Tbl_Orderlist[[#This Row],[Order]]=0),"",Tbl_Orderlist[[#This Row],[Order]]*Tbl_Orderlist[[#This Row],[Price €]])</f>
        <v/>
      </c>
      <c r="L296" s="128">
        <f>IF(Tbl_Orderlist[[#This Row],[Size]]="","",VLOOKUP(Tbl_Orderlist[[#This Row],[Size]],Tbl_PlantSizes[],MATCH("Minimal order quantity",Tbl_PlantSizes[#Headers],0),0))</f>
        <v>80</v>
      </c>
      <c r="M296" s="128" t="str">
        <f>IF(Tbl_Orderlist[[#This Row],[Size]]="","",VLOOKUP(Tbl_Orderlist[[#This Row],[Size]],Tbl_PlantSizes[],MATCH("Order per palletbox",Tbl_PlantSizes[#Headers],0),0))</f>
        <v>N</v>
      </c>
      <c r="N296" s="128" t="str">
        <f>IF(Tbl_Orderlist[[#This Row],[Size]]="","",VLOOKUP(Tbl_Orderlist[[#This Row],[Size]],Tbl_PlantSizes[],MATCH("Order per crate",Tbl_PlantSizes[#Headers],0),0))</f>
        <v>Y</v>
      </c>
      <c r="O29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9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6" s="75"/>
      <c r="R296" s="129" t="str">
        <f>IF(Tbl_Orderlist[[#This Row],[Crates]]="","",ROUNDUP(Tbl_Orderlist[[#This Row],[Crates]],0))</f>
        <v/>
      </c>
      <c r="S29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7" spans="1:20" x14ac:dyDescent="0.25">
      <c r="A297" s="149">
        <v>440</v>
      </c>
      <c r="B297" s="150" t="s">
        <v>1955</v>
      </c>
      <c r="C297" s="150" t="s">
        <v>13</v>
      </c>
      <c r="D297" s="151">
        <v>1.45</v>
      </c>
      <c r="E297" s="160" t="s">
        <v>1683</v>
      </c>
      <c r="F297" s="14"/>
      <c r="G29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97" s="32">
        <f>IF(Tbl_Orderlist[[#This Row],[Size]]="","",IF(Tbl_Orderlist[[#This Row],[Crate?]]="Y",VLOOKUP(Tbl_Orderlist[[#This Row],[Size]],Tbl_PlantSizes[],MATCH("#plants per crate",Tbl_PlantSizes[#Headers],0),0),""))</f>
        <v>40</v>
      </c>
      <c r="K297" s="127" t="str">
        <f>IF(OR(Tbl_Orderlist[[#This Row],[Order]]="",Tbl_Orderlist[[#This Row],[Order]]=0),"",Tbl_Orderlist[[#This Row],[Order]]*Tbl_Orderlist[[#This Row],[Price €]])</f>
        <v/>
      </c>
      <c r="L297" s="128">
        <f>IF(Tbl_Orderlist[[#This Row],[Size]]="","",VLOOKUP(Tbl_Orderlist[[#This Row],[Size]],Tbl_PlantSizes[],MATCH("Minimal order quantity",Tbl_PlantSizes[#Headers],0),0))</f>
        <v>80</v>
      </c>
      <c r="M297" s="128" t="str">
        <f>IF(Tbl_Orderlist[[#This Row],[Size]]="","",VLOOKUP(Tbl_Orderlist[[#This Row],[Size]],Tbl_PlantSizes[],MATCH("Order per palletbox",Tbl_PlantSizes[#Headers],0),0))</f>
        <v>N</v>
      </c>
      <c r="N297" s="128" t="str">
        <f>IF(Tbl_Orderlist[[#This Row],[Size]]="","",VLOOKUP(Tbl_Orderlist[[#This Row],[Size]],Tbl_PlantSizes[],MATCH("Order per crate",Tbl_PlantSizes[#Headers],0),0))</f>
        <v>Y</v>
      </c>
      <c r="O29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9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7" s="75"/>
      <c r="R297" s="129" t="str">
        <f>IF(Tbl_Orderlist[[#This Row],[Crates]]="","",ROUNDUP(Tbl_Orderlist[[#This Row],[Crates]],0))</f>
        <v/>
      </c>
      <c r="S29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8" spans="1:20" x14ac:dyDescent="0.25">
      <c r="A298" s="149">
        <v>513</v>
      </c>
      <c r="B298" s="150" t="s">
        <v>1956</v>
      </c>
      <c r="C298" s="150" t="s">
        <v>13</v>
      </c>
      <c r="D298" s="151">
        <v>1.4</v>
      </c>
      <c r="E298" s="161"/>
      <c r="F298" s="14"/>
      <c r="G29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98" s="32">
        <f>IF(Tbl_Orderlist[[#This Row],[Size]]="","",IF(Tbl_Orderlist[[#This Row],[Crate?]]="Y",VLOOKUP(Tbl_Orderlist[[#This Row],[Size]],Tbl_PlantSizes[],MATCH("#plants per crate",Tbl_PlantSizes[#Headers],0),0),""))</f>
        <v>40</v>
      </c>
      <c r="K298" s="127" t="str">
        <f>IF(OR(Tbl_Orderlist[[#This Row],[Order]]="",Tbl_Orderlist[[#This Row],[Order]]=0),"",Tbl_Orderlist[[#This Row],[Order]]*Tbl_Orderlist[[#This Row],[Price €]])</f>
        <v/>
      </c>
      <c r="L298" s="128">
        <f>IF(Tbl_Orderlist[[#This Row],[Size]]="","",VLOOKUP(Tbl_Orderlist[[#This Row],[Size]],Tbl_PlantSizes[],MATCH("Minimal order quantity",Tbl_PlantSizes[#Headers],0),0))</f>
        <v>80</v>
      </c>
      <c r="M298" s="128" t="str">
        <f>IF(Tbl_Orderlist[[#This Row],[Size]]="","",VLOOKUP(Tbl_Orderlist[[#This Row],[Size]],Tbl_PlantSizes[],MATCH("Order per palletbox",Tbl_PlantSizes[#Headers],0),0))</f>
        <v>N</v>
      </c>
      <c r="N298" s="128" t="str">
        <f>IF(Tbl_Orderlist[[#This Row],[Size]]="","",VLOOKUP(Tbl_Orderlist[[#This Row],[Size]],Tbl_PlantSizes[],MATCH("Order per crate",Tbl_PlantSizes[#Headers],0),0))</f>
        <v>Y</v>
      </c>
      <c r="O29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9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8" s="75"/>
      <c r="R298" s="129" t="str">
        <f>IF(Tbl_Orderlist[[#This Row],[Crates]]="","",ROUNDUP(Tbl_Orderlist[[#This Row],[Crates]],0))</f>
        <v/>
      </c>
      <c r="S29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9" spans="1:20" x14ac:dyDescent="0.25">
      <c r="A299" s="149">
        <v>1622</v>
      </c>
      <c r="B299" s="150" t="s">
        <v>1957</v>
      </c>
      <c r="C299" s="150" t="s">
        <v>15</v>
      </c>
      <c r="D299" s="151">
        <v>8.9</v>
      </c>
      <c r="E299" s="161"/>
      <c r="F299" s="14"/>
      <c r="G29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9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299" s="32">
        <f>IF(Tbl_Orderlist[[#This Row],[Size]]="","",IF(Tbl_Orderlist[[#This Row],[Crate?]]="Y",VLOOKUP(Tbl_Orderlist[[#This Row],[Size]],Tbl_PlantSizes[],MATCH("#plants per crate",Tbl_PlantSizes[#Headers],0),0),""))</f>
        <v>8</v>
      </c>
      <c r="K299" s="127" t="str">
        <f>IF(OR(Tbl_Orderlist[[#This Row],[Order]]="",Tbl_Orderlist[[#This Row],[Order]]=0),"",Tbl_Orderlist[[#This Row],[Order]]*Tbl_Orderlist[[#This Row],[Price €]])</f>
        <v/>
      </c>
      <c r="L299" s="128">
        <f>IF(Tbl_Orderlist[[#This Row],[Size]]="","",VLOOKUP(Tbl_Orderlist[[#This Row],[Size]],Tbl_PlantSizes[],MATCH("Minimal order quantity",Tbl_PlantSizes[#Headers],0),0))</f>
        <v>50</v>
      </c>
      <c r="M299" s="128" t="str">
        <f>IF(Tbl_Orderlist[[#This Row],[Size]]="","",VLOOKUP(Tbl_Orderlist[[#This Row],[Size]],Tbl_PlantSizes[],MATCH("Order per palletbox",Tbl_PlantSizes[#Headers],0),0))</f>
        <v>Y</v>
      </c>
      <c r="N299" s="128" t="str">
        <f>IF(Tbl_Orderlist[[#This Row],[Size]]="","",VLOOKUP(Tbl_Orderlist[[#This Row],[Size]],Tbl_PlantSizes[],MATCH("Order per crate",Tbl_PlantSizes[#Headers],0),0))</f>
        <v>Y</v>
      </c>
      <c r="O29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29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9" s="75"/>
      <c r="R299" s="129" t="str">
        <f>IF(Tbl_Orderlist[[#This Row],[Crates]]="","",ROUNDUP(Tbl_Orderlist[[#This Row],[Crates]],0))</f>
        <v/>
      </c>
      <c r="S29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0" spans="1:20" x14ac:dyDescent="0.25">
      <c r="A300" s="149">
        <v>140</v>
      </c>
      <c r="B300" s="150" t="s">
        <v>1958</v>
      </c>
      <c r="C300" s="150" t="s">
        <v>15</v>
      </c>
      <c r="D300" s="151">
        <v>3.75</v>
      </c>
      <c r="E300" s="161"/>
      <c r="F300" s="14"/>
      <c r="G30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0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00" s="32">
        <f>IF(Tbl_Orderlist[[#This Row],[Size]]="","",IF(Tbl_Orderlist[[#This Row],[Crate?]]="Y",VLOOKUP(Tbl_Orderlist[[#This Row],[Size]],Tbl_PlantSizes[],MATCH("#plants per crate",Tbl_PlantSizes[#Headers],0),0),""))</f>
        <v>8</v>
      </c>
      <c r="K300" s="127" t="str">
        <f>IF(OR(Tbl_Orderlist[[#This Row],[Order]]="",Tbl_Orderlist[[#This Row],[Order]]=0),"",Tbl_Orderlist[[#This Row],[Order]]*Tbl_Orderlist[[#This Row],[Price €]])</f>
        <v/>
      </c>
      <c r="L300" s="128">
        <f>IF(Tbl_Orderlist[[#This Row],[Size]]="","",VLOOKUP(Tbl_Orderlist[[#This Row],[Size]],Tbl_PlantSizes[],MATCH("Minimal order quantity",Tbl_PlantSizes[#Headers],0),0))</f>
        <v>50</v>
      </c>
      <c r="M300" s="128" t="str">
        <f>IF(Tbl_Orderlist[[#This Row],[Size]]="","",VLOOKUP(Tbl_Orderlist[[#This Row],[Size]],Tbl_PlantSizes[],MATCH("Order per palletbox",Tbl_PlantSizes[#Headers],0),0))</f>
        <v>Y</v>
      </c>
      <c r="N300" s="128" t="str">
        <f>IF(Tbl_Orderlist[[#This Row],[Size]]="","",VLOOKUP(Tbl_Orderlist[[#This Row],[Size]],Tbl_PlantSizes[],MATCH("Order per crate",Tbl_PlantSizes[#Headers],0),0))</f>
        <v>Y</v>
      </c>
      <c r="O30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0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0" s="75"/>
      <c r="R300" s="129" t="str">
        <f>IF(Tbl_Orderlist[[#This Row],[Crates]]="","",ROUNDUP(Tbl_Orderlist[[#This Row],[Crates]],0))</f>
        <v/>
      </c>
      <c r="S30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1" spans="1:20" x14ac:dyDescent="0.25">
      <c r="A301" s="149">
        <v>100</v>
      </c>
      <c r="B301" s="150" t="s">
        <v>2364</v>
      </c>
      <c r="C301" s="150" t="s">
        <v>1424</v>
      </c>
      <c r="D301" s="151">
        <v>5.4</v>
      </c>
      <c r="E301" s="161"/>
      <c r="F301" s="14"/>
      <c r="G30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01" s="32">
        <f>IF(Tbl_Orderlist[[#This Row],[Size]]="","",IF(Tbl_Orderlist[[#This Row],[Crate?]]="Y",VLOOKUP(Tbl_Orderlist[[#This Row],[Size]],Tbl_PlantSizes[],MATCH("#plants per crate",Tbl_PlantSizes[#Headers],0),0),""))</f>
        <v>30</v>
      </c>
      <c r="K301" s="127" t="str">
        <f>IF(OR(Tbl_Orderlist[[#This Row],[Order]]="",Tbl_Orderlist[[#This Row],[Order]]=0),"",Tbl_Orderlist[[#This Row],[Order]]*Tbl_Orderlist[[#This Row],[Price €]])</f>
        <v/>
      </c>
      <c r="L301" s="128">
        <f>IF(Tbl_Orderlist[[#This Row],[Size]]="","",VLOOKUP(Tbl_Orderlist[[#This Row],[Size]],Tbl_PlantSizes[],MATCH("Minimal order quantity",Tbl_PlantSizes[#Headers],0),0))</f>
        <v>80</v>
      </c>
      <c r="M301" s="128" t="str">
        <f>IF(Tbl_Orderlist[[#This Row],[Size]]="","",VLOOKUP(Tbl_Orderlist[[#This Row],[Size]],Tbl_PlantSizes[],MATCH("Order per palletbox",Tbl_PlantSizes[#Headers],0),0))</f>
        <v>N</v>
      </c>
      <c r="N301" s="128" t="str">
        <f>IF(Tbl_Orderlist[[#This Row],[Size]]="","",VLOOKUP(Tbl_Orderlist[[#This Row],[Size]],Tbl_PlantSizes[],MATCH("Order per crate",Tbl_PlantSizes[#Headers],0),0))</f>
        <v>Y</v>
      </c>
      <c r="O30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0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1" s="75"/>
      <c r="R301" s="129" t="str">
        <f>IF(Tbl_Orderlist[[#This Row],[Crates]]="","",ROUNDUP(Tbl_Orderlist[[#This Row],[Crates]],0))</f>
        <v/>
      </c>
      <c r="S30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2" spans="1:20" x14ac:dyDescent="0.25">
      <c r="A302" s="149">
        <v>20</v>
      </c>
      <c r="B302" s="150" t="s">
        <v>2365</v>
      </c>
      <c r="C302" s="150" t="s">
        <v>1424</v>
      </c>
      <c r="D302" s="151">
        <v>5.4</v>
      </c>
      <c r="E302" s="161"/>
      <c r="F302" s="14"/>
      <c r="G30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02" s="32">
        <f>IF(Tbl_Orderlist[[#This Row],[Size]]="","",IF(Tbl_Orderlist[[#This Row],[Crate?]]="Y",VLOOKUP(Tbl_Orderlist[[#This Row],[Size]],Tbl_PlantSizes[],MATCH("#plants per crate",Tbl_PlantSizes[#Headers],0),0),""))</f>
        <v>30</v>
      </c>
      <c r="K302" s="127" t="str">
        <f>IF(OR(Tbl_Orderlist[[#This Row],[Order]]="",Tbl_Orderlist[[#This Row],[Order]]=0),"",Tbl_Orderlist[[#This Row],[Order]]*Tbl_Orderlist[[#This Row],[Price €]])</f>
        <v/>
      </c>
      <c r="L302" s="128">
        <f>IF(Tbl_Orderlist[[#This Row],[Size]]="","",VLOOKUP(Tbl_Orderlist[[#This Row],[Size]],Tbl_PlantSizes[],MATCH("Minimal order quantity",Tbl_PlantSizes[#Headers],0),0))</f>
        <v>80</v>
      </c>
      <c r="M302" s="128" t="str">
        <f>IF(Tbl_Orderlist[[#This Row],[Size]]="","",VLOOKUP(Tbl_Orderlist[[#This Row],[Size]],Tbl_PlantSizes[],MATCH("Order per palletbox",Tbl_PlantSizes[#Headers],0),0))</f>
        <v>N</v>
      </c>
      <c r="N302" s="128" t="str">
        <f>IF(Tbl_Orderlist[[#This Row],[Size]]="","",VLOOKUP(Tbl_Orderlist[[#This Row],[Size]],Tbl_PlantSizes[],MATCH("Order per crate",Tbl_PlantSizes[#Headers],0),0))</f>
        <v>Y</v>
      </c>
      <c r="O30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0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2" s="75"/>
      <c r="R302" s="129" t="str">
        <f>IF(Tbl_Orderlist[[#This Row],[Crates]]="","",ROUNDUP(Tbl_Orderlist[[#This Row],[Crates]],0))</f>
        <v/>
      </c>
      <c r="S30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3" spans="1:20" x14ac:dyDescent="0.25">
      <c r="A303" s="149">
        <v>100</v>
      </c>
      <c r="B303" s="150" t="s">
        <v>2366</v>
      </c>
      <c r="C303" s="150" t="s">
        <v>1424</v>
      </c>
      <c r="D303" s="151">
        <v>5.4</v>
      </c>
      <c r="E303" s="161"/>
      <c r="F303" s="14"/>
      <c r="G30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03" s="32">
        <f>IF(Tbl_Orderlist[[#This Row],[Size]]="","",IF(Tbl_Orderlist[[#This Row],[Crate?]]="Y",VLOOKUP(Tbl_Orderlist[[#This Row],[Size]],Tbl_PlantSizes[],MATCH("#plants per crate",Tbl_PlantSizes[#Headers],0),0),""))</f>
        <v>30</v>
      </c>
      <c r="K303" s="127" t="str">
        <f>IF(OR(Tbl_Orderlist[[#This Row],[Order]]="",Tbl_Orderlist[[#This Row],[Order]]=0),"",Tbl_Orderlist[[#This Row],[Order]]*Tbl_Orderlist[[#This Row],[Price €]])</f>
        <v/>
      </c>
      <c r="L303" s="128">
        <f>IF(Tbl_Orderlist[[#This Row],[Size]]="","",VLOOKUP(Tbl_Orderlist[[#This Row],[Size]],Tbl_PlantSizes[],MATCH("Minimal order quantity",Tbl_PlantSizes[#Headers],0),0))</f>
        <v>80</v>
      </c>
      <c r="M303" s="128" t="str">
        <f>IF(Tbl_Orderlist[[#This Row],[Size]]="","",VLOOKUP(Tbl_Orderlist[[#This Row],[Size]],Tbl_PlantSizes[],MATCH("Order per palletbox",Tbl_PlantSizes[#Headers],0),0))</f>
        <v>N</v>
      </c>
      <c r="N303" s="128" t="str">
        <f>IF(Tbl_Orderlist[[#This Row],[Size]]="","",VLOOKUP(Tbl_Orderlist[[#This Row],[Size]],Tbl_PlantSizes[],MATCH("Order per crate",Tbl_PlantSizes[#Headers],0),0))</f>
        <v>Y</v>
      </c>
      <c r="O30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0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3" s="75"/>
      <c r="R303" s="129" t="str">
        <f>IF(Tbl_Orderlist[[#This Row],[Crates]]="","",ROUNDUP(Tbl_Orderlist[[#This Row],[Crates]],0))</f>
        <v/>
      </c>
      <c r="S30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4" spans="1:20" x14ac:dyDescent="0.25">
      <c r="A304" s="149">
        <v>100</v>
      </c>
      <c r="B304" s="150" t="s">
        <v>2367</v>
      </c>
      <c r="C304" s="150" t="s">
        <v>1424</v>
      </c>
      <c r="D304" s="151">
        <v>5.4</v>
      </c>
      <c r="E304" s="161"/>
      <c r="F304" s="14"/>
      <c r="G30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04" s="32">
        <f>IF(Tbl_Orderlist[[#This Row],[Size]]="","",IF(Tbl_Orderlist[[#This Row],[Crate?]]="Y",VLOOKUP(Tbl_Orderlist[[#This Row],[Size]],Tbl_PlantSizes[],MATCH("#plants per crate",Tbl_PlantSizes[#Headers],0),0),""))</f>
        <v>30</v>
      </c>
      <c r="K304" s="127" t="str">
        <f>IF(OR(Tbl_Orderlist[[#This Row],[Order]]="",Tbl_Orderlist[[#This Row],[Order]]=0),"",Tbl_Orderlist[[#This Row],[Order]]*Tbl_Orderlist[[#This Row],[Price €]])</f>
        <v/>
      </c>
      <c r="L304" s="128">
        <f>IF(Tbl_Orderlist[[#This Row],[Size]]="","",VLOOKUP(Tbl_Orderlist[[#This Row],[Size]],Tbl_PlantSizes[],MATCH("Minimal order quantity",Tbl_PlantSizes[#Headers],0),0))</f>
        <v>80</v>
      </c>
      <c r="M304" s="128" t="str">
        <f>IF(Tbl_Orderlist[[#This Row],[Size]]="","",VLOOKUP(Tbl_Orderlist[[#This Row],[Size]],Tbl_PlantSizes[],MATCH("Order per palletbox",Tbl_PlantSizes[#Headers],0),0))</f>
        <v>N</v>
      </c>
      <c r="N304" s="128" t="str">
        <f>IF(Tbl_Orderlist[[#This Row],[Size]]="","",VLOOKUP(Tbl_Orderlist[[#This Row],[Size]],Tbl_PlantSizes[],MATCH("Order per crate",Tbl_PlantSizes[#Headers],0),0))</f>
        <v>Y</v>
      </c>
      <c r="O30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0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4" s="75"/>
      <c r="R304" s="129" t="str">
        <f>IF(Tbl_Orderlist[[#This Row],[Crates]]="","",ROUNDUP(Tbl_Orderlist[[#This Row],[Crates]],0))</f>
        <v/>
      </c>
      <c r="S30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5" spans="1:20" x14ac:dyDescent="0.25">
      <c r="A305" s="149">
        <v>20</v>
      </c>
      <c r="B305" s="150" t="s">
        <v>2368</v>
      </c>
      <c r="C305" s="150" t="s">
        <v>1424</v>
      </c>
      <c r="D305" s="151">
        <v>5.4</v>
      </c>
      <c r="E305" s="161"/>
      <c r="F305" s="14"/>
      <c r="G30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05" s="32">
        <f>IF(Tbl_Orderlist[[#This Row],[Size]]="","",IF(Tbl_Orderlist[[#This Row],[Crate?]]="Y",VLOOKUP(Tbl_Orderlist[[#This Row],[Size]],Tbl_PlantSizes[],MATCH("#plants per crate",Tbl_PlantSizes[#Headers],0),0),""))</f>
        <v>30</v>
      </c>
      <c r="K305" s="127" t="str">
        <f>IF(OR(Tbl_Orderlist[[#This Row],[Order]]="",Tbl_Orderlist[[#This Row],[Order]]=0),"",Tbl_Orderlist[[#This Row],[Order]]*Tbl_Orderlist[[#This Row],[Price €]])</f>
        <v/>
      </c>
      <c r="L305" s="128">
        <f>IF(Tbl_Orderlist[[#This Row],[Size]]="","",VLOOKUP(Tbl_Orderlist[[#This Row],[Size]],Tbl_PlantSizes[],MATCH("Minimal order quantity",Tbl_PlantSizes[#Headers],0),0))</f>
        <v>80</v>
      </c>
      <c r="M305" s="128" t="str">
        <f>IF(Tbl_Orderlist[[#This Row],[Size]]="","",VLOOKUP(Tbl_Orderlist[[#This Row],[Size]],Tbl_PlantSizes[],MATCH("Order per palletbox",Tbl_PlantSizes[#Headers],0),0))</f>
        <v>N</v>
      </c>
      <c r="N305" s="128" t="str">
        <f>IF(Tbl_Orderlist[[#This Row],[Size]]="","",VLOOKUP(Tbl_Orderlist[[#This Row],[Size]],Tbl_PlantSizes[],MATCH("Order per crate",Tbl_PlantSizes[#Headers],0),0))</f>
        <v>Y</v>
      </c>
      <c r="O30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0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5" s="75"/>
      <c r="R305" s="129" t="str">
        <f>IF(Tbl_Orderlist[[#This Row],[Crates]]="","",ROUNDUP(Tbl_Orderlist[[#This Row],[Crates]],0))</f>
        <v/>
      </c>
      <c r="S30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6" spans="1:20" x14ac:dyDescent="0.25">
      <c r="A306" s="149">
        <v>2297</v>
      </c>
      <c r="B306" s="150" t="s">
        <v>226</v>
      </c>
      <c r="C306" s="150" t="s">
        <v>13</v>
      </c>
      <c r="D306" s="151">
        <v>2.5499999999999998</v>
      </c>
      <c r="E306" s="160" t="s">
        <v>1683</v>
      </c>
      <c r="F306" s="14"/>
      <c r="G30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06" s="32">
        <f>IF(Tbl_Orderlist[[#This Row],[Size]]="","",IF(Tbl_Orderlist[[#This Row],[Crate?]]="Y",VLOOKUP(Tbl_Orderlist[[#This Row],[Size]],Tbl_PlantSizes[],MATCH("#plants per crate",Tbl_PlantSizes[#Headers],0),0),""))</f>
        <v>40</v>
      </c>
      <c r="K306" s="127" t="str">
        <f>IF(OR(Tbl_Orderlist[[#This Row],[Order]]="",Tbl_Orderlist[[#This Row],[Order]]=0),"",Tbl_Orderlist[[#This Row],[Order]]*Tbl_Orderlist[[#This Row],[Price €]])</f>
        <v/>
      </c>
      <c r="L306" s="128">
        <f>IF(Tbl_Orderlist[[#This Row],[Size]]="","",VLOOKUP(Tbl_Orderlist[[#This Row],[Size]],Tbl_PlantSizes[],MATCH("Minimal order quantity",Tbl_PlantSizes[#Headers],0),0))</f>
        <v>80</v>
      </c>
      <c r="M306" s="128" t="str">
        <f>IF(Tbl_Orderlist[[#This Row],[Size]]="","",VLOOKUP(Tbl_Orderlist[[#This Row],[Size]],Tbl_PlantSizes[],MATCH("Order per palletbox",Tbl_PlantSizes[#Headers],0),0))</f>
        <v>N</v>
      </c>
      <c r="N306" s="128" t="str">
        <f>IF(Tbl_Orderlist[[#This Row],[Size]]="","",VLOOKUP(Tbl_Orderlist[[#This Row],[Size]],Tbl_PlantSizes[],MATCH("Order per crate",Tbl_PlantSizes[#Headers],0),0))</f>
        <v>Y</v>
      </c>
      <c r="O30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0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6" s="75"/>
      <c r="R306" s="129" t="str">
        <f>IF(Tbl_Orderlist[[#This Row],[Crates]]="","",ROUNDUP(Tbl_Orderlist[[#This Row],[Crates]],0))</f>
        <v/>
      </c>
      <c r="S30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7" spans="1:20" x14ac:dyDescent="0.25">
      <c r="A307" s="149">
        <v>579</v>
      </c>
      <c r="B307" s="150" t="s">
        <v>1959</v>
      </c>
      <c r="C307" s="150" t="s">
        <v>13</v>
      </c>
      <c r="D307" s="151">
        <v>0.95</v>
      </c>
      <c r="E307" s="161"/>
      <c r="F307" s="14"/>
      <c r="G30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07" s="32">
        <f>IF(Tbl_Orderlist[[#This Row],[Size]]="","",IF(Tbl_Orderlist[[#This Row],[Crate?]]="Y",VLOOKUP(Tbl_Orderlist[[#This Row],[Size]],Tbl_PlantSizes[],MATCH("#plants per crate",Tbl_PlantSizes[#Headers],0),0),""))</f>
        <v>40</v>
      </c>
      <c r="K307" s="127" t="str">
        <f>IF(OR(Tbl_Orderlist[[#This Row],[Order]]="",Tbl_Orderlist[[#This Row],[Order]]=0),"",Tbl_Orderlist[[#This Row],[Order]]*Tbl_Orderlist[[#This Row],[Price €]])</f>
        <v/>
      </c>
      <c r="L307" s="128">
        <f>IF(Tbl_Orderlist[[#This Row],[Size]]="","",VLOOKUP(Tbl_Orderlist[[#This Row],[Size]],Tbl_PlantSizes[],MATCH("Minimal order quantity",Tbl_PlantSizes[#Headers],0),0))</f>
        <v>80</v>
      </c>
      <c r="M307" s="128" t="str">
        <f>IF(Tbl_Orderlist[[#This Row],[Size]]="","",VLOOKUP(Tbl_Orderlist[[#This Row],[Size]],Tbl_PlantSizes[],MATCH("Order per palletbox",Tbl_PlantSizes[#Headers],0),0))</f>
        <v>N</v>
      </c>
      <c r="N307" s="128" t="str">
        <f>IF(Tbl_Orderlist[[#This Row],[Size]]="","",VLOOKUP(Tbl_Orderlist[[#This Row],[Size]],Tbl_PlantSizes[],MATCH("Order per crate",Tbl_PlantSizes[#Headers],0),0))</f>
        <v>Y</v>
      </c>
      <c r="O30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0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7" s="75"/>
      <c r="R307" s="129" t="str">
        <f>IF(Tbl_Orderlist[[#This Row],[Crates]]="","",ROUNDUP(Tbl_Orderlist[[#This Row],[Crates]],0))</f>
        <v/>
      </c>
      <c r="S30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8" spans="1:20" x14ac:dyDescent="0.25">
      <c r="A308" s="149">
        <v>339</v>
      </c>
      <c r="B308" s="150" t="s">
        <v>1960</v>
      </c>
      <c r="C308" s="150" t="s">
        <v>13</v>
      </c>
      <c r="D308" s="151">
        <v>0.95</v>
      </c>
      <c r="E308" s="161"/>
      <c r="F308" s="14"/>
      <c r="G30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08" s="32">
        <f>IF(Tbl_Orderlist[[#This Row],[Size]]="","",IF(Tbl_Orderlist[[#This Row],[Crate?]]="Y",VLOOKUP(Tbl_Orderlist[[#This Row],[Size]],Tbl_PlantSizes[],MATCH("#plants per crate",Tbl_PlantSizes[#Headers],0),0),""))</f>
        <v>40</v>
      </c>
      <c r="K308" s="127" t="str">
        <f>IF(OR(Tbl_Orderlist[[#This Row],[Order]]="",Tbl_Orderlist[[#This Row],[Order]]=0),"",Tbl_Orderlist[[#This Row],[Order]]*Tbl_Orderlist[[#This Row],[Price €]])</f>
        <v/>
      </c>
      <c r="L308" s="128">
        <f>IF(Tbl_Orderlist[[#This Row],[Size]]="","",VLOOKUP(Tbl_Orderlist[[#This Row],[Size]],Tbl_PlantSizes[],MATCH("Minimal order quantity",Tbl_PlantSizes[#Headers],0),0))</f>
        <v>80</v>
      </c>
      <c r="M308" s="128" t="str">
        <f>IF(Tbl_Orderlist[[#This Row],[Size]]="","",VLOOKUP(Tbl_Orderlist[[#This Row],[Size]],Tbl_PlantSizes[],MATCH("Order per palletbox",Tbl_PlantSizes[#Headers],0),0))</f>
        <v>N</v>
      </c>
      <c r="N308" s="128" t="str">
        <f>IF(Tbl_Orderlist[[#This Row],[Size]]="","",VLOOKUP(Tbl_Orderlist[[#This Row],[Size]],Tbl_PlantSizes[],MATCH("Order per crate",Tbl_PlantSizes[#Headers],0),0))</f>
        <v>Y</v>
      </c>
      <c r="O30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0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8" s="75"/>
      <c r="R308" s="129" t="str">
        <f>IF(Tbl_Orderlist[[#This Row],[Crates]]="","",ROUNDUP(Tbl_Orderlist[[#This Row],[Crates]],0))</f>
        <v/>
      </c>
      <c r="S30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9" spans="1:20" x14ac:dyDescent="0.25">
      <c r="A309" s="149">
        <v>1965</v>
      </c>
      <c r="B309" s="150" t="s">
        <v>227</v>
      </c>
      <c r="C309" s="150" t="s">
        <v>13</v>
      </c>
      <c r="D309" s="151">
        <v>1.3</v>
      </c>
      <c r="E309" s="160" t="s">
        <v>1683</v>
      </c>
      <c r="F309" s="14"/>
      <c r="G30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09" s="32">
        <f>IF(Tbl_Orderlist[[#This Row],[Size]]="","",IF(Tbl_Orderlist[[#This Row],[Crate?]]="Y",VLOOKUP(Tbl_Orderlist[[#This Row],[Size]],Tbl_PlantSizes[],MATCH("#plants per crate",Tbl_PlantSizes[#Headers],0),0),""))</f>
        <v>40</v>
      </c>
      <c r="K309" s="127" t="str">
        <f>IF(OR(Tbl_Orderlist[[#This Row],[Order]]="",Tbl_Orderlist[[#This Row],[Order]]=0),"",Tbl_Orderlist[[#This Row],[Order]]*Tbl_Orderlist[[#This Row],[Price €]])</f>
        <v/>
      </c>
      <c r="L309" s="128">
        <f>IF(Tbl_Orderlist[[#This Row],[Size]]="","",VLOOKUP(Tbl_Orderlist[[#This Row],[Size]],Tbl_PlantSizes[],MATCH("Minimal order quantity",Tbl_PlantSizes[#Headers],0),0))</f>
        <v>80</v>
      </c>
      <c r="M309" s="128" t="str">
        <f>IF(Tbl_Orderlist[[#This Row],[Size]]="","",VLOOKUP(Tbl_Orderlist[[#This Row],[Size]],Tbl_PlantSizes[],MATCH("Order per palletbox",Tbl_PlantSizes[#Headers],0),0))</f>
        <v>N</v>
      </c>
      <c r="N309" s="128" t="str">
        <f>IF(Tbl_Orderlist[[#This Row],[Size]]="","",VLOOKUP(Tbl_Orderlist[[#This Row],[Size]],Tbl_PlantSizes[],MATCH("Order per crate",Tbl_PlantSizes[#Headers],0),0))</f>
        <v>Y</v>
      </c>
      <c r="O30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0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9" s="75"/>
      <c r="R309" s="129" t="str">
        <f>IF(Tbl_Orderlist[[#This Row],[Crates]]="","",ROUNDUP(Tbl_Orderlist[[#This Row],[Crates]],0))</f>
        <v/>
      </c>
      <c r="S30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0" spans="1:20" x14ac:dyDescent="0.25">
      <c r="A310" s="149">
        <v>419</v>
      </c>
      <c r="B310" s="150" t="s">
        <v>1961</v>
      </c>
      <c r="C310" s="150" t="s">
        <v>13</v>
      </c>
      <c r="D310" s="151">
        <v>1.3</v>
      </c>
      <c r="E310" s="160" t="s">
        <v>1683</v>
      </c>
      <c r="F310" s="14"/>
      <c r="G31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0" s="32">
        <f>IF(Tbl_Orderlist[[#This Row],[Size]]="","",IF(Tbl_Orderlist[[#This Row],[Crate?]]="Y",VLOOKUP(Tbl_Orderlist[[#This Row],[Size]],Tbl_PlantSizes[],MATCH("#plants per crate",Tbl_PlantSizes[#Headers],0),0),""))</f>
        <v>40</v>
      </c>
      <c r="K310" s="127" t="str">
        <f>IF(OR(Tbl_Orderlist[[#This Row],[Order]]="",Tbl_Orderlist[[#This Row],[Order]]=0),"",Tbl_Orderlist[[#This Row],[Order]]*Tbl_Orderlist[[#This Row],[Price €]])</f>
        <v/>
      </c>
      <c r="L310" s="128">
        <f>IF(Tbl_Orderlist[[#This Row],[Size]]="","",VLOOKUP(Tbl_Orderlist[[#This Row],[Size]],Tbl_PlantSizes[],MATCH("Minimal order quantity",Tbl_PlantSizes[#Headers],0),0))</f>
        <v>80</v>
      </c>
      <c r="M310" s="128" t="str">
        <f>IF(Tbl_Orderlist[[#This Row],[Size]]="","",VLOOKUP(Tbl_Orderlist[[#This Row],[Size]],Tbl_PlantSizes[],MATCH("Order per palletbox",Tbl_PlantSizes[#Headers],0),0))</f>
        <v>N</v>
      </c>
      <c r="N310" s="128" t="str">
        <f>IF(Tbl_Orderlist[[#This Row],[Size]]="","",VLOOKUP(Tbl_Orderlist[[#This Row],[Size]],Tbl_PlantSizes[],MATCH("Order per crate",Tbl_PlantSizes[#Headers],0),0))</f>
        <v>Y</v>
      </c>
      <c r="O31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1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0" s="75"/>
      <c r="R310" s="129" t="str">
        <f>IF(Tbl_Orderlist[[#This Row],[Crates]]="","",ROUNDUP(Tbl_Orderlist[[#This Row],[Crates]],0))</f>
        <v/>
      </c>
      <c r="S31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1" spans="1:20" x14ac:dyDescent="0.25">
      <c r="A311" s="149">
        <v>719</v>
      </c>
      <c r="B311" s="150" t="s">
        <v>1962</v>
      </c>
      <c r="C311" s="150" t="s">
        <v>13</v>
      </c>
      <c r="D311" s="151">
        <v>1.3</v>
      </c>
      <c r="E311" s="161"/>
      <c r="F311" s="14"/>
      <c r="G31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1" s="32">
        <f>IF(Tbl_Orderlist[[#This Row],[Size]]="","",IF(Tbl_Orderlist[[#This Row],[Crate?]]="Y",VLOOKUP(Tbl_Orderlist[[#This Row],[Size]],Tbl_PlantSizes[],MATCH("#plants per crate",Tbl_PlantSizes[#Headers],0),0),""))</f>
        <v>40</v>
      </c>
      <c r="K311" s="127" t="str">
        <f>IF(OR(Tbl_Orderlist[[#This Row],[Order]]="",Tbl_Orderlist[[#This Row],[Order]]=0),"",Tbl_Orderlist[[#This Row],[Order]]*Tbl_Orderlist[[#This Row],[Price €]])</f>
        <v/>
      </c>
      <c r="L311" s="128">
        <f>IF(Tbl_Orderlist[[#This Row],[Size]]="","",VLOOKUP(Tbl_Orderlist[[#This Row],[Size]],Tbl_PlantSizes[],MATCH("Minimal order quantity",Tbl_PlantSizes[#Headers],0),0))</f>
        <v>80</v>
      </c>
      <c r="M311" s="128" t="str">
        <f>IF(Tbl_Orderlist[[#This Row],[Size]]="","",VLOOKUP(Tbl_Orderlist[[#This Row],[Size]],Tbl_PlantSizes[],MATCH("Order per palletbox",Tbl_PlantSizes[#Headers],0),0))</f>
        <v>N</v>
      </c>
      <c r="N311" s="128" t="str">
        <f>IF(Tbl_Orderlist[[#This Row],[Size]]="","",VLOOKUP(Tbl_Orderlist[[#This Row],[Size]],Tbl_PlantSizes[],MATCH("Order per crate",Tbl_PlantSizes[#Headers],0),0))</f>
        <v>Y</v>
      </c>
      <c r="O31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1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1" s="75"/>
      <c r="R311" s="129" t="str">
        <f>IF(Tbl_Orderlist[[#This Row],[Crates]]="","",ROUNDUP(Tbl_Orderlist[[#This Row],[Crates]],0))</f>
        <v/>
      </c>
      <c r="S31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2" spans="1:20" x14ac:dyDescent="0.25">
      <c r="A312" s="149">
        <v>539</v>
      </c>
      <c r="B312" s="150" t="s">
        <v>229</v>
      </c>
      <c r="C312" s="150" t="s">
        <v>13</v>
      </c>
      <c r="D312" s="151">
        <v>1.3</v>
      </c>
      <c r="E312" s="160" t="s">
        <v>1683</v>
      </c>
      <c r="F312" s="14"/>
      <c r="G31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2" s="32">
        <f>IF(Tbl_Orderlist[[#This Row],[Size]]="","",IF(Tbl_Orderlist[[#This Row],[Crate?]]="Y",VLOOKUP(Tbl_Orderlist[[#This Row],[Size]],Tbl_PlantSizes[],MATCH("#plants per crate",Tbl_PlantSizes[#Headers],0),0),""))</f>
        <v>40</v>
      </c>
      <c r="K312" s="127" t="str">
        <f>IF(OR(Tbl_Orderlist[[#This Row],[Order]]="",Tbl_Orderlist[[#This Row],[Order]]=0),"",Tbl_Orderlist[[#This Row],[Order]]*Tbl_Orderlist[[#This Row],[Price €]])</f>
        <v/>
      </c>
      <c r="L312" s="128">
        <f>IF(Tbl_Orderlist[[#This Row],[Size]]="","",VLOOKUP(Tbl_Orderlist[[#This Row],[Size]],Tbl_PlantSizes[],MATCH("Minimal order quantity",Tbl_PlantSizes[#Headers],0),0))</f>
        <v>80</v>
      </c>
      <c r="M312" s="128" t="str">
        <f>IF(Tbl_Orderlist[[#This Row],[Size]]="","",VLOOKUP(Tbl_Orderlist[[#This Row],[Size]],Tbl_PlantSizes[],MATCH("Order per palletbox",Tbl_PlantSizes[#Headers],0),0))</f>
        <v>N</v>
      </c>
      <c r="N312" s="128" t="str">
        <f>IF(Tbl_Orderlist[[#This Row],[Size]]="","",VLOOKUP(Tbl_Orderlist[[#This Row],[Size]],Tbl_PlantSizes[],MATCH("Order per crate",Tbl_PlantSizes[#Headers],0),0))</f>
        <v>Y</v>
      </c>
      <c r="O31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1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2" s="75"/>
      <c r="R312" s="129" t="str">
        <f>IF(Tbl_Orderlist[[#This Row],[Crates]]="","",ROUNDUP(Tbl_Orderlist[[#This Row],[Crates]],0))</f>
        <v/>
      </c>
      <c r="S31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3" spans="1:20" x14ac:dyDescent="0.25">
      <c r="A313" s="149">
        <v>3134</v>
      </c>
      <c r="B313" s="150" t="s">
        <v>1963</v>
      </c>
      <c r="C313" s="150" t="s">
        <v>13</v>
      </c>
      <c r="D313" s="151">
        <v>0.95</v>
      </c>
      <c r="E313" s="160" t="s">
        <v>1683</v>
      </c>
      <c r="F313" s="14"/>
      <c r="G31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3" s="32">
        <f>IF(Tbl_Orderlist[[#This Row],[Size]]="","",IF(Tbl_Orderlist[[#This Row],[Crate?]]="Y",VLOOKUP(Tbl_Orderlist[[#This Row],[Size]],Tbl_PlantSizes[],MATCH("#plants per crate",Tbl_PlantSizes[#Headers],0),0),""))</f>
        <v>40</v>
      </c>
      <c r="K313" s="127" t="str">
        <f>IF(OR(Tbl_Orderlist[[#This Row],[Order]]="",Tbl_Orderlist[[#This Row],[Order]]=0),"",Tbl_Orderlist[[#This Row],[Order]]*Tbl_Orderlist[[#This Row],[Price €]])</f>
        <v/>
      </c>
      <c r="L313" s="128">
        <f>IF(Tbl_Orderlist[[#This Row],[Size]]="","",VLOOKUP(Tbl_Orderlist[[#This Row],[Size]],Tbl_PlantSizes[],MATCH("Minimal order quantity",Tbl_PlantSizes[#Headers],0),0))</f>
        <v>80</v>
      </c>
      <c r="M313" s="128" t="str">
        <f>IF(Tbl_Orderlist[[#This Row],[Size]]="","",VLOOKUP(Tbl_Orderlist[[#This Row],[Size]],Tbl_PlantSizes[],MATCH("Order per palletbox",Tbl_PlantSizes[#Headers],0),0))</f>
        <v>N</v>
      </c>
      <c r="N313" s="128" t="str">
        <f>IF(Tbl_Orderlist[[#This Row],[Size]]="","",VLOOKUP(Tbl_Orderlist[[#This Row],[Size]],Tbl_PlantSizes[],MATCH("Order per crate",Tbl_PlantSizes[#Headers],0),0))</f>
        <v>Y</v>
      </c>
      <c r="O31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1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3" s="75"/>
      <c r="R313" s="129" t="str">
        <f>IF(Tbl_Orderlist[[#This Row],[Crates]]="","",ROUNDUP(Tbl_Orderlist[[#This Row],[Crates]],0))</f>
        <v/>
      </c>
      <c r="S31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4" spans="1:20" x14ac:dyDescent="0.25">
      <c r="A314" s="149">
        <v>551</v>
      </c>
      <c r="B314" s="150" t="s">
        <v>1964</v>
      </c>
      <c r="C314" s="150" t="s">
        <v>13</v>
      </c>
      <c r="D314" s="151">
        <v>0.95</v>
      </c>
      <c r="E314" s="161"/>
      <c r="F314" s="14"/>
      <c r="G31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4" s="32">
        <f>IF(Tbl_Orderlist[[#This Row],[Size]]="","",IF(Tbl_Orderlist[[#This Row],[Crate?]]="Y",VLOOKUP(Tbl_Orderlist[[#This Row],[Size]],Tbl_PlantSizes[],MATCH("#plants per crate",Tbl_PlantSizes[#Headers],0),0),""))</f>
        <v>40</v>
      </c>
      <c r="K314" s="127" t="str">
        <f>IF(OR(Tbl_Orderlist[[#This Row],[Order]]="",Tbl_Orderlist[[#This Row],[Order]]=0),"",Tbl_Orderlist[[#This Row],[Order]]*Tbl_Orderlist[[#This Row],[Price €]])</f>
        <v/>
      </c>
      <c r="L314" s="128">
        <f>IF(Tbl_Orderlist[[#This Row],[Size]]="","",VLOOKUP(Tbl_Orderlist[[#This Row],[Size]],Tbl_PlantSizes[],MATCH("Minimal order quantity",Tbl_PlantSizes[#Headers],0),0))</f>
        <v>80</v>
      </c>
      <c r="M314" s="128" t="str">
        <f>IF(Tbl_Orderlist[[#This Row],[Size]]="","",VLOOKUP(Tbl_Orderlist[[#This Row],[Size]],Tbl_PlantSizes[],MATCH("Order per palletbox",Tbl_PlantSizes[#Headers],0),0))</f>
        <v>N</v>
      </c>
      <c r="N314" s="128" t="str">
        <f>IF(Tbl_Orderlist[[#This Row],[Size]]="","",VLOOKUP(Tbl_Orderlist[[#This Row],[Size]],Tbl_PlantSizes[],MATCH("Order per crate",Tbl_PlantSizes[#Headers],0),0))</f>
        <v>Y</v>
      </c>
      <c r="O31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1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4" s="75"/>
      <c r="R314" s="129" t="str">
        <f>IF(Tbl_Orderlist[[#This Row],[Crates]]="","",ROUNDUP(Tbl_Orderlist[[#This Row],[Crates]],0))</f>
        <v/>
      </c>
      <c r="S31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5" spans="1:20" x14ac:dyDescent="0.25">
      <c r="A315" s="149">
        <v>901</v>
      </c>
      <c r="B315" s="150" t="s">
        <v>1965</v>
      </c>
      <c r="C315" s="150" t="s">
        <v>13</v>
      </c>
      <c r="D315" s="151">
        <v>0.9</v>
      </c>
      <c r="E315" s="161"/>
      <c r="F315" s="14"/>
      <c r="G31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5" s="32">
        <f>IF(Tbl_Orderlist[[#This Row],[Size]]="","",IF(Tbl_Orderlist[[#This Row],[Crate?]]="Y",VLOOKUP(Tbl_Orderlist[[#This Row],[Size]],Tbl_PlantSizes[],MATCH("#plants per crate",Tbl_PlantSizes[#Headers],0),0),""))</f>
        <v>40</v>
      </c>
      <c r="K315" s="127" t="str">
        <f>IF(OR(Tbl_Orderlist[[#This Row],[Order]]="",Tbl_Orderlist[[#This Row],[Order]]=0),"",Tbl_Orderlist[[#This Row],[Order]]*Tbl_Orderlist[[#This Row],[Price €]])</f>
        <v/>
      </c>
      <c r="L315" s="128">
        <f>IF(Tbl_Orderlist[[#This Row],[Size]]="","",VLOOKUP(Tbl_Orderlist[[#This Row],[Size]],Tbl_PlantSizes[],MATCH("Minimal order quantity",Tbl_PlantSizes[#Headers],0),0))</f>
        <v>80</v>
      </c>
      <c r="M315" s="128" t="str">
        <f>IF(Tbl_Orderlist[[#This Row],[Size]]="","",VLOOKUP(Tbl_Orderlist[[#This Row],[Size]],Tbl_PlantSizes[],MATCH("Order per palletbox",Tbl_PlantSizes[#Headers],0),0))</f>
        <v>N</v>
      </c>
      <c r="N315" s="128" t="str">
        <f>IF(Tbl_Orderlist[[#This Row],[Size]]="","",VLOOKUP(Tbl_Orderlist[[#This Row],[Size]],Tbl_PlantSizes[],MATCH("Order per crate",Tbl_PlantSizes[#Headers],0),0))</f>
        <v>Y</v>
      </c>
      <c r="O31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1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5" s="75"/>
      <c r="R315" s="129" t="str">
        <f>IF(Tbl_Orderlist[[#This Row],[Crates]]="","",ROUNDUP(Tbl_Orderlist[[#This Row],[Crates]],0))</f>
        <v/>
      </c>
      <c r="S31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6" spans="1:20" x14ac:dyDescent="0.25">
      <c r="A316" s="149">
        <v>2179</v>
      </c>
      <c r="B316" s="150" t="s">
        <v>1966</v>
      </c>
      <c r="C316" s="150" t="s">
        <v>13</v>
      </c>
      <c r="D316" s="151">
        <v>0.9</v>
      </c>
      <c r="E316" s="161"/>
      <c r="F316" s="14"/>
      <c r="G31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6" s="32">
        <f>IF(Tbl_Orderlist[[#This Row],[Size]]="","",IF(Tbl_Orderlist[[#This Row],[Crate?]]="Y",VLOOKUP(Tbl_Orderlist[[#This Row],[Size]],Tbl_PlantSizes[],MATCH("#plants per crate",Tbl_PlantSizes[#Headers],0),0),""))</f>
        <v>40</v>
      </c>
      <c r="K316" s="127" t="str">
        <f>IF(OR(Tbl_Orderlist[[#This Row],[Order]]="",Tbl_Orderlist[[#This Row],[Order]]=0),"",Tbl_Orderlist[[#This Row],[Order]]*Tbl_Orderlist[[#This Row],[Price €]])</f>
        <v/>
      </c>
      <c r="L316" s="128">
        <f>IF(Tbl_Orderlist[[#This Row],[Size]]="","",VLOOKUP(Tbl_Orderlist[[#This Row],[Size]],Tbl_PlantSizes[],MATCH("Minimal order quantity",Tbl_PlantSizes[#Headers],0),0))</f>
        <v>80</v>
      </c>
      <c r="M316" s="128" t="str">
        <f>IF(Tbl_Orderlist[[#This Row],[Size]]="","",VLOOKUP(Tbl_Orderlist[[#This Row],[Size]],Tbl_PlantSizes[],MATCH("Order per palletbox",Tbl_PlantSizes[#Headers],0),0))</f>
        <v>N</v>
      </c>
      <c r="N316" s="128" t="str">
        <f>IF(Tbl_Orderlist[[#This Row],[Size]]="","",VLOOKUP(Tbl_Orderlist[[#This Row],[Size]],Tbl_PlantSizes[],MATCH("Order per crate",Tbl_PlantSizes[#Headers],0),0))</f>
        <v>Y</v>
      </c>
      <c r="O31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1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6" s="75"/>
      <c r="R316" s="129" t="str">
        <f>IF(Tbl_Orderlist[[#This Row],[Crates]]="","",ROUNDUP(Tbl_Orderlist[[#This Row],[Crates]],0))</f>
        <v/>
      </c>
      <c r="S31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7" spans="1:20" x14ac:dyDescent="0.25">
      <c r="A317" s="149">
        <v>1655</v>
      </c>
      <c r="B317" s="150" t="s">
        <v>1967</v>
      </c>
      <c r="C317" s="150" t="s">
        <v>13</v>
      </c>
      <c r="D317" s="151">
        <v>0.9</v>
      </c>
      <c r="E317" s="161"/>
      <c r="F317" s="14"/>
      <c r="G31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7" s="32">
        <f>IF(Tbl_Orderlist[[#This Row],[Size]]="","",IF(Tbl_Orderlist[[#This Row],[Crate?]]="Y",VLOOKUP(Tbl_Orderlist[[#This Row],[Size]],Tbl_PlantSizes[],MATCH("#plants per crate",Tbl_PlantSizes[#Headers],0),0),""))</f>
        <v>40</v>
      </c>
      <c r="K317" s="127" t="str">
        <f>IF(OR(Tbl_Orderlist[[#This Row],[Order]]="",Tbl_Orderlist[[#This Row],[Order]]=0),"",Tbl_Orderlist[[#This Row],[Order]]*Tbl_Orderlist[[#This Row],[Price €]])</f>
        <v/>
      </c>
      <c r="L317" s="128">
        <f>IF(Tbl_Orderlist[[#This Row],[Size]]="","",VLOOKUP(Tbl_Orderlist[[#This Row],[Size]],Tbl_PlantSizes[],MATCH("Minimal order quantity",Tbl_PlantSizes[#Headers],0),0))</f>
        <v>80</v>
      </c>
      <c r="M317" s="128" t="str">
        <f>IF(Tbl_Orderlist[[#This Row],[Size]]="","",VLOOKUP(Tbl_Orderlist[[#This Row],[Size]],Tbl_PlantSizes[],MATCH("Order per palletbox",Tbl_PlantSizes[#Headers],0),0))</f>
        <v>N</v>
      </c>
      <c r="N317" s="128" t="str">
        <f>IF(Tbl_Orderlist[[#This Row],[Size]]="","",VLOOKUP(Tbl_Orderlist[[#This Row],[Size]],Tbl_PlantSizes[],MATCH("Order per crate",Tbl_PlantSizes[#Headers],0),0))</f>
        <v>Y</v>
      </c>
      <c r="O31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1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7" s="75"/>
      <c r="R317" s="129" t="str">
        <f>IF(Tbl_Orderlist[[#This Row],[Crates]]="","",ROUNDUP(Tbl_Orderlist[[#This Row],[Crates]],0))</f>
        <v/>
      </c>
      <c r="S31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8" spans="1:20" x14ac:dyDescent="0.25">
      <c r="A318" s="149">
        <v>2466</v>
      </c>
      <c r="B318" s="150" t="s">
        <v>1968</v>
      </c>
      <c r="C318" s="150" t="s">
        <v>13</v>
      </c>
      <c r="D318" s="151">
        <v>0.9</v>
      </c>
      <c r="E318" s="161"/>
      <c r="F318" s="14"/>
      <c r="G31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8" s="32">
        <f>IF(Tbl_Orderlist[[#This Row],[Size]]="","",IF(Tbl_Orderlist[[#This Row],[Crate?]]="Y",VLOOKUP(Tbl_Orderlist[[#This Row],[Size]],Tbl_PlantSizes[],MATCH("#plants per crate",Tbl_PlantSizes[#Headers],0),0),""))</f>
        <v>40</v>
      </c>
      <c r="K318" s="127" t="str">
        <f>IF(OR(Tbl_Orderlist[[#This Row],[Order]]="",Tbl_Orderlist[[#This Row],[Order]]=0),"",Tbl_Orderlist[[#This Row],[Order]]*Tbl_Orderlist[[#This Row],[Price €]])</f>
        <v/>
      </c>
      <c r="L318" s="128">
        <f>IF(Tbl_Orderlist[[#This Row],[Size]]="","",VLOOKUP(Tbl_Orderlist[[#This Row],[Size]],Tbl_PlantSizes[],MATCH("Minimal order quantity",Tbl_PlantSizes[#Headers],0),0))</f>
        <v>80</v>
      </c>
      <c r="M318" s="128" t="str">
        <f>IF(Tbl_Orderlist[[#This Row],[Size]]="","",VLOOKUP(Tbl_Orderlist[[#This Row],[Size]],Tbl_PlantSizes[],MATCH("Order per palletbox",Tbl_PlantSizes[#Headers],0),0))</f>
        <v>N</v>
      </c>
      <c r="N318" s="128" t="str">
        <f>IF(Tbl_Orderlist[[#This Row],[Size]]="","",VLOOKUP(Tbl_Orderlist[[#This Row],[Size]],Tbl_PlantSizes[],MATCH("Order per crate",Tbl_PlantSizes[#Headers],0),0))</f>
        <v>Y</v>
      </c>
      <c r="O31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1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8" s="75"/>
      <c r="R318" s="129" t="str">
        <f>IF(Tbl_Orderlist[[#This Row],[Crates]]="","",ROUNDUP(Tbl_Orderlist[[#This Row],[Crates]],0))</f>
        <v/>
      </c>
      <c r="S31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9" spans="1:20" x14ac:dyDescent="0.25">
      <c r="A319" s="149">
        <v>143</v>
      </c>
      <c r="B319" s="150" t="s">
        <v>1969</v>
      </c>
      <c r="C319" s="150" t="s">
        <v>13</v>
      </c>
      <c r="D319" s="151">
        <v>0.9</v>
      </c>
      <c r="E319" s="161"/>
      <c r="F319" s="14"/>
      <c r="G31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9" s="32">
        <f>IF(Tbl_Orderlist[[#This Row],[Size]]="","",IF(Tbl_Orderlist[[#This Row],[Crate?]]="Y",VLOOKUP(Tbl_Orderlist[[#This Row],[Size]],Tbl_PlantSizes[],MATCH("#plants per crate",Tbl_PlantSizes[#Headers],0),0),""))</f>
        <v>40</v>
      </c>
      <c r="K319" s="127" t="str">
        <f>IF(OR(Tbl_Orderlist[[#This Row],[Order]]="",Tbl_Orderlist[[#This Row],[Order]]=0),"",Tbl_Orderlist[[#This Row],[Order]]*Tbl_Orderlist[[#This Row],[Price €]])</f>
        <v/>
      </c>
      <c r="L319" s="128">
        <f>IF(Tbl_Orderlist[[#This Row],[Size]]="","",VLOOKUP(Tbl_Orderlist[[#This Row],[Size]],Tbl_PlantSizes[],MATCH("Minimal order quantity",Tbl_PlantSizes[#Headers],0),0))</f>
        <v>80</v>
      </c>
      <c r="M319" s="128" t="str">
        <f>IF(Tbl_Orderlist[[#This Row],[Size]]="","",VLOOKUP(Tbl_Orderlist[[#This Row],[Size]],Tbl_PlantSizes[],MATCH("Order per palletbox",Tbl_PlantSizes[#Headers],0),0))</f>
        <v>N</v>
      </c>
      <c r="N319" s="128" t="str">
        <f>IF(Tbl_Orderlist[[#This Row],[Size]]="","",VLOOKUP(Tbl_Orderlist[[#This Row],[Size]],Tbl_PlantSizes[],MATCH("Order per crate",Tbl_PlantSizes[#Headers],0),0))</f>
        <v>Y</v>
      </c>
      <c r="O31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1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9" s="75"/>
      <c r="R319" s="129" t="str">
        <f>IF(Tbl_Orderlist[[#This Row],[Crates]]="","",ROUNDUP(Tbl_Orderlist[[#This Row],[Crates]],0))</f>
        <v/>
      </c>
      <c r="S31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0" spans="1:20" x14ac:dyDescent="0.25">
      <c r="A320" s="149">
        <v>256</v>
      </c>
      <c r="B320" s="150" t="s">
        <v>33</v>
      </c>
      <c r="C320" s="150" t="s">
        <v>13</v>
      </c>
      <c r="D320" s="151">
        <v>2.15</v>
      </c>
      <c r="E320" s="160" t="s">
        <v>1683</v>
      </c>
      <c r="F320" s="14"/>
      <c r="G32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20" s="32">
        <f>IF(Tbl_Orderlist[[#This Row],[Size]]="","",IF(Tbl_Orderlist[[#This Row],[Crate?]]="Y",VLOOKUP(Tbl_Orderlist[[#This Row],[Size]],Tbl_PlantSizes[],MATCH("#plants per crate",Tbl_PlantSizes[#Headers],0),0),""))</f>
        <v>40</v>
      </c>
      <c r="K320" s="127" t="str">
        <f>IF(OR(Tbl_Orderlist[[#This Row],[Order]]="",Tbl_Orderlist[[#This Row],[Order]]=0),"",Tbl_Orderlist[[#This Row],[Order]]*Tbl_Orderlist[[#This Row],[Price €]])</f>
        <v/>
      </c>
      <c r="L320" s="128">
        <f>IF(Tbl_Orderlist[[#This Row],[Size]]="","",VLOOKUP(Tbl_Orderlist[[#This Row],[Size]],Tbl_PlantSizes[],MATCH("Minimal order quantity",Tbl_PlantSizes[#Headers],0),0))</f>
        <v>80</v>
      </c>
      <c r="M320" s="128" t="str">
        <f>IF(Tbl_Orderlist[[#This Row],[Size]]="","",VLOOKUP(Tbl_Orderlist[[#This Row],[Size]],Tbl_PlantSizes[],MATCH("Order per palletbox",Tbl_PlantSizes[#Headers],0),0))</f>
        <v>N</v>
      </c>
      <c r="N320" s="128" t="str">
        <f>IF(Tbl_Orderlist[[#This Row],[Size]]="","",VLOOKUP(Tbl_Orderlist[[#This Row],[Size]],Tbl_PlantSizes[],MATCH("Order per crate",Tbl_PlantSizes[#Headers],0),0))</f>
        <v>Y</v>
      </c>
      <c r="O32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2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0" s="75"/>
      <c r="R320" s="129" t="str">
        <f>IF(Tbl_Orderlist[[#This Row],[Crates]]="","",ROUNDUP(Tbl_Orderlist[[#This Row],[Crates]],0))</f>
        <v/>
      </c>
      <c r="S32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1" spans="1:20" x14ac:dyDescent="0.25">
      <c r="A321" s="149">
        <v>300</v>
      </c>
      <c r="B321" s="150" t="s">
        <v>1970</v>
      </c>
      <c r="C321" s="150" t="s">
        <v>13</v>
      </c>
      <c r="D321" s="151">
        <v>0.9</v>
      </c>
      <c r="E321" s="160" t="s">
        <v>1683</v>
      </c>
      <c r="F321" s="14"/>
      <c r="G32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21" s="32">
        <f>IF(Tbl_Orderlist[[#This Row],[Size]]="","",IF(Tbl_Orderlist[[#This Row],[Crate?]]="Y",VLOOKUP(Tbl_Orderlist[[#This Row],[Size]],Tbl_PlantSizes[],MATCH("#plants per crate",Tbl_PlantSizes[#Headers],0),0),""))</f>
        <v>40</v>
      </c>
      <c r="K321" s="127" t="str">
        <f>IF(OR(Tbl_Orderlist[[#This Row],[Order]]="",Tbl_Orderlist[[#This Row],[Order]]=0),"",Tbl_Orderlist[[#This Row],[Order]]*Tbl_Orderlist[[#This Row],[Price €]])</f>
        <v/>
      </c>
      <c r="L321" s="128">
        <f>IF(Tbl_Orderlist[[#This Row],[Size]]="","",VLOOKUP(Tbl_Orderlist[[#This Row],[Size]],Tbl_PlantSizes[],MATCH("Minimal order quantity",Tbl_PlantSizes[#Headers],0),0))</f>
        <v>80</v>
      </c>
      <c r="M321" s="128" t="str">
        <f>IF(Tbl_Orderlist[[#This Row],[Size]]="","",VLOOKUP(Tbl_Orderlist[[#This Row],[Size]],Tbl_PlantSizes[],MATCH("Order per palletbox",Tbl_PlantSizes[#Headers],0),0))</f>
        <v>N</v>
      </c>
      <c r="N321" s="128" t="str">
        <f>IF(Tbl_Orderlist[[#This Row],[Size]]="","",VLOOKUP(Tbl_Orderlist[[#This Row],[Size]],Tbl_PlantSizes[],MATCH("Order per crate",Tbl_PlantSizes[#Headers],0),0))</f>
        <v>Y</v>
      </c>
      <c r="O32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2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1" s="75"/>
      <c r="R321" s="129" t="str">
        <f>IF(Tbl_Orderlist[[#This Row],[Crates]]="","",ROUNDUP(Tbl_Orderlist[[#This Row],[Crates]],0))</f>
        <v/>
      </c>
      <c r="S32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2" spans="1:20" x14ac:dyDescent="0.25">
      <c r="A322" s="149">
        <v>28</v>
      </c>
      <c r="B322" s="150" t="s">
        <v>2340</v>
      </c>
      <c r="C322" s="150" t="s">
        <v>13</v>
      </c>
      <c r="D322" s="151">
        <v>2.15</v>
      </c>
      <c r="E322" s="160" t="s">
        <v>1683</v>
      </c>
      <c r="F322" s="14"/>
      <c r="G32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22" s="32">
        <f>IF(Tbl_Orderlist[[#This Row],[Size]]="","",IF(Tbl_Orderlist[[#This Row],[Crate?]]="Y",VLOOKUP(Tbl_Orderlist[[#This Row],[Size]],Tbl_PlantSizes[],MATCH("#plants per crate",Tbl_PlantSizes[#Headers],0),0),""))</f>
        <v>40</v>
      </c>
      <c r="K322" s="127" t="str">
        <f>IF(OR(Tbl_Orderlist[[#This Row],[Order]]="",Tbl_Orderlist[[#This Row],[Order]]=0),"",Tbl_Orderlist[[#This Row],[Order]]*Tbl_Orderlist[[#This Row],[Price €]])</f>
        <v/>
      </c>
      <c r="L322" s="128">
        <f>IF(Tbl_Orderlist[[#This Row],[Size]]="","",VLOOKUP(Tbl_Orderlist[[#This Row],[Size]],Tbl_PlantSizes[],MATCH("Minimal order quantity",Tbl_PlantSizes[#Headers],0),0))</f>
        <v>80</v>
      </c>
      <c r="M322" s="128" t="str">
        <f>IF(Tbl_Orderlist[[#This Row],[Size]]="","",VLOOKUP(Tbl_Orderlist[[#This Row],[Size]],Tbl_PlantSizes[],MATCH("Order per palletbox",Tbl_PlantSizes[#Headers],0),0))</f>
        <v>N</v>
      </c>
      <c r="N322" s="128" t="str">
        <f>IF(Tbl_Orderlist[[#This Row],[Size]]="","",VLOOKUP(Tbl_Orderlist[[#This Row],[Size]],Tbl_PlantSizes[],MATCH("Order per crate",Tbl_PlantSizes[#Headers],0),0))</f>
        <v>Y</v>
      </c>
      <c r="O32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2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2" s="75"/>
      <c r="R322" s="129" t="str">
        <f>IF(Tbl_Orderlist[[#This Row],[Crates]]="","",ROUNDUP(Tbl_Orderlist[[#This Row],[Crates]],0))</f>
        <v/>
      </c>
      <c r="S32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3" spans="1:20" x14ac:dyDescent="0.25">
      <c r="A323" s="149">
        <v>266</v>
      </c>
      <c r="B323" s="150" t="s">
        <v>237</v>
      </c>
      <c r="C323" s="150" t="s">
        <v>13</v>
      </c>
      <c r="D323" s="151">
        <v>1.35</v>
      </c>
      <c r="E323" s="160" t="s">
        <v>1683</v>
      </c>
      <c r="F323" s="14"/>
      <c r="G32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23" s="32">
        <f>IF(Tbl_Orderlist[[#This Row],[Size]]="","",IF(Tbl_Orderlist[[#This Row],[Crate?]]="Y",VLOOKUP(Tbl_Orderlist[[#This Row],[Size]],Tbl_PlantSizes[],MATCH("#plants per crate",Tbl_PlantSizes[#Headers],0),0),""))</f>
        <v>40</v>
      </c>
      <c r="K323" s="127" t="str">
        <f>IF(OR(Tbl_Orderlist[[#This Row],[Order]]="",Tbl_Orderlist[[#This Row],[Order]]=0),"",Tbl_Orderlist[[#This Row],[Order]]*Tbl_Orderlist[[#This Row],[Price €]])</f>
        <v/>
      </c>
      <c r="L323" s="128">
        <f>IF(Tbl_Orderlist[[#This Row],[Size]]="","",VLOOKUP(Tbl_Orderlist[[#This Row],[Size]],Tbl_PlantSizes[],MATCH("Minimal order quantity",Tbl_PlantSizes[#Headers],0),0))</f>
        <v>80</v>
      </c>
      <c r="M323" s="128" t="str">
        <f>IF(Tbl_Orderlist[[#This Row],[Size]]="","",VLOOKUP(Tbl_Orderlist[[#This Row],[Size]],Tbl_PlantSizes[],MATCH("Order per palletbox",Tbl_PlantSizes[#Headers],0),0))</f>
        <v>N</v>
      </c>
      <c r="N323" s="128" t="str">
        <f>IF(Tbl_Orderlist[[#This Row],[Size]]="","",VLOOKUP(Tbl_Orderlist[[#This Row],[Size]],Tbl_PlantSizes[],MATCH("Order per crate",Tbl_PlantSizes[#Headers],0),0))</f>
        <v>Y</v>
      </c>
      <c r="O32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2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3" s="75"/>
      <c r="R323" s="129" t="str">
        <f>IF(Tbl_Orderlist[[#This Row],[Crates]]="","",ROUNDUP(Tbl_Orderlist[[#This Row],[Crates]],0))</f>
        <v/>
      </c>
      <c r="S32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4" spans="1:20" x14ac:dyDescent="0.25">
      <c r="A324" s="149">
        <v>250</v>
      </c>
      <c r="B324" s="150" t="s">
        <v>2261</v>
      </c>
      <c r="C324" s="150" t="s">
        <v>13</v>
      </c>
      <c r="D324" s="151">
        <v>1.55</v>
      </c>
      <c r="E324" s="161"/>
      <c r="F324" s="14"/>
      <c r="G32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24" s="32">
        <f>IF(Tbl_Orderlist[[#This Row],[Size]]="","",IF(Tbl_Orderlist[[#This Row],[Crate?]]="Y",VLOOKUP(Tbl_Orderlist[[#This Row],[Size]],Tbl_PlantSizes[],MATCH("#plants per crate",Tbl_PlantSizes[#Headers],0),0),""))</f>
        <v>40</v>
      </c>
      <c r="K324" s="127" t="str">
        <f>IF(OR(Tbl_Orderlist[[#This Row],[Order]]="",Tbl_Orderlist[[#This Row],[Order]]=0),"",Tbl_Orderlist[[#This Row],[Order]]*Tbl_Orderlist[[#This Row],[Price €]])</f>
        <v/>
      </c>
      <c r="L324" s="128">
        <f>IF(Tbl_Orderlist[[#This Row],[Size]]="","",VLOOKUP(Tbl_Orderlist[[#This Row],[Size]],Tbl_PlantSizes[],MATCH("Minimal order quantity",Tbl_PlantSizes[#Headers],0),0))</f>
        <v>80</v>
      </c>
      <c r="M324" s="128" t="str">
        <f>IF(Tbl_Orderlist[[#This Row],[Size]]="","",VLOOKUP(Tbl_Orderlist[[#This Row],[Size]],Tbl_PlantSizes[],MATCH("Order per palletbox",Tbl_PlantSizes[#Headers],0),0))</f>
        <v>N</v>
      </c>
      <c r="N324" s="128" t="str">
        <f>IF(Tbl_Orderlist[[#This Row],[Size]]="","",VLOOKUP(Tbl_Orderlist[[#This Row],[Size]],Tbl_PlantSizes[],MATCH("Order per crate",Tbl_PlantSizes[#Headers],0),0))</f>
        <v>Y</v>
      </c>
      <c r="O32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2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4" s="75"/>
      <c r="R324" s="129" t="str">
        <f>IF(Tbl_Orderlist[[#This Row],[Crates]]="","",ROUNDUP(Tbl_Orderlist[[#This Row],[Crates]],0))</f>
        <v/>
      </c>
      <c r="S32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5" spans="1:20" x14ac:dyDescent="0.25">
      <c r="A325" s="149">
        <v>200</v>
      </c>
      <c r="B325" s="150" t="s">
        <v>2262</v>
      </c>
      <c r="C325" s="150" t="s">
        <v>13</v>
      </c>
      <c r="D325" s="151">
        <v>1.55</v>
      </c>
      <c r="E325" s="160" t="s">
        <v>1683</v>
      </c>
      <c r="F325" s="14"/>
      <c r="G32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25" s="32">
        <f>IF(Tbl_Orderlist[[#This Row],[Size]]="","",IF(Tbl_Orderlist[[#This Row],[Crate?]]="Y",VLOOKUP(Tbl_Orderlist[[#This Row],[Size]],Tbl_PlantSizes[],MATCH("#plants per crate",Tbl_PlantSizes[#Headers],0),0),""))</f>
        <v>40</v>
      </c>
      <c r="K325" s="127" t="str">
        <f>IF(OR(Tbl_Orderlist[[#This Row],[Order]]="",Tbl_Orderlist[[#This Row],[Order]]=0),"",Tbl_Orderlist[[#This Row],[Order]]*Tbl_Orderlist[[#This Row],[Price €]])</f>
        <v/>
      </c>
      <c r="L325" s="128">
        <f>IF(Tbl_Orderlist[[#This Row],[Size]]="","",VLOOKUP(Tbl_Orderlist[[#This Row],[Size]],Tbl_PlantSizes[],MATCH("Minimal order quantity",Tbl_PlantSizes[#Headers],0),0))</f>
        <v>80</v>
      </c>
      <c r="M325" s="128" t="str">
        <f>IF(Tbl_Orderlist[[#This Row],[Size]]="","",VLOOKUP(Tbl_Orderlist[[#This Row],[Size]],Tbl_PlantSizes[],MATCH("Order per palletbox",Tbl_PlantSizes[#Headers],0),0))</f>
        <v>N</v>
      </c>
      <c r="N325" s="128" t="str">
        <f>IF(Tbl_Orderlist[[#This Row],[Size]]="","",VLOOKUP(Tbl_Orderlist[[#This Row],[Size]],Tbl_PlantSizes[],MATCH("Order per crate",Tbl_PlantSizes[#Headers],0),0))</f>
        <v>Y</v>
      </c>
      <c r="O32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2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5" s="75"/>
      <c r="R325" s="129" t="str">
        <f>IF(Tbl_Orderlist[[#This Row],[Crates]]="","",ROUNDUP(Tbl_Orderlist[[#This Row],[Crates]],0))</f>
        <v/>
      </c>
      <c r="S32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6" spans="1:20" x14ac:dyDescent="0.25">
      <c r="A326" s="149">
        <v>200</v>
      </c>
      <c r="B326" s="150" t="s">
        <v>2263</v>
      </c>
      <c r="C326" s="150" t="s">
        <v>13</v>
      </c>
      <c r="D326" s="151">
        <v>1.6</v>
      </c>
      <c r="E326" s="161"/>
      <c r="F326" s="14"/>
      <c r="G32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26" s="32">
        <f>IF(Tbl_Orderlist[[#This Row],[Size]]="","",IF(Tbl_Orderlist[[#This Row],[Crate?]]="Y",VLOOKUP(Tbl_Orderlist[[#This Row],[Size]],Tbl_PlantSizes[],MATCH("#plants per crate",Tbl_PlantSizes[#Headers],0),0),""))</f>
        <v>40</v>
      </c>
      <c r="K326" s="127" t="str">
        <f>IF(OR(Tbl_Orderlist[[#This Row],[Order]]="",Tbl_Orderlist[[#This Row],[Order]]=0),"",Tbl_Orderlist[[#This Row],[Order]]*Tbl_Orderlist[[#This Row],[Price €]])</f>
        <v/>
      </c>
      <c r="L326" s="128">
        <f>IF(Tbl_Orderlist[[#This Row],[Size]]="","",VLOOKUP(Tbl_Orderlist[[#This Row],[Size]],Tbl_PlantSizes[],MATCH("Minimal order quantity",Tbl_PlantSizes[#Headers],0),0))</f>
        <v>80</v>
      </c>
      <c r="M326" s="128" t="str">
        <f>IF(Tbl_Orderlist[[#This Row],[Size]]="","",VLOOKUP(Tbl_Orderlist[[#This Row],[Size]],Tbl_PlantSizes[],MATCH("Order per palletbox",Tbl_PlantSizes[#Headers],0),0))</f>
        <v>N</v>
      </c>
      <c r="N326" s="128" t="str">
        <f>IF(Tbl_Orderlist[[#This Row],[Size]]="","",VLOOKUP(Tbl_Orderlist[[#This Row],[Size]],Tbl_PlantSizes[],MATCH("Order per crate",Tbl_PlantSizes[#Headers],0),0))</f>
        <v>Y</v>
      </c>
      <c r="O32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2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6" s="75"/>
      <c r="R326" s="129" t="str">
        <f>IF(Tbl_Orderlist[[#This Row],[Crates]]="","",ROUNDUP(Tbl_Orderlist[[#This Row],[Crates]],0))</f>
        <v/>
      </c>
      <c r="S32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7" spans="1:20" x14ac:dyDescent="0.25">
      <c r="A327" s="149">
        <v>300</v>
      </c>
      <c r="B327" s="150" t="s">
        <v>2382</v>
      </c>
      <c r="C327" s="150" t="s">
        <v>13</v>
      </c>
      <c r="D327" s="151">
        <v>0.98</v>
      </c>
      <c r="E327" s="160" t="s">
        <v>1683</v>
      </c>
      <c r="F327" s="14"/>
      <c r="G32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27" s="32">
        <f>IF(Tbl_Orderlist[[#This Row],[Size]]="","",IF(Tbl_Orderlist[[#This Row],[Crate?]]="Y",VLOOKUP(Tbl_Orderlist[[#This Row],[Size]],Tbl_PlantSizes[],MATCH("#plants per crate",Tbl_PlantSizes[#Headers],0),0),""))</f>
        <v>40</v>
      </c>
      <c r="K327" s="127" t="str">
        <f>IF(OR(Tbl_Orderlist[[#This Row],[Order]]="",Tbl_Orderlist[[#This Row],[Order]]=0),"",Tbl_Orderlist[[#This Row],[Order]]*Tbl_Orderlist[[#This Row],[Price €]])</f>
        <v/>
      </c>
      <c r="L327" s="128">
        <f>IF(Tbl_Orderlist[[#This Row],[Size]]="","",VLOOKUP(Tbl_Orderlist[[#This Row],[Size]],Tbl_PlantSizes[],MATCH("Minimal order quantity",Tbl_PlantSizes[#Headers],0),0))</f>
        <v>80</v>
      </c>
      <c r="M327" s="128" t="str">
        <f>IF(Tbl_Orderlist[[#This Row],[Size]]="","",VLOOKUP(Tbl_Orderlist[[#This Row],[Size]],Tbl_PlantSizes[],MATCH("Order per palletbox",Tbl_PlantSizes[#Headers],0),0))</f>
        <v>N</v>
      </c>
      <c r="N327" s="128" t="str">
        <f>IF(Tbl_Orderlist[[#This Row],[Size]]="","",VLOOKUP(Tbl_Orderlist[[#This Row],[Size]],Tbl_PlantSizes[],MATCH("Order per crate",Tbl_PlantSizes[#Headers],0),0))</f>
        <v>Y</v>
      </c>
      <c r="O32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2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7" s="75"/>
      <c r="R327" s="129" t="str">
        <f>IF(Tbl_Orderlist[[#This Row],[Crates]]="","",ROUNDUP(Tbl_Orderlist[[#This Row],[Crates]],0))</f>
        <v/>
      </c>
      <c r="S32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8" spans="1:20" x14ac:dyDescent="0.25">
      <c r="A328" s="149">
        <v>658</v>
      </c>
      <c r="B328" s="150" t="s">
        <v>1971</v>
      </c>
      <c r="C328" s="150" t="s">
        <v>13</v>
      </c>
      <c r="D328" s="151">
        <v>0.71</v>
      </c>
      <c r="E328" s="161"/>
      <c r="F328" s="14"/>
      <c r="G32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28" s="32">
        <f>IF(Tbl_Orderlist[[#This Row],[Size]]="","",IF(Tbl_Orderlist[[#This Row],[Crate?]]="Y",VLOOKUP(Tbl_Orderlist[[#This Row],[Size]],Tbl_PlantSizes[],MATCH("#plants per crate",Tbl_PlantSizes[#Headers],0),0),""))</f>
        <v>40</v>
      </c>
      <c r="K328" s="127" t="str">
        <f>IF(OR(Tbl_Orderlist[[#This Row],[Order]]="",Tbl_Orderlist[[#This Row],[Order]]=0),"",Tbl_Orderlist[[#This Row],[Order]]*Tbl_Orderlist[[#This Row],[Price €]])</f>
        <v/>
      </c>
      <c r="L328" s="128">
        <f>IF(Tbl_Orderlist[[#This Row],[Size]]="","",VLOOKUP(Tbl_Orderlist[[#This Row],[Size]],Tbl_PlantSizes[],MATCH("Minimal order quantity",Tbl_PlantSizes[#Headers],0),0))</f>
        <v>80</v>
      </c>
      <c r="M328" s="128" t="str">
        <f>IF(Tbl_Orderlist[[#This Row],[Size]]="","",VLOOKUP(Tbl_Orderlist[[#This Row],[Size]],Tbl_PlantSizes[],MATCH("Order per palletbox",Tbl_PlantSizes[#Headers],0),0))</f>
        <v>N</v>
      </c>
      <c r="N328" s="128" t="str">
        <f>IF(Tbl_Orderlist[[#This Row],[Size]]="","",VLOOKUP(Tbl_Orderlist[[#This Row],[Size]],Tbl_PlantSizes[],MATCH("Order per crate",Tbl_PlantSizes[#Headers],0),0))</f>
        <v>Y</v>
      </c>
      <c r="O32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2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8" s="75"/>
      <c r="R328" s="129" t="str">
        <f>IF(Tbl_Orderlist[[#This Row],[Crates]]="","",ROUNDUP(Tbl_Orderlist[[#This Row],[Crates]],0))</f>
        <v/>
      </c>
      <c r="S32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9" spans="1:20" x14ac:dyDescent="0.25">
      <c r="A329" s="149">
        <v>1737</v>
      </c>
      <c r="B329" s="150" t="s">
        <v>18</v>
      </c>
      <c r="C329" s="150" t="s">
        <v>13</v>
      </c>
      <c r="D329" s="151">
        <v>1.31</v>
      </c>
      <c r="E329" s="160" t="s">
        <v>1683</v>
      </c>
      <c r="F329" s="14"/>
      <c r="G32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29" s="32">
        <f>IF(Tbl_Orderlist[[#This Row],[Size]]="","",IF(Tbl_Orderlist[[#This Row],[Crate?]]="Y",VLOOKUP(Tbl_Orderlist[[#This Row],[Size]],Tbl_PlantSizes[],MATCH("#plants per crate",Tbl_PlantSizes[#Headers],0),0),""))</f>
        <v>40</v>
      </c>
      <c r="K329" s="127" t="str">
        <f>IF(OR(Tbl_Orderlist[[#This Row],[Order]]="",Tbl_Orderlist[[#This Row],[Order]]=0),"",Tbl_Orderlist[[#This Row],[Order]]*Tbl_Orderlist[[#This Row],[Price €]])</f>
        <v/>
      </c>
      <c r="L329" s="128">
        <f>IF(Tbl_Orderlist[[#This Row],[Size]]="","",VLOOKUP(Tbl_Orderlist[[#This Row],[Size]],Tbl_PlantSizes[],MATCH("Minimal order quantity",Tbl_PlantSizes[#Headers],0),0))</f>
        <v>80</v>
      </c>
      <c r="M329" s="128" t="str">
        <f>IF(Tbl_Orderlist[[#This Row],[Size]]="","",VLOOKUP(Tbl_Orderlist[[#This Row],[Size]],Tbl_PlantSizes[],MATCH("Order per palletbox",Tbl_PlantSizes[#Headers],0),0))</f>
        <v>N</v>
      </c>
      <c r="N329" s="128" t="str">
        <f>IF(Tbl_Orderlist[[#This Row],[Size]]="","",VLOOKUP(Tbl_Orderlist[[#This Row],[Size]],Tbl_PlantSizes[],MATCH("Order per crate",Tbl_PlantSizes[#Headers],0),0))</f>
        <v>Y</v>
      </c>
      <c r="O32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2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9" s="75"/>
      <c r="R329" s="129" t="str">
        <f>IF(Tbl_Orderlist[[#This Row],[Crates]]="","",ROUNDUP(Tbl_Orderlist[[#This Row],[Crates]],0))</f>
        <v/>
      </c>
      <c r="S32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0" spans="1:20" x14ac:dyDescent="0.25">
      <c r="A330" s="149">
        <v>1412</v>
      </c>
      <c r="B330" s="150" t="s">
        <v>1972</v>
      </c>
      <c r="C330" s="150" t="s">
        <v>13</v>
      </c>
      <c r="D330" s="151">
        <v>1.31</v>
      </c>
      <c r="E330" s="160" t="s">
        <v>1683</v>
      </c>
      <c r="F330" s="14"/>
      <c r="G33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0" s="32">
        <f>IF(Tbl_Orderlist[[#This Row],[Size]]="","",IF(Tbl_Orderlist[[#This Row],[Crate?]]="Y",VLOOKUP(Tbl_Orderlist[[#This Row],[Size]],Tbl_PlantSizes[],MATCH("#plants per crate",Tbl_PlantSizes[#Headers],0),0),""))</f>
        <v>40</v>
      </c>
      <c r="K330" s="127" t="str">
        <f>IF(OR(Tbl_Orderlist[[#This Row],[Order]]="",Tbl_Orderlist[[#This Row],[Order]]=0),"",Tbl_Orderlist[[#This Row],[Order]]*Tbl_Orderlist[[#This Row],[Price €]])</f>
        <v/>
      </c>
      <c r="L330" s="128">
        <f>IF(Tbl_Orderlist[[#This Row],[Size]]="","",VLOOKUP(Tbl_Orderlist[[#This Row],[Size]],Tbl_PlantSizes[],MATCH("Minimal order quantity",Tbl_PlantSizes[#Headers],0),0))</f>
        <v>80</v>
      </c>
      <c r="M330" s="128" t="str">
        <f>IF(Tbl_Orderlist[[#This Row],[Size]]="","",VLOOKUP(Tbl_Orderlist[[#This Row],[Size]],Tbl_PlantSizes[],MATCH("Order per palletbox",Tbl_PlantSizes[#Headers],0),0))</f>
        <v>N</v>
      </c>
      <c r="N330" s="128" t="str">
        <f>IF(Tbl_Orderlist[[#This Row],[Size]]="","",VLOOKUP(Tbl_Orderlist[[#This Row],[Size]],Tbl_PlantSizes[],MATCH("Order per crate",Tbl_PlantSizes[#Headers],0),0))</f>
        <v>Y</v>
      </c>
      <c r="O33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3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0" s="75"/>
      <c r="R330" s="129" t="str">
        <f>IF(Tbl_Orderlist[[#This Row],[Crates]]="","",ROUNDUP(Tbl_Orderlist[[#This Row],[Crates]],0))</f>
        <v/>
      </c>
      <c r="S33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1" spans="1:20" x14ac:dyDescent="0.25">
      <c r="A331" s="149">
        <v>721</v>
      </c>
      <c r="B331" s="150" t="s">
        <v>1973</v>
      </c>
      <c r="C331" s="150" t="s">
        <v>13</v>
      </c>
      <c r="D331" s="151">
        <v>2.15</v>
      </c>
      <c r="E331" s="160" t="s">
        <v>1683</v>
      </c>
      <c r="F331" s="14"/>
      <c r="G33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1" s="32">
        <f>IF(Tbl_Orderlist[[#This Row],[Size]]="","",IF(Tbl_Orderlist[[#This Row],[Crate?]]="Y",VLOOKUP(Tbl_Orderlist[[#This Row],[Size]],Tbl_PlantSizes[],MATCH("#plants per crate",Tbl_PlantSizes[#Headers],0),0),""))</f>
        <v>40</v>
      </c>
      <c r="K331" s="127" t="str">
        <f>IF(OR(Tbl_Orderlist[[#This Row],[Order]]="",Tbl_Orderlist[[#This Row],[Order]]=0),"",Tbl_Orderlist[[#This Row],[Order]]*Tbl_Orderlist[[#This Row],[Price €]])</f>
        <v/>
      </c>
      <c r="L331" s="128">
        <f>IF(Tbl_Orderlist[[#This Row],[Size]]="","",VLOOKUP(Tbl_Orderlist[[#This Row],[Size]],Tbl_PlantSizes[],MATCH("Minimal order quantity",Tbl_PlantSizes[#Headers],0),0))</f>
        <v>80</v>
      </c>
      <c r="M331" s="128" t="str">
        <f>IF(Tbl_Orderlist[[#This Row],[Size]]="","",VLOOKUP(Tbl_Orderlist[[#This Row],[Size]],Tbl_PlantSizes[],MATCH("Order per palletbox",Tbl_PlantSizes[#Headers],0),0))</f>
        <v>N</v>
      </c>
      <c r="N331" s="128" t="str">
        <f>IF(Tbl_Orderlist[[#This Row],[Size]]="","",VLOOKUP(Tbl_Orderlist[[#This Row],[Size]],Tbl_PlantSizes[],MATCH("Order per crate",Tbl_PlantSizes[#Headers],0),0))</f>
        <v>Y</v>
      </c>
      <c r="O33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3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1" s="75"/>
      <c r="R331" s="129" t="str">
        <f>IF(Tbl_Orderlist[[#This Row],[Crates]]="","",ROUNDUP(Tbl_Orderlist[[#This Row],[Crates]],0))</f>
        <v/>
      </c>
      <c r="S33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2" spans="1:20" x14ac:dyDescent="0.25">
      <c r="A332" s="149">
        <v>1087</v>
      </c>
      <c r="B332" s="150" t="s">
        <v>73</v>
      </c>
      <c r="C332" s="150" t="s">
        <v>13</v>
      </c>
      <c r="D332" s="151">
        <v>1.31</v>
      </c>
      <c r="E332" s="160" t="s">
        <v>1683</v>
      </c>
      <c r="F332" s="14"/>
      <c r="G33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2" s="32">
        <f>IF(Tbl_Orderlist[[#This Row],[Size]]="","",IF(Tbl_Orderlist[[#This Row],[Crate?]]="Y",VLOOKUP(Tbl_Orderlist[[#This Row],[Size]],Tbl_PlantSizes[],MATCH("#plants per crate",Tbl_PlantSizes[#Headers],0),0),""))</f>
        <v>40</v>
      </c>
      <c r="K332" s="127" t="str">
        <f>IF(OR(Tbl_Orderlist[[#This Row],[Order]]="",Tbl_Orderlist[[#This Row],[Order]]=0),"",Tbl_Orderlist[[#This Row],[Order]]*Tbl_Orderlist[[#This Row],[Price €]])</f>
        <v/>
      </c>
      <c r="L332" s="128">
        <f>IF(Tbl_Orderlist[[#This Row],[Size]]="","",VLOOKUP(Tbl_Orderlist[[#This Row],[Size]],Tbl_PlantSizes[],MATCH("Minimal order quantity",Tbl_PlantSizes[#Headers],0),0))</f>
        <v>80</v>
      </c>
      <c r="M332" s="128" t="str">
        <f>IF(Tbl_Orderlist[[#This Row],[Size]]="","",VLOOKUP(Tbl_Orderlist[[#This Row],[Size]],Tbl_PlantSizes[],MATCH("Order per palletbox",Tbl_PlantSizes[#Headers],0),0))</f>
        <v>N</v>
      </c>
      <c r="N332" s="128" t="str">
        <f>IF(Tbl_Orderlist[[#This Row],[Size]]="","",VLOOKUP(Tbl_Orderlist[[#This Row],[Size]],Tbl_PlantSizes[],MATCH("Order per crate",Tbl_PlantSizes[#Headers],0),0))</f>
        <v>Y</v>
      </c>
      <c r="O33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3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2" s="75"/>
      <c r="R332" s="129" t="str">
        <f>IF(Tbl_Orderlist[[#This Row],[Crates]]="","",ROUNDUP(Tbl_Orderlist[[#This Row],[Crates]],0))</f>
        <v/>
      </c>
      <c r="S33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3" spans="1:20" x14ac:dyDescent="0.25">
      <c r="A333" s="149">
        <v>661</v>
      </c>
      <c r="B333" s="150" t="s">
        <v>1974</v>
      </c>
      <c r="C333" s="150" t="s">
        <v>13</v>
      </c>
      <c r="D333" s="151">
        <v>0.71</v>
      </c>
      <c r="E333" s="161"/>
      <c r="F333" s="14"/>
      <c r="G33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3" s="32">
        <f>IF(Tbl_Orderlist[[#This Row],[Size]]="","",IF(Tbl_Orderlist[[#This Row],[Crate?]]="Y",VLOOKUP(Tbl_Orderlist[[#This Row],[Size]],Tbl_PlantSizes[],MATCH("#plants per crate",Tbl_PlantSizes[#Headers],0),0),""))</f>
        <v>40</v>
      </c>
      <c r="K333" s="127" t="str">
        <f>IF(OR(Tbl_Orderlist[[#This Row],[Order]]="",Tbl_Orderlist[[#This Row],[Order]]=0),"",Tbl_Orderlist[[#This Row],[Order]]*Tbl_Orderlist[[#This Row],[Price €]])</f>
        <v/>
      </c>
      <c r="L333" s="128">
        <f>IF(Tbl_Orderlist[[#This Row],[Size]]="","",VLOOKUP(Tbl_Orderlist[[#This Row],[Size]],Tbl_PlantSizes[],MATCH("Minimal order quantity",Tbl_PlantSizes[#Headers],0),0))</f>
        <v>80</v>
      </c>
      <c r="M333" s="128" t="str">
        <f>IF(Tbl_Orderlist[[#This Row],[Size]]="","",VLOOKUP(Tbl_Orderlist[[#This Row],[Size]],Tbl_PlantSizes[],MATCH("Order per palletbox",Tbl_PlantSizes[#Headers],0),0))</f>
        <v>N</v>
      </c>
      <c r="N333" s="128" t="str">
        <f>IF(Tbl_Orderlist[[#This Row],[Size]]="","",VLOOKUP(Tbl_Orderlist[[#This Row],[Size]],Tbl_PlantSizes[],MATCH("Order per crate",Tbl_PlantSizes[#Headers],0),0))</f>
        <v>Y</v>
      </c>
      <c r="O33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3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3" s="75"/>
      <c r="R333" s="129" t="str">
        <f>IF(Tbl_Orderlist[[#This Row],[Crates]]="","",ROUNDUP(Tbl_Orderlist[[#This Row],[Crates]],0))</f>
        <v/>
      </c>
      <c r="S33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4" spans="1:20" x14ac:dyDescent="0.25">
      <c r="A334" s="149">
        <v>910</v>
      </c>
      <c r="B334" s="150" t="s">
        <v>1716</v>
      </c>
      <c r="C334" s="150" t="s">
        <v>13</v>
      </c>
      <c r="D334" s="151">
        <v>0.71</v>
      </c>
      <c r="E334" s="160" t="s">
        <v>1683</v>
      </c>
      <c r="F334" s="14"/>
      <c r="G33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4" s="32">
        <f>IF(Tbl_Orderlist[[#This Row],[Size]]="","",IF(Tbl_Orderlist[[#This Row],[Crate?]]="Y",VLOOKUP(Tbl_Orderlist[[#This Row],[Size]],Tbl_PlantSizes[],MATCH("#plants per crate",Tbl_PlantSizes[#Headers],0),0),""))</f>
        <v>40</v>
      </c>
      <c r="K334" s="127" t="str">
        <f>IF(OR(Tbl_Orderlist[[#This Row],[Order]]="",Tbl_Orderlist[[#This Row],[Order]]=0),"",Tbl_Orderlist[[#This Row],[Order]]*Tbl_Orderlist[[#This Row],[Price €]])</f>
        <v/>
      </c>
      <c r="L334" s="128">
        <f>IF(Tbl_Orderlist[[#This Row],[Size]]="","",VLOOKUP(Tbl_Orderlist[[#This Row],[Size]],Tbl_PlantSizes[],MATCH("Minimal order quantity",Tbl_PlantSizes[#Headers],0),0))</f>
        <v>80</v>
      </c>
      <c r="M334" s="128" t="str">
        <f>IF(Tbl_Orderlist[[#This Row],[Size]]="","",VLOOKUP(Tbl_Orderlist[[#This Row],[Size]],Tbl_PlantSizes[],MATCH("Order per palletbox",Tbl_PlantSizes[#Headers],0),0))</f>
        <v>N</v>
      </c>
      <c r="N334" s="128" t="str">
        <f>IF(Tbl_Orderlist[[#This Row],[Size]]="","",VLOOKUP(Tbl_Orderlist[[#This Row],[Size]],Tbl_PlantSizes[],MATCH("Order per crate",Tbl_PlantSizes[#Headers],0),0))</f>
        <v>Y</v>
      </c>
      <c r="O33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3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4" s="75"/>
      <c r="R334" s="129" t="str">
        <f>IF(Tbl_Orderlist[[#This Row],[Crates]]="","",ROUNDUP(Tbl_Orderlist[[#This Row],[Crates]],0))</f>
        <v/>
      </c>
      <c r="S33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5" spans="1:20" x14ac:dyDescent="0.25">
      <c r="A335" s="149">
        <v>449</v>
      </c>
      <c r="B335" s="150" t="s">
        <v>1975</v>
      </c>
      <c r="C335" s="150" t="s">
        <v>13</v>
      </c>
      <c r="D335" s="151">
        <v>0.71</v>
      </c>
      <c r="E335" s="161"/>
      <c r="F335" s="14"/>
      <c r="G33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5" s="32">
        <f>IF(Tbl_Orderlist[[#This Row],[Size]]="","",IF(Tbl_Orderlist[[#This Row],[Crate?]]="Y",VLOOKUP(Tbl_Orderlist[[#This Row],[Size]],Tbl_PlantSizes[],MATCH("#plants per crate",Tbl_PlantSizes[#Headers],0),0),""))</f>
        <v>40</v>
      </c>
      <c r="K335" s="127" t="str">
        <f>IF(OR(Tbl_Orderlist[[#This Row],[Order]]="",Tbl_Orderlist[[#This Row],[Order]]=0),"",Tbl_Orderlist[[#This Row],[Order]]*Tbl_Orderlist[[#This Row],[Price €]])</f>
        <v/>
      </c>
      <c r="L335" s="128">
        <f>IF(Tbl_Orderlist[[#This Row],[Size]]="","",VLOOKUP(Tbl_Orderlist[[#This Row],[Size]],Tbl_PlantSizes[],MATCH("Minimal order quantity",Tbl_PlantSizes[#Headers],0),0))</f>
        <v>80</v>
      </c>
      <c r="M335" s="128" t="str">
        <f>IF(Tbl_Orderlist[[#This Row],[Size]]="","",VLOOKUP(Tbl_Orderlist[[#This Row],[Size]],Tbl_PlantSizes[],MATCH("Order per palletbox",Tbl_PlantSizes[#Headers],0),0))</f>
        <v>N</v>
      </c>
      <c r="N335" s="128" t="str">
        <f>IF(Tbl_Orderlist[[#This Row],[Size]]="","",VLOOKUP(Tbl_Orderlist[[#This Row],[Size]],Tbl_PlantSizes[],MATCH("Order per crate",Tbl_PlantSizes[#Headers],0),0))</f>
        <v>Y</v>
      </c>
      <c r="O33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3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5" s="75"/>
      <c r="R335" s="129" t="str">
        <f>IF(Tbl_Orderlist[[#This Row],[Crates]]="","",ROUNDUP(Tbl_Orderlist[[#This Row],[Crates]],0))</f>
        <v/>
      </c>
      <c r="S33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6" spans="1:20" x14ac:dyDescent="0.25">
      <c r="A336" s="149">
        <v>431</v>
      </c>
      <c r="B336" s="150" t="s">
        <v>1976</v>
      </c>
      <c r="C336" s="150" t="s">
        <v>13</v>
      </c>
      <c r="D336" s="151">
        <v>0.71</v>
      </c>
      <c r="E336" s="161"/>
      <c r="F336" s="14"/>
      <c r="G33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6" s="32">
        <f>IF(Tbl_Orderlist[[#This Row],[Size]]="","",IF(Tbl_Orderlist[[#This Row],[Crate?]]="Y",VLOOKUP(Tbl_Orderlist[[#This Row],[Size]],Tbl_PlantSizes[],MATCH("#plants per crate",Tbl_PlantSizes[#Headers],0),0),""))</f>
        <v>40</v>
      </c>
      <c r="K336" s="127" t="str">
        <f>IF(OR(Tbl_Orderlist[[#This Row],[Order]]="",Tbl_Orderlist[[#This Row],[Order]]=0),"",Tbl_Orderlist[[#This Row],[Order]]*Tbl_Orderlist[[#This Row],[Price €]])</f>
        <v/>
      </c>
      <c r="L336" s="128">
        <f>IF(Tbl_Orderlist[[#This Row],[Size]]="","",VLOOKUP(Tbl_Orderlist[[#This Row],[Size]],Tbl_PlantSizes[],MATCH("Minimal order quantity",Tbl_PlantSizes[#Headers],0),0))</f>
        <v>80</v>
      </c>
      <c r="M336" s="128" t="str">
        <f>IF(Tbl_Orderlist[[#This Row],[Size]]="","",VLOOKUP(Tbl_Orderlist[[#This Row],[Size]],Tbl_PlantSizes[],MATCH("Order per palletbox",Tbl_PlantSizes[#Headers],0),0))</f>
        <v>N</v>
      </c>
      <c r="N336" s="128" t="str">
        <f>IF(Tbl_Orderlist[[#This Row],[Size]]="","",VLOOKUP(Tbl_Orderlist[[#This Row],[Size]],Tbl_PlantSizes[],MATCH("Order per crate",Tbl_PlantSizes[#Headers],0),0))</f>
        <v>Y</v>
      </c>
      <c r="O33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3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6" s="75"/>
      <c r="R336" s="129" t="str">
        <f>IF(Tbl_Orderlist[[#This Row],[Crates]]="","",ROUNDUP(Tbl_Orderlist[[#This Row],[Crates]],0))</f>
        <v/>
      </c>
      <c r="S33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7" spans="1:20" x14ac:dyDescent="0.25">
      <c r="A337" s="149">
        <v>372</v>
      </c>
      <c r="B337" s="150" t="s">
        <v>20</v>
      </c>
      <c r="C337" s="150" t="s">
        <v>13</v>
      </c>
      <c r="D337" s="151">
        <v>1.31</v>
      </c>
      <c r="E337" s="160" t="s">
        <v>1683</v>
      </c>
      <c r="F337" s="14"/>
      <c r="G33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7" s="32">
        <f>IF(Tbl_Orderlist[[#This Row],[Size]]="","",IF(Tbl_Orderlist[[#This Row],[Crate?]]="Y",VLOOKUP(Tbl_Orderlist[[#This Row],[Size]],Tbl_PlantSizes[],MATCH("#plants per crate",Tbl_PlantSizes[#Headers],0),0),""))</f>
        <v>40</v>
      </c>
      <c r="K337" s="127" t="str">
        <f>IF(OR(Tbl_Orderlist[[#This Row],[Order]]="",Tbl_Orderlist[[#This Row],[Order]]=0),"",Tbl_Orderlist[[#This Row],[Order]]*Tbl_Orderlist[[#This Row],[Price €]])</f>
        <v/>
      </c>
      <c r="L337" s="128">
        <f>IF(Tbl_Orderlist[[#This Row],[Size]]="","",VLOOKUP(Tbl_Orderlist[[#This Row],[Size]],Tbl_PlantSizes[],MATCH("Minimal order quantity",Tbl_PlantSizes[#Headers],0),0))</f>
        <v>80</v>
      </c>
      <c r="M337" s="128" t="str">
        <f>IF(Tbl_Orderlist[[#This Row],[Size]]="","",VLOOKUP(Tbl_Orderlist[[#This Row],[Size]],Tbl_PlantSizes[],MATCH("Order per palletbox",Tbl_PlantSizes[#Headers],0),0))</f>
        <v>N</v>
      </c>
      <c r="N337" s="128" t="str">
        <f>IF(Tbl_Orderlist[[#This Row],[Size]]="","",VLOOKUP(Tbl_Orderlist[[#This Row],[Size]],Tbl_PlantSizes[],MATCH("Order per crate",Tbl_PlantSizes[#Headers],0),0))</f>
        <v>Y</v>
      </c>
      <c r="O33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3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7" s="75"/>
      <c r="R337" s="129" t="str">
        <f>IF(Tbl_Orderlist[[#This Row],[Crates]]="","",ROUNDUP(Tbl_Orderlist[[#This Row],[Crates]],0))</f>
        <v/>
      </c>
      <c r="S33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8" spans="1:20" x14ac:dyDescent="0.25">
      <c r="A338" s="149">
        <v>718</v>
      </c>
      <c r="B338" s="150" t="s">
        <v>1717</v>
      </c>
      <c r="C338" s="150" t="s">
        <v>13</v>
      </c>
      <c r="D338" s="151">
        <v>0.71</v>
      </c>
      <c r="E338" s="161"/>
      <c r="F338" s="14"/>
      <c r="G33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8" s="32">
        <f>IF(Tbl_Orderlist[[#This Row],[Size]]="","",IF(Tbl_Orderlist[[#This Row],[Crate?]]="Y",VLOOKUP(Tbl_Orderlist[[#This Row],[Size]],Tbl_PlantSizes[],MATCH("#plants per crate",Tbl_PlantSizes[#Headers],0),0),""))</f>
        <v>40</v>
      </c>
      <c r="K338" s="127" t="str">
        <f>IF(OR(Tbl_Orderlist[[#This Row],[Order]]="",Tbl_Orderlist[[#This Row],[Order]]=0),"",Tbl_Orderlist[[#This Row],[Order]]*Tbl_Orderlist[[#This Row],[Price €]])</f>
        <v/>
      </c>
      <c r="L338" s="128">
        <f>IF(Tbl_Orderlist[[#This Row],[Size]]="","",VLOOKUP(Tbl_Orderlist[[#This Row],[Size]],Tbl_PlantSizes[],MATCH("Minimal order quantity",Tbl_PlantSizes[#Headers],0),0))</f>
        <v>80</v>
      </c>
      <c r="M338" s="128" t="str">
        <f>IF(Tbl_Orderlist[[#This Row],[Size]]="","",VLOOKUP(Tbl_Orderlist[[#This Row],[Size]],Tbl_PlantSizes[],MATCH("Order per palletbox",Tbl_PlantSizes[#Headers],0),0))</f>
        <v>N</v>
      </c>
      <c r="N338" s="128" t="str">
        <f>IF(Tbl_Orderlist[[#This Row],[Size]]="","",VLOOKUP(Tbl_Orderlist[[#This Row],[Size]],Tbl_PlantSizes[],MATCH("Order per crate",Tbl_PlantSizes[#Headers],0),0))</f>
        <v>Y</v>
      </c>
      <c r="O33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3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8" s="75"/>
      <c r="R338" s="129" t="str">
        <f>IF(Tbl_Orderlist[[#This Row],[Crates]]="","",ROUNDUP(Tbl_Orderlist[[#This Row],[Crates]],0))</f>
        <v/>
      </c>
      <c r="S33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9" spans="1:20" x14ac:dyDescent="0.25">
      <c r="A339" s="149">
        <v>649</v>
      </c>
      <c r="B339" s="150" t="s">
        <v>1718</v>
      </c>
      <c r="C339" s="150" t="s">
        <v>13</v>
      </c>
      <c r="D339" s="151">
        <v>0.71</v>
      </c>
      <c r="E339" s="161"/>
      <c r="F339" s="14"/>
      <c r="G33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9" s="32">
        <f>IF(Tbl_Orderlist[[#This Row],[Size]]="","",IF(Tbl_Orderlist[[#This Row],[Crate?]]="Y",VLOOKUP(Tbl_Orderlist[[#This Row],[Size]],Tbl_PlantSizes[],MATCH("#plants per crate",Tbl_PlantSizes[#Headers],0),0),""))</f>
        <v>40</v>
      </c>
      <c r="K339" s="127" t="str">
        <f>IF(OR(Tbl_Orderlist[[#This Row],[Order]]="",Tbl_Orderlist[[#This Row],[Order]]=0),"",Tbl_Orderlist[[#This Row],[Order]]*Tbl_Orderlist[[#This Row],[Price €]])</f>
        <v/>
      </c>
      <c r="L339" s="128">
        <f>IF(Tbl_Orderlist[[#This Row],[Size]]="","",VLOOKUP(Tbl_Orderlist[[#This Row],[Size]],Tbl_PlantSizes[],MATCH("Minimal order quantity",Tbl_PlantSizes[#Headers],0),0))</f>
        <v>80</v>
      </c>
      <c r="M339" s="128" t="str">
        <f>IF(Tbl_Orderlist[[#This Row],[Size]]="","",VLOOKUP(Tbl_Orderlist[[#This Row],[Size]],Tbl_PlantSizes[],MATCH("Order per palletbox",Tbl_PlantSizes[#Headers],0),0))</f>
        <v>N</v>
      </c>
      <c r="N339" s="128" t="str">
        <f>IF(Tbl_Orderlist[[#This Row],[Size]]="","",VLOOKUP(Tbl_Orderlist[[#This Row],[Size]],Tbl_PlantSizes[],MATCH("Order per crate",Tbl_PlantSizes[#Headers],0),0))</f>
        <v>Y</v>
      </c>
      <c r="O33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3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9" s="75"/>
      <c r="R339" s="129" t="str">
        <f>IF(Tbl_Orderlist[[#This Row],[Crates]]="","",ROUNDUP(Tbl_Orderlist[[#This Row],[Crates]],0))</f>
        <v/>
      </c>
      <c r="S33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0" spans="1:20" x14ac:dyDescent="0.25">
      <c r="A340" s="149">
        <v>937</v>
      </c>
      <c r="B340" s="150" t="s">
        <v>1977</v>
      </c>
      <c r="C340" s="150" t="s">
        <v>13</v>
      </c>
      <c r="D340" s="151">
        <v>0.71</v>
      </c>
      <c r="E340" s="161"/>
      <c r="F340" s="14"/>
      <c r="G34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0" s="32">
        <f>IF(Tbl_Orderlist[[#This Row],[Size]]="","",IF(Tbl_Orderlist[[#This Row],[Crate?]]="Y",VLOOKUP(Tbl_Orderlist[[#This Row],[Size]],Tbl_PlantSizes[],MATCH("#plants per crate",Tbl_PlantSizes[#Headers],0),0),""))</f>
        <v>40</v>
      </c>
      <c r="K340" s="127" t="str">
        <f>IF(OR(Tbl_Orderlist[[#This Row],[Order]]="",Tbl_Orderlist[[#This Row],[Order]]=0),"",Tbl_Orderlist[[#This Row],[Order]]*Tbl_Orderlist[[#This Row],[Price €]])</f>
        <v/>
      </c>
      <c r="L340" s="128">
        <f>IF(Tbl_Orderlist[[#This Row],[Size]]="","",VLOOKUP(Tbl_Orderlist[[#This Row],[Size]],Tbl_PlantSizes[],MATCH("Minimal order quantity",Tbl_PlantSizes[#Headers],0),0))</f>
        <v>80</v>
      </c>
      <c r="M340" s="128" t="str">
        <f>IF(Tbl_Orderlist[[#This Row],[Size]]="","",VLOOKUP(Tbl_Orderlist[[#This Row],[Size]],Tbl_PlantSizes[],MATCH("Order per palletbox",Tbl_PlantSizes[#Headers],0),0))</f>
        <v>N</v>
      </c>
      <c r="N340" s="128" t="str">
        <f>IF(Tbl_Orderlist[[#This Row],[Size]]="","",VLOOKUP(Tbl_Orderlist[[#This Row],[Size]],Tbl_PlantSizes[],MATCH("Order per crate",Tbl_PlantSizes[#Headers],0),0))</f>
        <v>Y</v>
      </c>
      <c r="O34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4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0" s="75"/>
      <c r="R340" s="129" t="str">
        <f>IF(Tbl_Orderlist[[#This Row],[Crates]]="","",ROUNDUP(Tbl_Orderlist[[#This Row],[Crates]],0))</f>
        <v/>
      </c>
      <c r="S34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1" spans="1:20" x14ac:dyDescent="0.25">
      <c r="A341" s="149">
        <v>979</v>
      </c>
      <c r="B341" s="150" t="s">
        <v>1719</v>
      </c>
      <c r="C341" s="150" t="s">
        <v>13</v>
      </c>
      <c r="D341" s="151">
        <v>0.71</v>
      </c>
      <c r="E341" s="161"/>
      <c r="F341" s="14"/>
      <c r="G34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1" s="32">
        <f>IF(Tbl_Orderlist[[#This Row],[Size]]="","",IF(Tbl_Orderlist[[#This Row],[Crate?]]="Y",VLOOKUP(Tbl_Orderlist[[#This Row],[Size]],Tbl_PlantSizes[],MATCH("#plants per crate",Tbl_PlantSizes[#Headers],0),0),""))</f>
        <v>40</v>
      </c>
      <c r="K341" s="127" t="str">
        <f>IF(OR(Tbl_Orderlist[[#This Row],[Order]]="",Tbl_Orderlist[[#This Row],[Order]]=0),"",Tbl_Orderlist[[#This Row],[Order]]*Tbl_Orderlist[[#This Row],[Price €]])</f>
        <v/>
      </c>
      <c r="L341" s="128">
        <f>IF(Tbl_Orderlist[[#This Row],[Size]]="","",VLOOKUP(Tbl_Orderlist[[#This Row],[Size]],Tbl_PlantSizes[],MATCH("Minimal order quantity",Tbl_PlantSizes[#Headers],0),0))</f>
        <v>80</v>
      </c>
      <c r="M341" s="128" t="str">
        <f>IF(Tbl_Orderlist[[#This Row],[Size]]="","",VLOOKUP(Tbl_Orderlist[[#This Row],[Size]],Tbl_PlantSizes[],MATCH("Order per palletbox",Tbl_PlantSizes[#Headers],0),0))</f>
        <v>N</v>
      </c>
      <c r="N341" s="128" t="str">
        <f>IF(Tbl_Orderlist[[#This Row],[Size]]="","",VLOOKUP(Tbl_Orderlist[[#This Row],[Size]],Tbl_PlantSizes[],MATCH("Order per crate",Tbl_PlantSizes[#Headers],0),0))</f>
        <v>Y</v>
      </c>
      <c r="O34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4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1" s="75"/>
      <c r="R341" s="129" t="str">
        <f>IF(Tbl_Orderlist[[#This Row],[Crates]]="","",ROUNDUP(Tbl_Orderlist[[#This Row],[Crates]],0))</f>
        <v/>
      </c>
      <c r="S34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2" spans="1:20" x14ac:dyDescent="0.25">
      <c r="A342" s="149">
        <v>98</v>
      </c>
      <c r="B342" s="150" t="s">
        <v>1978</v>
      </c>
      <c r="C342" s="150" t="s">
        <v>13</v>
      </c>
      <c r="D342" s="151">
        <v>1</v>
      </c>
      <c r="E342" s="161"/>
      <c r="F342" s="14"/>
      <c r="G34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2" s="32">
        <f>IF(Tbl_Orderlist[[#This Row],[Size]]="","",IF(Tbl_Orderlist[[#This Row],[Crate?]]="Y",VLOOKUP(Tbl_Orderlist[[#This Row],[Size]],Tbl_PlantSizes[],MATCH("#plants per crate",Tbl_PlantSizes[#Headers],0),0),""))</f>
        <v>40</v>
      </c>
      <c r="K342" s="127" t="str">
        <f>IF(OR(Tbl_Orderlist[[#This Row],[Order]]="",Tbl_Orderlist[[#This Row],[Order]]=0),"",Tbl_Orderlist[[#This Row],[Order]]*Tbl_Orderlist[[#This Row],[Price €]])</f>
        <v/>
      </c>
      <c r="L342" s="128">
        <f>IF(Tbl_Orderlist[[#This Row],[Size]]="","",VLOOKUP(Tbl_Orderlist[[#This Row],[Size]],Tbl_PlantSizes[],MATCH("Minimal order quantity",Tbl_PlantSizes[#Headers],0),0))</f>
        <v>80</v>
      </c>
      <c r="M342" s="128" t="str">
        <f>IF(Tbl_Orderlist[[#This Row],[Size]]="","",VLOOKUP(Tbl_Orderlist[[#This Row],[Size]],Tbl_PlantSizes[],MATCH("Order per palletbox",Tbl_PlantSizes[#Headers],0),0))</f>
        <v>N</v>
      </c>
      <c r="N342" s="128" t="str">
        <f>IF(Tbl_Orderlist[[#This Row],[Size]]="","",VLOOKUP(Tbl_Orderlist[[#This Row],[Size]],Tbl_PlantSizes[],MATCH("Order per crate",Tbl_PlantSizes[#Headers],0),0))</f>
        <v>Y</v>
      </c>
      <c r="O34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4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2" s="75"/>
      <c r="R342" s="129" t="str">
        <f>IF(Tbl_Orderlist[[#This Row],[Crates]]="","",ROUNDUP(Tbl_Orderlist[[#This Row],[Crates]],0))</f>
        <v/>
      </c>
      <c r="S34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3" spans="1:20" x14ac:dyDescent="0.25">
      <c r="A343" s="149">
        <v>7294</v>
      </c>
      <c r="B343" s="150" t="s">
        <v>1979</v>
      </c>
      <c r="C343" s="150" t="s">
        <v>13</v>
      </c>
      <c r="D343" s="151">
        <v>1.31</v>
      </c>
      <c r="E343" s="160" t="s">
        <v>1683</v>
      </c>
      <c r="F343" s="14"/>
      <c r="G34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3" s="32">
        <f>IF(Tbl_Orderlist[[#This Row],[Size]]="","",IF(Tbl_Orderlist[[#This Row],[Crate?]]="Y",VLOOKUP(Tbl_Orderlist[[#This Row],[Size]],Tbl_PlantSizes[],MATCH("#plants per crate",Tbl_PlantSizes[#Headers],0),0),""))</f>
        <v>40</v>
      </c>
      <c r="K343" s="127" t="str">
        <f>IF(OR(Tbl_Orderlist[[#This Row],[Order]]="",Tbl_Orderlist[[#This Row],[Order]]=0),"",Tbl_Orderlist[[#This Row],[Order]]*Tbl_Orderlist[[#This Row],[Price €]])</f>
        <v/>
      </c>
      <c r="L343" s="128">
        <f>IF(Tbl_Orderlist[[#This Row],[Size]]="","",VLOOKUP(Tbl_Orderlist[[#This Row],[Size]],Tbl_PlantSizes[],MATCH("Minimal order quantity",Tbl_PlantSizes[#Headers],0),0))</f>
        <v>80</v>
      </c>
      <c r="M343" s="128" t="str">
        <f>IF(Tbl_Orderlist[[#This Row],[Size]]="","",VLOOKUP(Tbl_Orderlist[[#This Row],[Size]],Tbl_PlantSizes[],MATCH("Order per palletbox",Tbl_PlantSizes[#Headers],0),0))</f>
        <v>N</v>
      </c>
      <c r="N343" s="128" t="str">
        <f>IF(Tbl_Orderlist[[#This Row],[Size]]="","",VLOOKUP(Tbl_Orderlist[[#This Row],[Size]],Tbl_PlantSizes[],MATCH("Order per crate",Tbl_PlantSizes[#Headers],0),0))</f>
        <v>Y</v>
      </c>
      <c r="O34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4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3" s="75"/>
      <c r="R343" s="129" t="str">
        <f>IF(Tbl_Orderlist[[#This Row],[Crates]]="","",ROUNDUP(Tbl_Orderlist[[#This Row],[Crates]],0))</f>
        <v/>
      </c>
      <c r="S34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4" spans="1:20" x14ac:dyDescent="0.25">
      <c r="A344" s="149">
        <v>287</v>
      </c>
      <c r="B344" s="150" t="s">
        <v>1980</v>
      </c>
      <c r="C344" s="150" t="s">
        <v>13</v>
      </c>
      <c r="D344" s="151">
        <v>0.71</v>
      </c>
      <c r="E344" s="161"/>
      <c r="F344" s="14"/>
      <c r="G34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4" s="32">
        <f>IF(Tbl_Orderlist[[#This Row],[Size]]="","",IF(Tbl_Orderlist[[#This Row],[Crate?]]="Y",VLOOKUP(Tbl_Orderlist[[#This Row],[Size]],Tbl_PlantSizes[],MATCH("#plants per crate",Tbl_PlantSizes[#Headers],0),0),""))</f>
        <v>40</v>
      </c>
      <c r="K344" s="127" t="str">
        <f>IF(OR(Tbl_Orderlist[[#This Row],[Order]]="",Tbl_Orderlist[[#This Row],[Order]]=0),"",Tbl_Orderlist[[#This Row],[Order]]*Tbl_Orderlist[[#This Row],[Price €]])</f>
        <v/>
      </c>
      <c r="L344" s="128">
        <f>IF(Tbl_Orderlist[[#This Row],[Size]]="","",VLOOKUP(Tbl_Orderlist[[#This Row],[Size]],Tbl_PlantSizes[],MATCH("Minimal order quantity",Tbl_PlantSizes[#Headers],0),0))</f>
        <v>80</v>
      </c>
      <c r="M344" s="128" t="str">
        <f>IF(Tbl_Orderlist[[#This Row],[Size]]="","",VLOOKUP(Tbl_Orderlist[[#This Row],[Size]],Tbl_PlantSizes[],MATCH("Order per palletbox",Tbl_PlantSizes[#Headers],0),0))</f>
        <v>N</v>
      </c>
      <c r="N344" s="128" t="str">
        <f>IF(Tbl_Orderlist[[#This Row],[Size]]="","",VLOOKUP(Tbl_Orderlist[[#This Row],[Size]],Tbl_PlantSizes[],MATCH("Order per crate",Tbl_PlantSizes[#Headers],0),0))</f>
        <v>Y</v>
      </c>
      <c r="O34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4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4" s="75"/>
      <c r="R344" s="129" t="str">
        <f>IF(Tbl_Orderlist[[#This Row],[Crates]]="","",ROUNDUP(Tbl_Orderlist[[#This Row],[Crates]],0))</f>
        <v/>
      </c>
      <c r="S34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5" spans="1:20" x14ac:dyDescent="0.25">
      <c r="A345" s="149">
        <v>672</v>
      </c>
      <c r="B345" s="150" t="s">
        <v>1981</v>
      </c>
      <c r="C345" s="150" t="s">
        <v>13</v>
      </c>
      <c r="D345" s="151">
        <v>0.71</v>
      </c>
      <c r="E345" s="161"/>
      <c r="F345" s="14"/>
      <c r="G34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5" s="32">
        <f>IF(Tbl_Orderlist[[#This Row],[Size]]="","",IF(Tbl_Orderlist[[#This Row],[Crate?]]="Y",VLOOKUP(Tbl_Orderlist[[#This Row],[Size]],Tbl_PlantSizes[],MATCH("#plants per crate",Tbl_PlantSizes[#Headers],0),0),""))</f>
        <v>40</v>
      </c>
      <c r="K345" s="127" t="str">
        <f>IF(OR(Tbl_Orderlist[[#This Row],[Order]]="",Tbl_Orderlist[[#This Row],[Order]]=0),"",Tbl_Orderlist[[#This Row],[Order]]*Tbl_Orderlist[[#This Row],[Price €]])</f>
        <v/>
      </c>
      <c r="L345" s="128">
        <f>IF(Tbl_Orderlist[[#This Row],[Size]]="","",VLOOKUP(Tbl_Orderlist[[#This Row],[Size]],Tbl_PlantSizes[],MATCH("Minimal order quantity",Tbl_PlantSizes[#Headers],0),0))</f>
        <v>80</v>
      </c>
      <c r="M345" s="128" t="str">
        <f>IF(Tbl_Orderlist[[#This Row],[Size]]="","",VLOOKUP(Tbl_Orderlist[[#This Row],[Size]],Tbl_PlantSizes[],MATCH("Order per palletbox",Tbl_PlantSizes[#Headers],0),0))</f>
        <v>N</v>
      </c>
      <c r="N345" s="128" t="str">
        <f>IF(Tbl_Orderlist[[#This Row],[Size]]="","",VLOOKUP(Tbl_Orderlist[[#This Row],[Size]],Tbl_PlantSizes[],MATCH("Order per crate",Tbl_PlantSizes[#Headers],0),0))</f>
        <v>Y</v>
      </c>
      <c r="O34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4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5" s="75"/>
      <c r="R345" s="129" t="str">
        <f>IF(Tbl_Orderlist[[#This Row],[Crates]]="","",ROUNDUP(Tbl_Orderlist[[#This Row],[Crates]],0))</f>
        <v/>
      </c>
      <c r="S34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6" spans="1:20" x14ac:dyDescent="0.25">
      <c r="A346" s="149">
        <v>534</v>
      </c>
      <c r="B346" s="150" t="s">
        <v>1982</v>
      </c>
      <c r="C346" s="150" t="s">
        <v>13</v>
      </c>
      <c r="D346" s="151">
        <v>0.71</v>
      </c>
      <c r="E346" s="161"/>
      <c r="F346" s="14"/>
      <c r="G34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6" s="32">
        <f>IF(Tbl_Orderlist[[#This Row],[Size]]="","",IF(Tbl_Orderlist[[#This Row],[Crate?]]="Y",VLOOKUP(Tbl_Orderlist[[#This Row],[Size]],Tbl_PlantSizes[],MATCH("#plants per crate",Tbl_PlantSizes[#Headers],0),0),""))</f>
        <v>40</v>
      </c>
      <c r="K346" s="127" t="str">
        <f>IF(OR(Tbl_Orderlist[[#This Row],[Order]]="",Tbl_Orderlist[[#This Row],[Order]]=0),"",Tbl_Orderlist[[#This Row],[Order]]*Tbl_Orderlist[[#This Row],[Price €]])</f>
        <v/>
      </c>
      <c r="L346" s="128">
        <f>IF(Tbl_Orderlist[[#This Row],[Size]]="","",VLOOKUP(Tbl_Orderlist[[#This Row],[Size]],Tbl_PlantSizes[],MATCH("Minimal order quantity",Tbl_PlantSizes[#Headers],0),0))</f>
        <v>80</v>
      </c>
      <c r="M346" s="128" t="str">
        <f>IF(Tbl_Orderlist[[#This Row],[Size]]="","",VLOOKUP(Tbl_Orderlist[[#This Row],[Size]],Tbl_PlantSizes[],MATCH("Order per palletbox",Tbl_PlantSizes[#Headers],0),0))</f>
        <v>N</v>
      </c>
      <c r="N346" s="128" t="str">
        <f>IF(Tbl_Orderlist[[#This Row],[Size]]="","",VLOOKUP(Tbl_Orderlist[[#This Row],[Size]],Tbl_PlantSizes[],MATCH("Order per crate",Tbl_PlantSizes[#Headers],0),0))</f>
        <v>Y</v>
      </c>
      <c r="O34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4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6" s="75"/>
      <c r="R346" s="129" t="str">
        <f>IF(Tbl_Orderlist[[#This Row],[Crates]]="","",ROUNDUP(Tbl_Orderlist[[#This Row],[Crates]],0))</f>
        <v/>
      </c>
      <c r="S34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7" spans="1:20" x14ac:dyDescent="0.25">
      <c r="A347" s="149">
        <v>174</v>
      </c>
      <c r="B347" s="150" t="s">
        <v>2258</v>
      </c>
      <c r="C347" s="150" t="s">
        <v>13</v>
      </c>
      <c r="D347" s="151">
        <v>0.71</v>
      </c>
      <c r="E347" s="161"/>
      <c r="F347" s="14"/>
      <c r="G34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7" s="32">
        <f>IF(Tbl_Orderlist[[#This Row],[Size]]="","",IF(Tbl_Orderlist[[#This Row],[Crate?]]="Y",VLOOKUP(Tbl_Orderlist[[#This Row],[Size]],Tbl_PlantSizes[],MATCH("#plants per crate",Tbl_PlantSizes[#Headers],0),0),""))</f>
        <v>40</v>
      </c>
      <c r="K347" s="127" t="str">
        <f>IF(OR(Tbl_Orderlist[[#This Row],[Order]]="",Tbl_Orderlist[[#This Row],[Order]]=0),"",Tbl_Orderlist[[#This Row],[Order]]*Tbl_Orderlist[[#This Row],[Price €]])</f>
        <v/>
      </c>
      <c r="L347" s="128">
        <f>IF(Tbl_Orderlist[[#This Row],[Size]]="","",VLOOKUP(Tbl_Orderlist[[#This Row],[Size]],Tbl_PlantSizes[],MATCH("Minimal order quantity",Tbl_PlantSizes[#Headers],0),0))</f>
        <v>80</v>
      </c>
      <c r="M347" s="128" t="str">
        <f>IF(Tbl_Orderlist[[#This Row],[Size]]="","",VLOOKUP(Tbl_Orderlist[[#This Row],[Size]],Tbl_PlantSizes[],MATCH("Order per palletbox",Tbl_PlantSizes[#Headers],0),0))</f>
        <v>N</v>
      </c>
      <c r="N347" s="128" t="str">
        <f>IF(Tbl_Orderlist[[#This Row],[Size]]="","",VLOOKUP(Tbl_Orderlist[[#This Row],[Size]],Tbl_PlantSizes[],MATCH("Order per crate",Tbl_PlantSizes[#Headers],0),0))</f>
        <v>Y</v>
      </c>
      <c r="O34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4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7" s="75"/>
      <c r="R347" s="129" t="str">
        <f>IF(Tbl_Orderlist[[#This Row],[Crates]]="","",ROUNDUP(Tbl_Orderlist[[#This Row],[Crates]],0))</f>
        <v/>
      </c>
      <c r="S34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8" spans="1:20" x14ac:dyDescent="0.25">
      <c r="A348" s="149">
        <v>941</v>
      </c>
      <c r="B348" s="150" t="s">
        <v>1983</v>
      </c>
      <c r="C348" s="150" t="s">
        <v>13</v>
      </c>
      <c r="D348" s="151">
        <v>0.71</v>
      </c>
      <c r="E348" s="161"/>
      <c r="F348" s="14"/>
      <c r="G34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8" s="32">
        <f>IF(Tbl_Orderlist[[#This Row],[Size]]="","",IF(Tbl_Orderlist[[#This Row],[Crate?]]="Y",VLOOKUP(Tbl_Orderlist[[#This Row],[Size]],Tbl_PlantSizes[],MATCH("#plants per crate",Tbl_PlantSizes[#Headers],0),0),""))</f>
        <v>40</v>
      </c>
      <c r="K348" s="127" t="str">
        <f>IF(OR(Tbl_Orderlist[[#This Row],[Order]]="",Tbl_Orderlist[[#This Row],[Order]]=0),"",Tbl_Orderlist[[#This Row],[Order]]*Tbl_Orderlist[[#This Row],[Price €]])</f>
        <v/>
      </c>
      <c r="L348" s="128">
        <f>IF(Tbl_Orderlist[[#This Row],[Size]]="","",VLOOKUP(Tbl_Orderlist[[#This Row],[Size]],Tbl_PlantSizes[],MATCH("Minimal order quantity",Tbl_PlantSizes[#Headers],0),0))</f>
        <v>80</v>
      </c>
      <c r="M348" s="128" t="str">
        <f>IF(Tbl_Orderlist[[#This Row],[Size]]="","",VLOOKUP(Tbl_Orderlist[[#This Row],[Size]],Tbl_PlantSizes[],MATCH("Order per palletbox",Tbl_PlantSizes[#Headers],0),0))</f>
        <v>N</v>
      </c>
      <c r="N348" s="128" t="str">
        <f>IF(Tbl_Orderlist[[#This Row],[Size]]="","",VLOOKUP(Tbl_Orderlist[[#This Row],[Size]],Tbl_PlantSizes[],MATCH("Order per crate",Tbl_PlantSizes[#Headers],0),0))</f>
        <v>Y</v>
      </c>
      <c r="O34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4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8" s="75"/>
      <c r="R348" s="129" t="str">
        <f>IF(Tbl_Orderlist[[#This Row],[Crates]]="","",ROUNDUP(Tbl_Orderlist[[#This Row],[Crates]],0))</f>
        <v/>
      </c>
      <c r="S34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9" spans="1:20" x14ac:dyDescent="0.25">
      <c r="A349" s="149">
        <v>1247</v>
      </c>
      <c r="B349" s="150" t="s">
        <v>1984</v>
      </c>
      <c r="C349" s="150" t="s">
        <v>13</v>
      </c>
      <c r="D349" s="151">
        <v>0.71</v>
      </c>
      <c r="E349" s="161"/>
      <c r="F349" s="14"/>
      <c r="G34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9" s="32">
        <f>IF(Tbl_Orderlist[[#This Row],[Size]]="","",IF(Tbl_Orderlist[[#This Row],[Crate?]]="Y",VLOOKUP(Tbl_Orderlist[[#This Row],[Size]],Tbl_PlantSizes[],MATCH("#plants per crate",Tbl_PlantSizes[#Headers],0),0),""))</f>
        <v>40</v>
      </c>
      <c r="K349" s="127" t="str">
        <f>IF(OR(Tbl_Orderlist[[#This Row],[Order]]="",Tbl_Orderlist[[#This Row],[Order]]=0),"",Tbl_Orderlist[[#This Row],[Order]]*Tbl_Orderlist[[#This Row],[Price €]])</f>
        <v/>
      </c>
      <c r="L349" s="128">
        <f>IF(Tbl_Orderlist[[#This Row],[Size]]="","",VLOOKUP(Tbl_Orderlist[[#This Row],[Size]],Tbl_PlantSizes[],MATCH("Minimal order quantity",Tbl_PlantSizes[#Headers],0),0))</f>
        <v>80</v>
      </c>
      <c r="M349" s="128" t="str">
        <f>IF(Tbl_Orderlist[[#This Row],[Size]]="","",VLOOKUP(Tbl_Orderlist[[#This Row],[Size]],Tbl_PlantSizes[],MATCH("Order per palletbox",Tbl_PlantSizes[#Headers],0),0))</f>
        <v>N</v>
      </c>
      <c r="N349" s="128" t="str">
        <f>IF(Tbl_Orderlist[[#This Row],[Size]]="","",VLOOKUP(Tbl_Orderlist[[#This Row],[Size]],Tbl_PlantSizes[],MATCH("Order per crate",Tbl_PlantSizes[#Headers],0),0))</f>
        <v>Y</v>
      </c>
      <c r="O34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4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9" s="75"/>
      <c r="R349" s="129" t="str">
        <f>IF(Tbl_Orderlist[[#This Row],[Crates]]="","",ROUNDUP(Tbl_Orderlist[[#This Row],[Crates]],0))</f>
        <v/>
      </c>
      <c r="S34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0" spans="1:20" x14ac:dyDescent="0.25">
      <c r="A350" s="149">
        <v>2000</v>
      </c>
      <c r="B350" s="150" t="s">
        <v>2218</v>
      </c>
      <c r="C350" s="150" t="s">
        <v>13</v>
      </c>
      <c r="D350" s="151">
        <v>1</v>
      </c>
      <c r="E350" s="160" t="s">
        <v>1683</v>
      </c>
      <c r="F350" s="14"/>
      <c r="G35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50" s="32">
        <f>IF(Tbl_Orderlist[[#This Row],[Size]]="","",IF(Tbl_Orderlist[[#This Row],[Crate?]]="Y",VLOOKUP(Tbl_Orderlist[[#This Row],[Size]],Tbl_PlantSizes[],MATCH("#plants per crate",Tbl_PlantSizes[#Headers],0),0),""))</f>
        <v>40</v>
      </c>
      <c r="K350" s="127" t="str">
        <f>IF(OR(Tbl_Orderlist[[#This Row],[Order]]="",Tbl_Orderlist[[#This Row],[Order]]=0),"",Tbl_Orderlist[[#This Row],[Order]]*Tbl_Orderlist[[#This Row],[Price €]])</f>
        <v/>
      </c>
      <c r="L350" s="128">
        <f>IF(Tbl_Orderlist[[#This Row],[Size]]="","",VLOOKUP(Tbl_Orderlist[[#This Row],[Size]],Tbl_PlantSizes[],MATCH("Minimal order quantity",Tbl_PlantSizes[#Headers],0),0))</f>
        <v>80</v>
      </c>
      <c r="M350" s="128" t="str">
        <f>IF(Tbl_Orderlist[[#This Row],[Size]]="","",VLOOKUP(Tbl_Orderlist[[#This Row],[Size]],Tbl_PlantSizes[],MATCH("Order per palletbox",Tbl_PlantSizes[#Headers],0),0))</f>
        <v>N</v>
      </c>
      <c r="N350" s="128" t="str">
        <f>IF(Tbl_Orderlist[[#This Row],[Size]]="","",VLOOKUP(Tbl_Orderlist[[#This Row],[Size]],Tbl_PlantSizes[],MATCH("Order per crate",Tbl_PlantSizes[#Headers],0),0))</f>
        <v>Y</v>
      </c>
      <c r="O35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5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0" s="75"/>
      <c r="R350" s="129" t="str">
        <f>IF(Tbl_Orderlist[[#This Row],[Crates]]="","",ROUNDUP(Tbl_Orderlist[[#This Row],[Crates]],0))</f>
        <v/>
      </c>
      <c r="S35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1" spans="1:20" x14ac:dyDescent="0.25">
      <c r="A351" s="149">
        <v>96</v>
      </c>
      <c r="B351" s="150" t="s">
        <v>59</v>
      </c>
      <c r="C351" s="150" t="s">
        <v>13</v>
      </c>
      <c r="D351" s="151">
        <v>1.25</v>
      </c>
      <c r="E351" s="160" t="s">
        <v>1683</v>
      </c>
      <c r="F351" s="14"/>
      <c r="G35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51" s="32">
        <f>IF(Tbl_Orderlist[[#This Row],[Size]]="","",IF(Tbl_Orderlist[[#This Row],[Crate?]]="Y",VLOOKUP(Tbl_Orderlist[[#This Row],[Size]],Tbl_PlantSizes[],MATCH("#plants per crate",Tbl_PlantSizes[#Headers],0),0),""))</f>
        <v>40</v>
      </c>
      <c r="K351" s="127" t="str">
        <f>IF(OR(Tbl_Orderlist[[#This Row],[Order]]="",Tbl_Orderlist[[#This Row],[Order]]=0),"",Tbl_Orderlist[[#This Row],[Order]]*Tbl_Orderlist[[#This Row],[Price €]])</f>
        <v/>
      </c>
      <c r="L351" s="128">
        <f>IF(Tbl_Orderlist[[#This Row],[Size]]="","",VLOOKUP(Tbl_Orderlist[[#This Row],[Size]],Tbl_PlantSizes[],MATCH("Minimal order quantity",Tbl_PlantSizes[#Headers],0),0))</f>
        <v>80</v>
      </c>
      <c r="M351" s="128" t="str">
        <f>IF(Tbl_Orderlist[[#This Row],[Size]]="","",VLOOKUP(Tbl_Orderlist[[#This Row],[Size]],Tbl_PlantSizes[],MATCH("Order per palletbox",Tbl_PlantSizes[#Headers],0),0))</f>
        <v>N</v>
      </c>
      <c r="N351" s="128" t="str">
        <f>IF(Tbl_Orderlist[[#This Row],[Size]]="","",VLOOKUP(Tbl_Orderlist[[#This Row],[Size]],Tbl_PlantSizes[],MATCH("Order per crate",Tbl_PlantSizes[#Headers],0),0))</f>
        <v>Y</v>
      </c>
      <c r="O35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5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1" s="75"/>
      <c r="R351" s="129" t="str">
        <f>IF(Tbl_Orderlist[[#This Row],[Crates]]="","",ROUNDUP(Tbl_Orderlist[[#This Row],[Crates]],0))</f>
        <v/>
      </c>
      <c r="S35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2" spans="1:20" x14ac:dyDescent="0.25">
      <c r="A352" s="149">
        <v>36</v>
      </c>
      <c r="B352" s="150" t="s">
        <v>60</v>
      </c>
      <c r="C352" s="150" t="s">
        <v>13</v>
      </c>
      <c r="D352" s="151">
        <v>1.25</v>
      </c>
      <c r="E352" s="160" t="s">
        <v>1683</v>
      </c>
      <c r="F352" s="14"/>
      <c r="G35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52" s="32">
        <f>IF(Tbl_Orderlist[[#This Row],[Size]]="","",IF(Tbl_Orderlist[[#This Row],[Crate?]]="Y",VLOOKUP(Tbl_Orderlist[[#This Row],[Size]],Tbl_PlantSizes[],MATCH("#plants per crate",Tbl_PlantSizes[#Headers],0),0),""))</f>
        <v>40</v>
      </c>
      <c r="K352" s="127" t="str">
        <f>IF(OR(Tbl_Orderlist[[#This Row],[Order]]="",Tbl_Orderlist[[#This Row],[Order]]=0),"",Tbl_Orderlist[[#This Row],[Order]]*Tbl_Orderlist[[#This Row],[Price €]])</f>
        <v/>
      </c>
      <c r="L352" s="128">
        <f>IF(Tbl_Orderlist[[#This Row],[Size]]="","",VLOOKUP(Tbl_Orderlist[[#This Row],[Size]],Tbl_PlantSizes[],MATCH("Minimal order quantity",Tbl_PlantSizes[#Headers],0),0))</f>
        <v>80</v>
      </c>
      <c r="M352" s="128" t="str">
        <f>IF(Tbl_Orderlist[[#This Row],[Size]]="","",VLOOKUP(Tbl_Orderlist[[#This Row],[Size]],Tbl_PlantSizes[],MATCH("Order per palletbox",Tbl_PlantSizes[#Headers],0),0))</f>
        <v>N</v>
      </c>
      <c r="N352" s="128" t="str">
        <f>IF(Tbl_Orderlist[[#This Row],[Size]]="","",VLOOKUP(Tbl_Orderlist[[#This Row],[Size]],Tbl_PlantSizes[],MATCH("Order per crate",Tbl_PlantSizes[#Headers],0),0))</f>
        <v>Y</v>
      </c>
      <c r="O35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5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2" s="75"/>
      <c r="R352" s="129" t="str">
        <f>IF(Tbl_Orderlist[[#This Row],[Crates]]="","",ROUNDUP(Tbl_Orderlist[[#This Row],[Crates]],0))</f>
        <v/>
      </c>
      <c r="S35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3" spans="1:20" x14ac:dyDescent="0.25">
      <c r="A353" s="149">
        <v>120</v>
      </c>
      <c r="B353" s="150" t="s">
        <v>2341</v>
      </c>
      <c r="C353" s="150" t="s">
        <v>13</v>
      </c>
      <c r="D353" s="151">
        <v>0.8</v>
      </c>
      <c r="E353" s="160" t="s">
        <v>1683</v>
      </c>
      <c r="F353" s="14"/>
      <c r="G35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53" s="32">
        <f>IF(Tbl_Orderlist[[#This Row],[Size]]="","",IF(Tbl_Orderlist[[#This Row],[Crate?]]="Y",VLOOKUP(Tbl_Orderlist[[#This Row],[Size]],Tbl_PlantSizes[],MATCH("#plants per crate",Tbl_PlantSizes[#Headers],0),0),""))</f>
        <v>40</v>
      </c>
      <c r="K353" s="127" t="str">
        <f>IF(OR(Tbl_Orderlist[[#This Row],[Order]]="",Tbl_Orderlist[[#This Row],[Order]]=0),"",Tbl_Orderlist[[#This Row],[Order]]*Tbl_Orderlist[[#This Row],[Price €]])</f>
        <v/>
      </c>
      <c r="L353" s="128">
        <f>IF(Tbl_Orderlist[[#This Row],[Size]]="","",VLOOKUP(Tbl_Orderlist[[#This Row],[Size]],Tbl_PlantSizes[],MATCH("Minimal order quantity",Tbl_PlantSizes[#Headers],0),0))</f>
        <v>80</v>
      </c>
      <c r="M353" s="128" t="str">
        <f>IF(Tbl_Orderlist[[#This Row],[Size]]="","",VLOOKUP(Tbl_Orderlist[[#This Row],[Size]],Tbl_PlantSizes[],MATCH("Order per palletbox",Tbl_PlantSizes[#Headers],0),0))</f>
        <v>N</v>
      </c>
      <c r="N353" s="128" t="str">
        <f>IF(Tbl_Orderlist[[#This Row],[Size]]="","",VLOOKUP(Tbl_Orderlist[[#This Row],[Size]],Tbl_PlantSizes[],MATCH("Order per crate",Tbl_PlantSizes[#Headers],0),0))</f>
        <v>Y</v>
      </c>
      <c r="O35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5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3" s="75"/>
      <c r="R353" s="129" t="str">
        <f>IF(Tbl_Orderlist[[#This Row],[Crates]]="","",ROUNDUP(Tbl_Orderlist[[#This Row],[Crates]],0))</f>
        <v/>
      </c>
      <c r="S35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4" spans="1:20" x14ac:dyDescent="0.25">
      <c r="A354" s="149">
        <v>620</v>
      </c>
      <c r="B354" s="150" t="s">
        <v>1794</v>
      </c>
      <c r="C354" s="150" t="s">
        <v>13</v>
      </c>
      <c r="D354" s="151">
        <v>1.28</v>
      </c>
      <c r="E354" s="161"/>
      <c r="F354" s="14"/>
      <c r="G35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54" s="32">
        <f>IF(Tbl_Orderlist[[#This Row],[Size]]="","",IF(Tbl_Orderlist[[#This Row],[Crate?]]="Y",VLOOKUP(Tbl_Orderlist[[#This Row],[Size]],Tbl_PlantSizes[],MATCH("#plants per crate",Tbl_PlantSizes[#Headers],0),0),""))</f>
        <v>40</v>
      </c>
      <c r="K354" s="127" t="str">
        <f>IF(OR(Tbl_Orderlist[[#This Row],[Order]]="",Tbl_Orderlist[[#This Row],[Order]]=0),"",Tbl_Orderlist[[#This Row],[Order]]*Tbl_Orderlist[[#This Row],[Price €]])</f>
        <v/>
      </c>
      <c r="L354" s="128">
        <f>IF(Tbl_Orderlist[[#This Row],[Size]]="","",VLOOKUP(Tbl_Orderlist[[#This Row],[Size]],Tbl_PlantSizes[],MATCH("Minimal order quantity",Tbl_PlantSizes[#Headers],0),0))</f>
        <v>80</v>
      </c>
      <c r="M354" s="128" t="str">
        <f>IF(Tbl_Orderlist[[#This Row],[Size]]="","",VLOOKUP(Tbl_Orderlist[[#This Row],[Size]],Tbl_PlantSizes[],MATCH("Order per palletbox",Tbl_PlantSizes[#Headers],0),0))</f>
        <v>N</v>
      </c>
      <c r="N354" s="128" t="str">
        <f>IF(Tbl_Orderlist[[#This Row],[Size]]="","",VLOOKUP(Tbl_Orderlist[[#This Row],[Size]],Tbl_PlantSizes[],MATCH("Order per crate",Tbl_PlantSizes[#Headers],0),0))</f>
        <v>Y</v>
      </c>
      <c r="O35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5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4" s="75"/>
      <c r="R354" s="129" t="str">
        <f>IF(Tbl_Orderlist[[#This Row],[Crates]]="","",ROUNDUP(Tbl_Orderlist[[#This Row],[Crates]],0))</f>
        <v/>
      </c>
      <c r="S35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5" spans="1:20" x14ac:dyDescent="0.25">
      <c r="A355" s="149">
        <v>2189</v>
      </c>
      <c r="B355" s="150" t="s">
        <v>244</v>
      </c>
      <c r="C355" s="150" t="s">
        <v>13</v>
      </c>
      <c r="D355" s="151">
        <v>1.38</v>
      </c>
      <c r="E355" s="160" t="s">
        <v>1683</v>
      </c>
      <c r="F355" s="14"/>
      <c r="G35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55" s="32">
        <f>IF(Tbl_Orderlist[[#This Row],[Size]]="","",IF(Tbl_Orderlist[[#This Row],[Crate?]]="Y",VLOOKUP(Tbl_Orderlist[[#This Row],[Size]],Tbl_PlantSizes[],MATCH("#plants per crate",Tbl_PlantSizes[#Headers],0),0),""))</f>
        <v>40</v>
      </c>
      <c r="K355" s="127" t="str">
        <f>IF(OR(Tbl_Orderlist[[#This Row],[Order]]="",Tbl_Orderlist[[#This Row],[Order]]=0),"",Tbl_Orderlist[[#This Row],[Order]]*Tbl_Orderlist[[#This Row],[Price €]])</f>
        <v/>
      </c>
      <c r="L355" s="128">
        <f>IF(Tbl_Orderlist[[#This Row],[Size]]="","",VLOOKUP(Tbl_Orderlist[[#This Row],[Size]],Tbl_PlantSizes[],MATCH("Minimal order quantity",Tbl_PlantSizes[#Headers],0),0))</f>
        <v>80</v>
      </c>
      <c r="M355" s="128" t="str">
        <f>IF(Tbl_Orderlist[[#This Row],[Size]]="","",VLOOKUP(Tbl_Orderlist[[#This Row],[Size]],Tbl_PlantSizes[],MATCH("Order per palletbox",Tbl_PlantSizes[#Headers],0),0))</f>
        <v>N</v>
      </c>
      <c r="N355" s="128" t="str">
        <f>IF(Tbl_Orderlist[[#This Row],[Size]]="","",VLOOKUP(Tbl_Orderlist[[#This Row],[Size]],Tbl_PlantSizes[],MATCH("Order per crate",Tbl_PlantSizes[#Headers],0),0))</f>
        <v>Y</v>
      </c>
      <c r="O35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5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5" s="75"/>
      <c r="R355" s="129" t="str">
        <f>IF(Tbl_Orderlist[[#This Row],[Crates]]="","",ROUNDUP(Tbl_Orderlist[[#This Row],[Crates]],0))</f>
        <v/>
      </c>
      <c r="S35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6" spans="1:20" x14ac:dyDescent="0.25">
      <c r="A356" s="149">
        <v>1591</v>
      </c>
      <c r="B356" s="150" t="s">
        <v>245</v>
      </c>
      <c r="C356" s="150" t="s">
        <v>13</v>
      </c>
      <c r="D356" s="151">
        <v>1.38</v>
      </c>
      <c r="E356" s="160" t="s">
        <v>1683</v>
      </c>
      <c r="F356" s="14"/>
      <c r="G35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56" s="32">
        <f>IF(Tbl_Orderlist[[#This Row],[Size]]="","",IF(Tbl_Orderlist[[#This Row],[Crate?]]="Y",VLOOKUP(Tbl_Orderlist[[#This Row],[Size]],Tbl_PlantSizes[],MATCH("#plants per crate",Tbl_PlantSizes[#Headers],0),0),""))</f>
        <v>40</v>
      </c>
      <c r="K356" s="127" t="str">
        <f>IF(OR(Tbl_Orderlist[[#This Row],[Order]]="",Tbl_Orderlist[[#This Row],[Order]]=0),"",Tbl_Orderlist[[#This Row],[Order]]*Tbl_Orderlist[[#This Row],[Price €]])</f>
        <v/>
      </c>
      <c r="L356" s="128">
        <f>IF(Tbl_Orderlist[[#This Row],[Size]]="","",VLOOKUP(Tbl_Orderlist[[#This Row],[Size]],Tbl_PlantSizes[],MATCH("Minimal order quantity",Tbl_PlantSizes[#Headers],0),0))</f>
        <v>80</v>
      </c>
      <c r="M356" s="128" t="str">
        <f>IF(Tbl_Orderlist[[#This Row],[Size]]="","",VLOOKUP(Tbl_Orderlist[[#This Row],[Size]],Tbl_PlantSizes[],MATCH("Order per palletbox",Tbl_PlantSizes[#Headers],0),0))</f>
        <v>N</v>
      </c>
      <c r="N356" s="128" t="str">
        <f>IF(Tbl_Orderlist[[#This Row],[Size]]="","",VLOOKUP(Tbl_Orderlist[[#This Row],[Size]],Tbl_PlantSizes[],MATCH("Order per crate",Tbl_PlantSizes[#Headers],0),0))</f>
        <v>Y</v>
      </c>
      <c r="O35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5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6" s="75"/>
      <c r="R356" s="129" t="str">
        <f>IF(Tbl_Orderlist[[#This Row],[Crates]]="","",ROUNDUP(Tbl_Orderlist[[#This Row],[Crates]],0))</f>
        <v/>
      </c>
      <c r="S35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7" spans="1:20" x14ac:dyDescent="0.25">
      <c r="A357" s="149">
        <v>1110</v>
      </c>
      <c r="B357" s="150" t="s">
        <v>1985</v>
      </c>
      <c r="C357" s="150" t="s">
        <v>13</v>
      </c>
      <c r="D357" s="151">
        <v>1.38</v>
      </c>
      <c r="E357" s="160" t="s">
        <v>1683</v>
      </c>
      <c r="F357" s="14"/>
      <c r="G35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57" s="32">
        <f>IF(Tbl_Orderlist[[#This Row],[Size]]="","",IF(Tbl_Orderlist[[#This Row],[Crate?]]="Y",VLOOKUP(Tbl_Orderlist[[#This Row],[Size]],Tbl_PlantSizes[],MATCH("#plants per crate",Tbl_PlantSizes[#Headers],0),0),""))</f>
        <v>40</v>
      </c>
      <c r="K357" s="127" t="str">
        <f>IF(OR(Tbl_Orderlist[[#This Row],[Order]]="",Tbl_Orderlist[[#This Row],[Order]]=0),"",Tbl_Orderlist[[#This Row],[Order]]*Tbl_Orderlist[[#This Row],[Price €]])</f>
        <v/>
      </c>
      <c r="L357" s="128">
        <f>IF(Tbl_Orderlist[[#This Row],[Size]]="","",VLOOKUP(Tbl_Orderlist[[#This Row],[Size]],Tbl_PlantSizes[],MATCH("Minimal order quantity",Tbl_PlantSizes[#Headers],0),0))</f>
        <v>80</v>
      </c>
      <c r="M357" s="128" t="str">
        <f>IF(Tbl_Orderlist[[#This Row],[Size]]="","",VLOOKUP(Tbl_Orderlist[[#This Row],[Size]],Tbl_PlantSizes[],MATCH("Order per palletbox",Tbl_PlantSizes[#Headers],0),0))</f>
        <v>N</v>
      </c>
      <c r="N357" s="128" t="str">
        <f>IF(Tbl_Orderlist[[#This Row],[Size]]="","",VLOOKUP(Tbl_Orderlist[[#This Row],[Size]],Tbl_PlantSizes[],MATCH("Order per crate",Tbl_PlantSizes[#Headers],0),0))</f>
        <v>Y</v>
      </c>
      <c r="O35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5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7" s="75"/>
      <c r="R357" s="129" t="str">
        <f>IF(Tbl_Orderlist[[#This Row],[Crates]]="","",ROUNDUP(Tbl_Orderlist[[#This Row],[Crates]],0))</f>
        <v/>
      </c>
      <c r="S35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8" spans="1:20" x14ac:dyDescent="0.25">
      <c r="A358" s="149">
        <v>801</v>
      </c>
      <c r="B358" s="150" t="s">
        <v>1986</v>
      </c>
      <c r="C358" s="150" t="s">
        <v>13</v>
      </c>
      <c r="D358" s="151">
        <v>0.8</v>
      </c>
      <c r="E358" s="160" t="s">
        <v>1683</v>
      </c>
      <c r="F358" s="14"/>
      <c r="G35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58" s="32">
        <f>IF(Tbl_Orderlist[[#This Row],[Size]]="","",IF(Tbl_Orderlist[[#This Row],[Crate?]]="Y",VLOOKUP(Tbl_Orderlist[[#This Row],[Size]],Tbl_PlantSizes[],MATCH("#plants per crate",Tbl_PlantSizes[#Headers],0),0),""))</f>
        <v>40</v>
      </c>
      <c r="K358" s="127" t="str">
        <f>IF(OR(Tbl_Orderlist[[#This Row],[Order]]="",Tbl_Orderlist[[#This Row],[Order]]=0),"",Tbl_Orderlist[[#This Row],[Order]]*Tbl_Orderlist[[#This Row],[Price €]])</f>
        <v/>
      </c>
      <c r="L358" s="128">
        <f>IF(Tbl_Orderlist[[#This Row],[Size]]="","",VLOOKUP(Tbl_Orderlist[[#This Row],[Size]],Tbl_PlantSizes[],MATCH("Minimal order quantity",Tbl_PlantSizes[#Headers],0),0))</f>
        <v>80</v>
      </c>
      <c r="M358" s="128" t="str">
        <f>IF(Tbl_Orderlist[[#This Row],[Size]]="","",VLOOKUP(Tbl_Orderlist[[#This Row],[Size]],Tbl_PlantSizes[],MATCH("Order per palletbox",Tbl_PlantSizes[#Headers],0),0))</f>
        <v>N</v>
      </c>
      <c r="N358" s="128" t="str">
        <f>IF(Tbl_Orderlist[[#This Row],[Size]]="","",VLOOKUP(Tbl_Orderlist[[#This Row],[Size]],Tbl_PlantSizes[],MATCH("Order per crate",Tbl_PlantSizes[#Headers],0),0))</f>
        <v>Y</v>
      </c>
      <c r="O35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5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8" s="75"/>
      <c r="R358" s="129" t="str">
        <f>IF(Tbl_Orderlist[[#This Row],[Crates]]="","",ROUNDUP(Tbl_Orderlist[[#This Row],[Crates]],0))</f>
        <v/>
      </c>
      <c r="S35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9" spans="1:20" x14ac:dyDescent="0.25">
      <c r="A359" s="149">
        <v>1824</v>
      </c>
      <c r="B359" s="150" t="s">
        <v>1987</v>
      </c>
      <c r="C359" s="150" t="s">
        <v>13</v>
      </c>
      <c r="D359" s="151">
        <v>0.8</v>
      </c>
      <c r="E359" s="161"/>
      <c r="F359" s="14"/>
      <c r="G35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59" s="32">
        <f>IF(Tbl_Orderlist[[#This Row],[Size]]="","",IF(Tbl_Orderlist[[#This Row],[Crate?]]="Y",VLOOKUP(Tbl_Orderlist[[#This Row],[Size]],Tbl_PlantSizes[],MATCH("#plants per crate",Tbl_PlantSizes[#Headers],0),0),""))</f>
        <v>40</v>
      </c>
      <c r="K359" s="127" t="str">
        <f>IF(OR(Tbl_Orderlist[[#This Row],[Order]]="",Tbl_Orderlist[[#This Row],[Order]]=0),"",Tbl_Orderlist[[#This Row],[Order]]*Tbl_Orderlist[[#This Row],[Price €]])</f>
        <v/>
      </c>
      <c r="L359" s="128">
        <f>IF(Tbl_Orderlist[[#This Row],[Size]]="","",VLOOKUP(Tbl_Orderlist[[#This Row],[Size]],Tbl_PlantSizes[],MATCH("Minimal order quantity",Tbl_PlantSizes[#Headers],0),0))</f>
        <v>80</v>
      </c>
      <c r="M359" s="128" t="str">
        <f>IF(Tbl_Orderlist[[#This Row],[Size]]="","",VLOOKUP(Tbl_Orderlist[[#This Row],[Size]],Tbl_PlantSizes[],MATCH("Order per palletbox",Tbl_PlantSizes[#Headers],0),0))</f>
        <v>N</v>
      </c>
      <c r="N359" s="128" t="str">
        <f>IF(Tbl_Orderlist[[#This Row],[Size]]="","",VLOOKUP(Tbl_Orderlist[[#This Row],[Size]],Tbl_PlantSizes[],MATCH("Order per crate",Tbl_PlantSizes[#Headers],0),0))</f>
        <v>Y</v>
      </c>
      <c r="O35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5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9" s="75"/>
      <c r="R359" s="129" t="str">
        <f>IF(Tbl_Orderlist[[#This Row],[Crates]]="","",ROUNDUP(Tbl_Orderlist[[#This Row],[Crates]],0))</f>
        <v/>
      </c>
      <c r="S35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0" spans="1:20" x14ac:dyDescent="0.25">
      <c r="A360" s="149">
        <v>583</v>
      </c>
      <c r="B360" s="150" t="s">
        <v>1988</v>
      </c>
      <c r="C360" s="150" t="s">
        <v>13</v>
      </c>
      <c r="D360" s="151">
        <v>0.8</v>
      </c>
      <c r="E360" s="160" t="s">
        <v>1683</v>
      </c>
      <c r="F360" s="14"/>
      <c r="G36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0" s="32">
        <f>IF(Tbl_Orderlist[[#This Row],[Size]]="","",IF(Tbl_Orderlist[[#This Row],[Crate?]]="Y",VLOOKUP(Tbl_Orderlist[[#This Row],[Size]],Tbl_PlantSizes[],MATCH("#plants per crate",Tbl_PlantSizes[#Headers],0),0),""))</f>
        <v>40</v>
      </c>
      <c r="K360" s="127" t="str">
        <f>IF(OR(Tbl_Orderlist[[#This Row],[Order]]="",Tbl_Orderlist[[#This Row],[Order]]=0),"",Tbl_Orderlist[[#This Row],[Order]]*Tbl_Orderlist[[#This Row],[Price €]])</f>
        <v/>
      </c>
      <c r="L360" s="128">
        <f>IF(Tbl_Orderlist[[#This Row],[Size]]="","",VLOOKUP(Tbl_Orderlist[[#This Row],[Size]],Tbl_PlantSizes[],MATCH("Minimal order quantity",Tbl_PlantSizes[#Headers],0),0))</f>
        <v>80</v>
      </c>
      <c r="M360" s="128" t="str">
        <f>IF(Tbl_Orderlist[[#This Row],[Size]]="","",VLOOKUP(Tbl_Orderlist[[#This Row],[Size]],Tbl_PlantSizes[],MATCH("Order per palletbox",Tbl_PlantSizes[#Headers],0),0))</f>
        <v>N</v>
      </c>
      <c r="N360" s="128" t="str">
        <f>IF(Tbl_Orderlist[[#This Row],[Size]]="","",VLOOKUP(Tbl_Orderlist[[#This Row],[Size]],Tbl_PlantSizes[],MATCH("Order per crate",Tbl_PlantSizes[#Headers],0),0))</f>
        <v>Y</v>
      </c>
      <c r="O36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6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0" s="75"/>
      <c r="R360" s="129" t="str">
        <f>IF(Tbl_Orderlist[[#This Row],[Crates]]="","",ROUNDUP(Tbl_Orderlist[[#This Row],[Crates]],0))</f>
        <v/>
      </c>
      <c r="S36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1" spans="1:20" x14ac:dyDescent="0.25">
      <c r="A361" s="149">
        <v>431</v>
      </c>
      <c r="B361" s="150" t="s">
        <v>1989</v>
      </c>
      <c r="C361" s="150" t="s">
        <v>13</v>
      </c>
      <c r="D361" s="151">
        <v>0.8</v>
      </c>
      <c r="E361" s="161"/>
      <c r="F361" s="14"/>
      <c r="G36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1" s="32">
        <f>IF(Tbl_Orderlist[[#This Row],[Size]]="","",IF(Tbl_Orderlist[[#This Row],[Crate?]]="Y",VLOOKUP(Tbl_Orderlist[[#This Row],[Size]],Tbl_PlantSizes[],MATCH("#plants per crate",Tbl_PlantSizes[#Headers],0),0),""))</f>
        <v>40</v>
      </c>
      <c r="K361" s="127" t="str">
        <f>IF(OR(Tbl_Orderlist[[#This Row],[Order]]="",Tbl_Orderlist[[#This Row],[Order]]=0),"",Tbl_Orderlist[[#This Row],[Order]]*Tbl_Orderlist[[#This Row],[Price €]])</f>
        <v/>
      </c>
      <c r="L361" s="128">
        <f>IF(Tbl_Orderlist[[#This Row],[Size]]="","",VLOOKUP(Tbl_Orderlist[[#This Row],[Size]],Tbl_PlantSizes[],MATCH("Minimal order quantity",Tbl_PlantSizes[#Headers],0),0))</f>
        <v>80</v>
      </c>
      <c r="M361" s="128" t="str">
        <f>IF(Tbl_Orderlist[[#This Row],[Size]]="","",VLOOKUP(Tbl_Orderlist[[#This Row],[Size]],Tbl_PlantSizes[],MATCH("Order per palletbox",Tbl_PlantSizes[#Headers],0),0))</f>
        <v>N</v>
      </c>
      <c r="N361" s="128" t="str">
        <f>IF(Tbl_Orderlist[[#This Row],[Size]]="","",VLOOKUP(Tbl_Orderlist[[#This Row],[Size]],Tbl_PlantSizes[],MATCH("Order per crate",Tbl_PlantSizes[#Headers],0),0))</f>
        <v>Y</v>
      </c>
      <c r="O36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6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1" s="75"/>
      <c r="R361" s="129" t="str">
        <f>IF(Tbl_Orderlist[[#This Row],[Crates]]="","",ROUNDUP(Tbl_Orderlist[[#This Row],[Crates]],0))</f>
        <v/>
      </c>
      <c r="S36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2" spans="1:20" x14ac:dyDescent="0.25">
      <c r="A362" s="149">
        <v>1110</v>
      </c>
      <c r="B362" s="150" t="s">
        <v>1759</v>
      </c>
      <c r="C362" s="150" t="s">
        <v>13</v>
      </c>
      <c r="D362" s="151">
        <v>0.8</v>
      </c>
      <c r="E362" s="160" t="s">
        <v>1683</v>
      </c>
      <c r="F362" s="14"/>
      <c r="G36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2" s="32">
        <f>IF(Tbl_Orderlist[[#This Row],[Size]]="","",IF(Tbl_Orderlist[[#This Row],[Crate?]]="Y",VLOOKUP(Tbl_Orderlist[[#This Row],[Size]],Tbl_PlantSizes[],MATCH("#plants per crate",Tbl_PlantSizes[#Headers],0),0),""))</f>
        <v>40</v>
      </c>
      <c r="K362" s="127" t="str">
        <f>IF(OR(Tbl_Orderlist[[#This Row],[Order]]="",Tbl_Orderlist[[#This Row],[Order]]=0),"",Tbl_Orderlist[[#This Row],[Order]]*Tbl_Orderlist[[#This Row],[Price €]])</f>
        <v/>
      </c>
      <c r="L362" s="128">
        <f>IF(Tbl_Orderlist[[#This Row],[Size]]="","",VLOOKUP(Tbl_Orderlist[[#This Row],[Size]],Tbl_PlantSizes[],MATCH("Minimal order quantity",Tbl_PlantSizes[#Headers],0),0))</f>
        <v>80</v>
      </c>
      <c r="M362" s="128" t="str">
        <f>IF(Tbl_Orderlist[[#This Row],[Size]]="","",VLOOKUP(Tbl_Orderlist[[#This Row],[Size]],Tbl_PlantSizes[],MATCH("Order per palletbox",Tbl_PlantSizes[#Headers],0),0))</f>
        <v>N</v>
      </c>
      <c r="N362" s="128" t="str">
        <f>IF(Tbl_Orderlist[[#This Row],[Size]]="","",VLOOKUP(Tbl_Orderlist[[#This Row],[Size]],Tbl_PlantSizes[],MATCH("Order per crate",Tbl_PlantSizes[#Headers],0),0))</f>
        <v>Y</v>
      </c>
      <c r="O36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6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2" s="75"/>
      <c r="R362" s="129" t="str">
        <f>IF(Tbl_Orderlist[[#This Row],[Crates]]="","",ROUNDUP(Tbl_Orderlist[[#This Row],[Crates]],0))</f>
        <v/>
      </c>
      <c r="S36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3" spans="1:20" x14ac:dyDescent="0.25">
      <c r="A363" s="149">
        <v>743</v>
      </c>
      <c r="B363" s="150" t="s">
        <v>1990</v>
      </c>
      <c r="C363" s="150" t="s">
        <v>13</v>
      </c>
      <c r="D363" s="151">
        <v>1.75</v>
      </c>
      <c r="E363" s="161"/>
      <c r="F363" s="14"/>
      <c r="G36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3" s="32">
        <f>IF(Tbl_Orderlist[[#This Row],[Size]]="","",IF(Tbl_Orderlist[[#This Row],[Crate?]]="Y",VLOOKUP(Tbl_Orderlist[[#This Row],[Size]],Tbl_PlantSizes[],MATCH("#plants per crate",Tbl_PlantSizes[#Headers],0),0),""))</f>
        <v>40</v>
      </c>
      <c r="K363" s="127" t="str">
        <f>IF(OR(Tbl_Orderlist[[#This Row],[Order]]="",Tbl_Orderlist[[#This Row],[Order]]=0),"",Tbl_Orderlist[[#This Row],[Order]]*Tbl_Orderlist[[#This Row],[Price €]])</f>
        <v/>
      </c>
      <c r="L363" s="128">
        <f>IF(Tbl_Orderlist[[#This Row],[Size]]="","",VLOOKUP(Tbl_Orderlist[[#This Row],[Size]],Tbl_PlantSizes[],MATCH("Minimal order quantity",Tbl_PlantSizes[#Headers],0),0))</f>
        <v>80</v>
      </c>
      <c r="M363" s="128" t="str">
        <f>IF(Tbl_Orderlist[[#This Row],[Size]]="","",VLOOKUP(Tbl_Orderlist[[#This Row],[Size]],Tbl_PlantSizes[],MATCH("Order per palletbox",Tbl_PlantSizes[#Headers],0),0))</f>
        <v>N</v>
      </c>
      <c r="N363" s="128" t="str">
        <f>IF(Tbl_Orderlist[[#This Row],[Size]]="","",VLOOKUP(Tbl_Orderlist[[#This Row],[Size]],Tbl_PlantSizes[],MATCH("Order per crate",Tbl_PlantSizes[#Headers],0),0))</f>
        <v>Y</v>
      </c>
      <c r="O36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6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3" s="75"/>
      <c r="R363" s="129" t="str">
        <f>IF(Tbl_Orderlist[[#This Row],[Crates]]="","",ROUNDUP(Tbl_Orderlist[[#This Row],[Crates]],0))</f>
        <v/>
      </c>
      <c r="S36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4" spans="1:20" x14ac:dyDescent="0.25">
      <c r="A364" s="149">
        <v>94</v>
      </c>
      <c r="B364" s="150" t="s">
        <v>1991</v>
      </c>
      <c r="C364" s="150" t="s">
        <v>13</v>
      </c>
      <c r="D364" s="151">
        <v>1.75</v>
      </c>
      <c r="E364" s="161"/>
      <c r="F364" s="14"/>
      <c r="G36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4" s="32">
        <f>IF(Tbl_Orderlist[[#This Row],[Size]]="","",IF(Tbl_Orderlist[[#This Row],[Crate?]]="Y",VLOOKUP(Tbl_Orderlist[[#This Row],[Size]],Tbl_PlantSizes[],MATCH("#plants per crate",Tbl_PlantSizes[#Headers],0),0),""))</f>
        <v>40</v>
      </c>
      <c r="K364" s="127" t="str">
        <f>IF(OR(Tbl_Orderlist[[#This Row],[Order]]="",Tbl_Orderlist[[#This Row],[Order]]=0),"",Tbl_Orderlist[[#This Row],[Order]]*Tbl_Orderlist[[#This Row],[Price €]])</f>
        <v/>
      </c>
      <c r="L364" s="128">
        <f>IF(Tbl_Orderlist[[#This Row],[Size]]="","",VLOOKUP(Tbl_Orderlist[[#This Row],[Size]],Tbl_PlantSizes[],MATCH("Minimal order quantity",Tbl_PlantSizes[#Headers],0),0))</f>
        <v>80</v>
      </c>
      <c r="M364" s="128" t="str">
        <f>IF(Tbl_Orderlist[[#This Row],[Size]]="","",VLOOKUP(Tbl_Orderlist[[#This Row],[Size]],Tbl_PlantSizes[],MATCH("Order per palletbox",Tbl_PlantSizes[#Headers],0),0))</f>
        <v>N</v>
      </c>
      <c r="N364" s="128" t="str">
        <f>IF(Tbl_Orderlist[[#This Row],[Size]]="","",VLOOKUP(Tbl_Orderlist[[#This Row],[Size]],Tbl_PlantSizes[],MATCH("Order per crate",Tbl_PlantSizes[#Headers],0),0))</f>
        <v>Y</v>
      </c>
      <c r="O36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6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4" s="75"/>
      <c r="R364" s="129" t="str">
        <f>IF(Tbl_Orderlist[[#This Row],[Crates]]="","",ROUNDUP(Tbl_Orderlist[[#This Row],[Crates]],0))</f>
        <v/>
      </c>
      <c r="S36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5" spans="1:20" x14ac:dyDescent="0.25">
      <c r="A365" s="149">
        <v>424</v>
      </c>
      <c r="B365" s="150" t="s">
        <v>1792</v>
      </c>
      <c r="C365" s="150" t="s">
        <v>13</v>
      </c>
      <c r="D365" s="151">
        <v>0.8</v>
      </c>
      <c r="E365" s="161"/>
      <c r="F365" s="14"/>
      <c r="G36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5" s="32">
        <f>IF(Tbl_Orderlist[[#This Row],[Size]]="","",IF(Tbl_Orderlist[[#This Row],[Crate?]]="Y",VLOOKUP(Tbl_Orderlist[[#This Row],[Size]],Tbl_PlantSizes[],MATCH("#plants per crate",Tbl_PlantSizes[#Headers],0),0),""))</f>
        <v>40</v>
      </c>
      <c r="K365" s="127" t="str">
        <f>IF(OR(Tbl_Orderlist[[#This Row],[Order]]="",Tbl_Orderlist[[#This Row],[Order]]=0),"",Tbl_Orderlist[[#This Row],[Order]]*Tbl_Orderlist[[#This Row],[Price €]])</f>
        <v/>
      </c>
      <c r="L365" s="128">
        <f>IF(Tbl_Orderlist[[#This Row],[Size]]="","",VLOOKUP(Tbl_Orderlist[[#This Row],[Size]],Tbl_PlantSizes[],MATCH("Minimal order quantity",Tbl_PlantSizes[#Headers],0),0))</f>
        <v>80</v>
      </c>
      <c r="M365" s="128" t="str">
        <f>IF(Tbl_Orderlist[[#This Row],[Size]]="","",VLOOKUP(Tbl_Orderlist[[#This Row],[Size]],Tbl_PlantSizes[],MATCH("Order per palletbox",Tbl_PlantSizes[#Headers],0),0))</f>
        <v>N</v>
      </c>
      <c r="N365" s="128" t="str">
        <f>IF(Tbl_Orderlist[[#This Row],[Size]]="","",VLOOKUP(Tbl_Orderlist[[#This Row],[Size]],Tbl_PlantSizes[],MATCH("Order per crate",Tbl_PlantSizes[#Headers],0),0))</f>
        <v>Y</v>
      </c>
      <c r="O36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6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5" s="75"/>
      <c r="R365" s="129" t="str">
        <f>IF(Tbl_Orderlist[[#This Row],[Crates]]="","",ROUNDUP(Tbl_Orderlist[[#This Row],[Crates]],0))</f>
        <v/>
      </c>
      <c r="S36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6" spans="1:20" x14ac:dyDescent="0.25">
      <c r="A366" s="149">
        <v>5646</v>
      </c>
      <c r="B366" s="150" t="s">
        <v>1992</v>
      </c>
      <c r="C366" s="150" t="s">
        <v>13</v>
      </c>
      <c r="D366" s="151">
        <v>2.4</v>
      </c>
      <c r="E366" s="161"/>
      <c r="F366" s="14"/>
      <c r="G36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6" s="32">
        <f>IF(Tbl_Orderlist[[#This Row],[Size]]="","",IF(Tbl_Orderlist[[#This Row],[Crate?]]="Y",VLOOKUP(Tbl_Orderlist[[#This Row],[Size]],Tbl_PlantSizes[],MATCH("#plants per crate",Tbl_PlantSizes[#Headers],0),0),""))</f>
        <v>40</v>
      </c>
      <c r="K366" s="127" t="str">
        <f>IF(OR(Tbl_Orderlist[[#This Row],[Order]]="",Tbl_Orderlist[[#This Row],[Order]]=0),"",Tbl_Orderlist[[#This Row],[Order]]*Tbl_Orderlist[[#This Row],[Price €]])</f>
        <v/>
      </c>
      <c r="L366" s="128">
        <f>IF(Tbl_Orderlist[[#This Row],[Size]]="","",VLOOKUP(Tbl_Orderlist[[#This Row],[Size]],Tbl_PlantSizes[],MATCH("Minimal order quantity",Tbl_PlantSizes[#Headers],0),0))</f>
        <v>80</v>
      </c>
      <c r="M366" s="128" t="str">
        <f>IF(Tbl_Orderlist[[#This Row],[Size]]="","",VLOOKUP(Tbl_Orderlist[[#This Row],[Size]],Tbl_PlantSizes[],MATCH("Order per palletbox",Tbl_PlantSizes[#Headers],0),0))</f>
        <v>N</v>
      </c>
      <c r="N366" s="128" t="str">
        <f>IF(Tbl_Orderlist[[#This Row],[Size]]="","",VLOOKUP(Tbl_Orderlist[[#This Row],[Size]],Tbl_PlantSizes[],MATCH("Order per crate",Tbl_PlantSizes[#Headers],0),0))</f>
        <v>Y</v>
      </c>
      <c r="O36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6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6" s="75"/>
      <c r="R366" s="129" t="str">
        <f>IF(Tbl_Orderlist[[#This Row],[Crates]]="","",ROUNDUP(Tbl_Orderlist[[#This Row],[Crates]],0))</f>
        <v/>
      </c>
      <c r="S36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7" spans="1:20" x14ac:dyDescent="0.25">
      <c r="A367" s="149">
        <v>439</v>
      </c>
      <c r="B367" s="150" t="s">
        <v>1993</v>
      </c>
      <c r="C367" s="150" t="s">
        <v>13</v>
      </c>
      <c r="D367" s="151">
        <v>0.91</v>
      </c>
      <c r="E367" s="160" t="s">
        <v>1683</v>
      </c>
      <c r="F367" s="14"/>
      <c r="G36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7" s="32">
        <f>IF(Tbl_Orderlist[[#This Row],[Size]]="","",IF(Tbl_Orderlist[[#This Row],[Crate?]]="Y",VLOOKUP(Tbl_Orderlist[[#This Row],[Size]],Tbl_PlantSizes[],MATCH("#plants per crate",Tbl_PlantSizes[#Headers],0),0),""))</f>
        <v>40</v>
      </c>
      <c r="K367" s="127" t="str">
        <f>IF(OR(Tbl_Orderlist[[#This Row],[Order]]="",Tbl_Orderlist[[#This Row],[Order]]=0),"",Tbl_Orderlist[[#This Row],[Order]]*Tbl_Orderlist[[#This Row],[Price €]])</f>
        <v/>
      </c>
      <c r="L367" s="128">
        <f>IF(Tbl_Orderlist[[#This Row],[Size]]="","",VLOOKUP(Tbl_Orderlist[[#This Row],[Size]],Tbl_PlantSizes[],MATCH("Minimal order quantity",Tbl_PlantSizes[#Headers],0),0))</f>
        <v>80</v>
      </c>
      <c r="M367" s="128" t="str">
        <f>IF(Tbl_Orderlist[[#This Row],[Size]]="","",VLOOKUP(Tbl_Orderlist[[#This Row],[Size]],Tbl_PlantSizes[],MATCH("Order per palletbox",Tbl_PlantSizes[#Headers],0),0))</f>
        <v>N</v>
      </c>
      <c r="N367" s="128" t="str">
        <f>IF(Tbl_Orderlist[[#This Row],[Size]]="","",VLOOKUP(Tbl_Orderlist[[#This Row],[Size]],Tbl_PlantSizes[],MATCH("Order per crate",Tbl_PlantSizes[#Headers],0),0))</f>
        <v>Y</v>
      </c>
      <c r="O36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6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7" s="75"/>
      <c r="R367" s="129" t="str">
        <f>IF(Tbl_Orderlist[[#This Row],[Crates]]="","",ROUNDUP(Tbl_Orderlist[[#This Row],[Crates]],0))</f>
        <v/>
      </c>
      <c r="S36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8" spans="1:20" x14ac:dyDescent="0.25">
      <c r="A368" s="149">
        <v>480</v>
      </c>
      <c r="B368" s="150" t="s">
        <v>2291</v>
      </c>
      <c r="C368" s="150" t="s">
        <v>13</v>
      </c>
      <c r="D368" s="151">
        <v>0.91</v>
      </c>
      <c r="E368" s="160" t="s">
        <v>1683</v>
      </c>
      <c r="F368" s="14"/>
      <c r="G36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8" s="32">
        <f>IF(Tbl_Orderlist[[#This Row],[Size]]="","",IF(Tbl_Orderlist[[#This Row],[Crate?]]="Y",VLOOKUP(Tbl_Orderlist[[#This Row],[Size]],Tbl_PlantSizes[],MATCH("#plants per crate",Tbl_PlantSizes[#Headers],0),0),""))</f>
        <v>40</v>
      </c>
      <c r="K368" s="127" t="str">
        <f>IF(OR(Tbl_Orderlist[[#This Row],[Order]]="",Tbl_Orderlist[[#This Row],[Order]]=0),"",Tbl_Orderlist[[#This Row],[Order]]*Tbl_Orderlist[[#This Row],[Price €]])</f>
        <v/>
      </c>
      <c r="L368" s="128">
        <f>IF(Tbl_Orderlist[[#This Row],[Size]]="","",VLOOKUP(Tbl_Orderlist[[#This Row],[Size]],Tbl_PlantSizes[],MATCH("Minimal order quantity",Tbl_PlantSizes[#Headers],0),0))</f>
        <v>80</v>
      </c>
      <c r="M368" s="128" t="str">
        <f>IF(Tbl_Orderlist[[#This Row],[Size]]="","",VLOOKUP(Tbl_Orderlist[[#This Row],[Size]],Tbl_PlantSizes[],MATCH("Order per palletbox",Tbl_PlantSizes[#Headers],0),0))</f>
        <v>N</v>
      </c>
      <c r="N368" s="128" t="str">
        <f>IF(Tbl_Orderlist[[#This Row],[Size]]="","",VLOOKUP(Tbl_Orderlist[[#This Row],[Size]],Tbl_PlantSizes[],MATCH("Order per crate",Tbl_PlantSizes[#Headers],0),0))</f>
        <v>Y</v>
      </c>
      <c r="O36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6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8" s="75"/>
      <c r="R368" s="129" t="str">
        <f>IF(Tbl_Orderlist[[#This Row],[Crates]]="","",ROUNDUP(Tbl_Orderlist[[#This Row],[Crates]],0))</f>
        <v/>
      </c>
      <c r="S36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9" spans="1:20" x14ac:dyDescent="0.25">
      <c r="A369" s="149">
        <v>200</v>
      </c>
      <c r="B369" s="150" t="s">
        <v>1994</v>
      </c>
      <c r="C369" s="150" t="s">
        <v>13</v>
      </c>
      <c r="D369" s="151">
        <v>0.91</v>
      </c>
      <c r="E369" s="161"/>
      <c r="F369" s="14"/>
      <c r="G36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9" s="32">
        <f>IF(Tbl_Orderlist[[#This Row],[Size]]="","",IF(Tbl_Orderlist[[#This Row],[Crate?]]="Y",VLOOKUP(Tbl_Orderlist[[#This Row],[Size]],Tbl_PlantSizes[],MATCH("#plants per crate",Tbl_PlantSizes[#Headers],0),0),""))</f>
        <v>40</v>
      </c>
      <c r="K369" s="127" t="str">
        <f>IF(OR(Tbl_Orderlist[[#This Row],[Order]]="",Tbl_Orderlist[[#This Row],[Order]]=0),"",Tbl_Orderlist[[#This Row],[Order]]*Tbl_Orderlist[[#This Row],[Price €]])</f>
        <v/>
      </c>
      <c r="L369" s="128">
        <f>IF(Tbl_Orderlist[[#This Row],[Size]]="","",VLOOKUP(Tbl_Orderlist[[#This Row],[Size]],Tbl_PlantSizes[],MATCH("Minimal order quantity",Tbl_PlantSizes[#Headers],0),0))</f>
        <v>80</v>
      </c>
      <c r="M369" s="128" t="str">
        <f>IF(Tbl_Orderlist[[#This Row],[Size]]="","",VLOOKUP(Tbl_Orderlist[[#This Row],[Size]],Tbl_PlantSizes[],MATCH("Order per palletbox",Tbl_PlantSizes[#Headers],0),0))</f>
        <v>N</v>
      </c>
      <c r="N369" s="128" t="str">
        <f>IF(Tbl_Orderlist[[#This Row],[Size]]="","",VLOOKUP(Tbl_Orderlist[[#This Row],[Size]],Tbl_PlantSizes[],MATCH("Order per crate",Tbl_PlantSizes[#Headers],0),0))</f>
        <v>Y</v>
      </c>
      <c r="O36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6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9" s="75"/>
      <c r="R369" s="129" t="str">
        <f>IF(Tbl_Orderlist[[#This Row],[Crates]]="","",ROUNDUP(Tbl_Orderlist[[#This Row],[Crates]],0))</f>
        <v/>
      </c>
      <c r="S36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0" spans="1:20" x14ac:dyDescent="0.25">
      <c r="A370" s="149">
        <v>1010</v>
      </c>
      <c r="B370" s="150" t="s">
        <v>1994</v>
      </c>
      <c r="C370" s="150" t="s">
        <v>16</v>
      </c>
      <c r="D370" s="151">
        <v>1</v>
      </c>
      <c r="E370" s="161"/>
      <c r="F370" s="14"/>
      <c r="G37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70" s="32">
        <f>IF(Tbl_Orderlist[[#This Row],[Size]]="","",IF(Tbl_Orderlist[[#This Row],[Crate?]]="Y",VLOOKUP(Tbl_Orderlist[[#This Row],[Size]],Tbl_PlantSizes[],MATCH("#plants per crate",Tbl_PlantSizes[#Headers],0),0),""))</f>
        <v>25</v>
      </c>
      <c r="K370" s="127" t="str">
        <f>IF(OR(Tbl_Orderlist[[#This Row],[Order]]="",Tbl_Orderlist[[#This Row],[Order]]=0),"",Tbl_Orderlist[[#This Row],[Order]]*Tbl_Orderlist[[#This Row],[Price €]])</f>
        <v/>
      </c>
      <c r="L370" s="128">
        <f>IF(Tbl_Orderlist[[#This Row],[Size]]="","",VLOOKUP(Tbl_Orderlist[[#This Row],[Size]],Tbl_PlantSizes[],MATCH("Minimal order quantity",Tbl_PlantSizes[#Headers],0),0))</f>
        <v>75</v>
      </c>
      <c r="M370" s="128" t="str">
        <f>IF(Tbl_Orderlist[[#This Row],[Size]]="","",VLOOKUP(Tbl_Orderlist[[#This Row],[Size]],Tbl_PlantSizes[],MATCH("Order per palletbox",Tbl_PlantSizes[#Headers],0),0))</f>
        <v>N</v>
      </c>
      <c r="N370" s="128" t="str">
        <f>IF(Tbl_Orderlist[[#This Row],[Size]]="","",VLOOKUP(Tbl_Orderlist[[#This Row],[Size]],Tbl_PlantSizes[],MATCH("Order per crate",Tbl_PlantSizes[#Headers],0),0))</f>
        <v>Y</v>
      </c>
      <c r="O37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7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0" s="75"/>
      <c r="R370" s="129" t="str">
        <f>IF(Tbl_Orderlist[[#This Row],[Crates]]="","",ROUNDUP(Tbl_Orderlist[[#This Row],[Crates]],0))</f>
        <v/>
      </c>
      <c r="S37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1" spans="1:20" x14ac:dyDescent="0.25">
      <c r="A371" s="149">
        <v>203</v>
      </c>
      <c r="B371" s="150" t="s">
        <v>1995</v>
      </c>
      <c r="C371" s="150" t="s">
        <v>13</v>
      </c>
      <c r="D371" s="151">
        <v>0.91</v>
      </c>
      <c r="E371" s="161"/>
      <c r="F371" s="14"/>
      <c r="G37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71" s="32">
        <f>IF(Tbl_Orderlist[[#This Row],[Size]]="","",IF(Tbl_Orderlist[[#This Row],[Crate?]]="Y",VLOOKUP(Tbl_Orderlist[[#This Row],[Size]],Tbl_PlantSizes[],MATCH("#plants per crate",Tbl_PlantSizes[#Headers],0),0),""))</f>
        <v>40</v>
      </c>
      <c r="K371" s="127" t="str">
        <f>IF(OR(Tbl_Orderlist[[#This Row],[Order]]="",Tbl_Orderlist[[#This Row],[Order]]=0),"",Tbl_Orderlist[[#This Row],[Order]]*Tbl_Orderlist[[#This Row],[Price €]])</f>
        <v/>
      </c>
      <c r="L371" s="128">
        <f>IF(Tbl_Orderlist[[#This Row],[Size]]="","",VLOOKUP(Tbl_Orderlist[[#This Row],[Size]],Tbl_PlantSizes[],MATCH("Minimal order quantity",Tbl_PlantSizes[#Headers],0),0))</f>
        <v>80</v>
      </c>
      <c r="M371" s="128" t="str">
        <f>IF(Tbl_Orderlist[[#This Row],[Size]]="","",VLOOKUP(Tbl_Orderlist[[#This Row],[Size]],Tbl_PlantSizes[],MATCH("Order per palletbox",Tbl_PlantSizes[#Headers],0),0))</f>
        <v>N</v>
      </c>
      <c r="N371" s="128" t="str">
        <f>IF(Tbl_Orderlist[[#This Row],[Size]]="","",VLOOKUP(Tbl_Orderlist[[#This Row],[Size]],Tbl_PlantSizes[],MATCH("Order per crate",Tbl_PlantSizes[#Headers],0),0))</f>
        <v>Y</v>
      </c>
      <c r="O37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7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1" s="75"/>
      <c r="R371" s="129" t="str">
        <f>IF(Tbl_Orderlist[[#This Row],[Crates]]="","",ROUNDUP(Tbl_Orderlist[[#This Row],[Crates]],0))</f>
        <v/>
      </c>
      <c r="S37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2" spans="1:20" x14ac:dyDescent="0.25">
      <c r="A372" s="149">
        <v>2082</v>
      </c>
      <c r="B372" s="150" t="s">
        <v>1996</v>
      </c>
      <c r="C372" s="150" t="s">
        <v>1911</v>
      </c>
      <c r="D372" s="151">
        <v>3.25</v>
      </c>
      <c r="E372" s="161"/>
      <c r="F372" s="14"/>
      <c r="G37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2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372" s="32">
        <f>IF(Tbl_Orderlist[[#This Row],[Size]]="","",IF(Tbl_Orderlist[[#This Row],[Crate?]]="Y",VLOOKUP(Tbl_Orderlist[[#This Row],[Size]],Tbl_PlantSizes[],MATCH("#plants per crate",Tbl_PlantSizes[#Headers],0),0),""))</f>
        <v>15</v>
      </c>
      <c r="K372" s="127" t="str">
        <f>IF(OR(Tbl_Orderlist[[#This Row],[Order]]="",Tbl_Orderlist[[#This Row],[Order]]=0),"",Tbl_Orderlist[[#This Row],[Order]]*Tbl_Orderlist[[#This Row],[Price €]])</f>
        <v/>
      </c>
      <c r="L372" s="128">
        <f>IF(Tbl_Orderlist[[#This Row],[Size]]="","",VLOOKUP(Tbl_Orderlist[[#This Row],[Size]],Tbl_PlantSizes[],MATCH("Minimal order quantity",Tbl_PlantSizes[#Headers],0),0))</f>
        <v>50</v>
      </c>
      <c r="M372" s="128" t="str">
        <f>IF(Tbl_Orderlist[[#This Row],[Size]]="","",VLOOKUP(Tbl_Orderlist[[#This Row],[Size]],Tbl_PlantSizes[],MATCH("Order per palletbox",Tbl_PlantSizes[#Headers],0),0))</f>
        <v>Y</v>
      </c>
      <c r="N372" s="128" t="str">
        <f>IF(Tbl_Orderlist[[#This Row],[Size]]="","",VLOOKUP(Tbl_Orderlist[[#This Row],[Size]],Tbl_PlantSizes[],MATCH("Order per crate",Tbl_PlantSizes[#Headers],0),0))</f>
        <v>Y</v>
      </c>
      <c r="O37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7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2" s="75"/>
      <c r="R372" s="129" t="str">
        <f>IF(Tbl_Orderlist[[#This Row],[Crates]]="","",ROUNDUP(Tbl_Orderlist[[#This Row],[Crates]],0))</f>
        <v/>
      </c>
      <c r="S37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3" spans="1:20" x14ac:dyDescent="0.25">
      <c r="A373" s="149">
        <v>91</v>
      </c>
      <c r="B373" s="150" t="s">
        <v>249</v>
      </c>
      <c r="C373" s="150" t="s">
        <v>15</v>
      </c>
      <c r="D373" s="151">
        <v>4.5</v>
      </c>
      <c r="E373" s="160" t="s">
        <v>1683</v>
      </c>
      <c r="F373" s="14"/>
      <c r="G37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3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73" s="32">
        <f>IF(Tbl_Orderlist[[#This Row],[Size]]="","",IF(Tbl_Orderlist[[#This Row],[Crate?]]="Y",VLOOKUP(Tbl_Orderlist[[#This Row],[Size]],Tbl_PlantSizes[],MATCH("#plants per crate",Tbl_PlantSizes[#Headers],0),0),""))</f>
        <v>8</v>
      </c>
      <c r="K373" s="127" t="str">
        <f>IF(OR(Tbl_Orderlist[[#This Row],[Order]]="",Tbl_Orderlist[[#This Row],[Order]]=0),"",Tbl_Orderlist[[#This Row],[Order]]*Tbl_Orderlist[[#This Row],[Price €]])</f>
        <v/>
      </c>
      <c r="L373" s="128">
        <f>IF(Tbl_Orderlist[[#This Row],[Size]]="","",VLOOKUP(Tbl_Orderlist[[#This Row],[Size]],Tbl_PlantSizes[],MATCH("Minimal order quantity",Tbl_PlantSizes[#Headers],0),0))</f>
        <v>50</v>
      </c>
      <c r="M373" s="128" t="str">
        <f>IF(Tbl_Orderlist[[#This Row],[Size]]="","",VLOOKUP(Tbl_Orderlist[[#This Row],[Size]],Tbl_PlantSizes[],MATCH("Order per palletbox",Tbl_PlantSizes[#Headers],0),0))</f>
        <v>Y</v>
      </c>
      <c r="N373" s="128" t="str">
        <f>IF(Tbl_Orderlist[[#This Row],[Size]]="","",VLOOKUP(Tbl_Orderlist[[#This Row],[Size]],Tbl_PlantSizes[],MATCH("Order per crate",Tbl_PlantSizes[#Headers],0),0))</f>
        <v>Y</v>
      </c>
      <c r="O37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7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3" s="75"/>
      <c r="R373" s="129" t="str">
        <f>IF(Tbl_Orderlist[[#This Row],[Crates]]="","",ROUNDUP(Tbl_Orderlist[[#This Row],[Crates]],0))</f>
        <v/>
      </c>
      <c r="S37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4" spans="1:20" x14ac:dyDescent="0.25">
      <c r="A374" s="149">
        <v>399</v>
      </c>
      <c r="B374" s="150" t="s">
        <v>1997</v>
      </c>
      <c r="C374" s="150" t="s">
        <v>13</v>
      </c>
      <c r="D374" s="151">
        <v>1.79</v>
      </c>
      <c r="E374" s="161"/>
      <c r="F374" s="14"/>
      <c r="G37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74" s="32">
        <f>IF(Tbl_Orderlist[[#This Row],[Size]]="","",IF(Tbl_Orderlist[[#This Row],[Crate?]]="Y",VLOOKUP(Tbl_Orderlist[[#This Row],[Size]],Tbl_PlantSizes[],MATCH("#plants per crate",Tbl_PlantSizes[#Headers],0),0),""))</f>
        <v>40</v>
      </c>
      <c r="K374" s="127" t="str">
        <f>IF(OR(Tbl_Orderlist[[#This Row],[Order]]="",Tbl_Orderlist[[#This Row],[Order]]=0),"",Tbl_Orderlist[[#This Row],[Order]]*Tbl_Orderlist[[#This Row],[Price €]])</f>
        <v/>
      </c>
      <c r="L374" s="128">
        <f>IF(Tbl_Orderlist[[#This Row],[Size]]="","",VLOOKUP(Tbl_Orderlist[[#This Row],[Size]],Tbl_PlantSizes[],MATCH("Minimal order quantity",Tbl_PlantSizes[#Headers],0),0))</f>
        <v>80</v>
      </c>
      <c r="M374" s="128" t="str">
        <f>IF(Tbl_Orderlist[[#This Row],[Size]]="","",VLOOKUP(Tbl_Orderlist[[#This Row],[Size]],Tbl_PlantSizes[],MATCH("Order per palletbox",Tbl_PlantSizes[#Headers],0),0))</f>
        <v>N</v>
      </c>
      <c r="N374" s="128" t="str">
        <f>IF(Tbl_Orderlist[[#This Row],[Size]]="","",VLOOKUP(Tbl_Orderlist[[#This Row],[Size]],Tbl_PlantSizes[],MATCH("Order per crate",Tbl_PlantSizes[#Headers],0),0))</f>
        <v>Y</v>
      </c>
      <c r="O37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7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4" s="75"/>
      <c r="R374" s="129" t="str">
        <f>IF(Tbl_Orderlist[[#This Row],[Crates]]="","",ROUNDUP(Tbl_Orderlist[[#This Row],[Crates]],0))</f>
        <v/>
      </c>
      <c r="S37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5" spans="1:20" x14ac:dyDescent="0.25">
      <c r="A375" s="149">
        <v>173</v>
      </c>
      <c r="B375" s="150" t="s">
        <v>1998</v>
      </c>
      <c r="C375" s="150" t="s">
        <v>13</v>
      </c>
      <c r="D375" s="151">
        <v>2.1</v>
      </c>
      <c r="E375" s="161"/>
      <c r="F375" s="14"/>
      <c r="G37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75" s="32">
        <f>IF(Tbl_Orderlist[[#This Row],[Size]]="","",IF(Tbl_Orderlist[[#This Row],[Crate?]]="Y",VLOOKUP(Tbl_Orderlist[[#This Row],[Size]],Tbl_PlantSizes[],MATCH("#plants per crate",Tbl_PlantSizes[#Headers],0),0),""))</f>
        <v>40</v>
      </c>
      <c r="K375" s="127" t="str">
        <f>IF(OR(Tbl_Orderlist[[#This Row],[Order]]="",Tbl_Orderlist[[#This Row],[Order]]=0),"",Tbl_Orderlist[[#This Row],[Order]]*Tbl_Orderlist[[#This Row],[Price €]])</f>
        <v/>
      </c>
      <c r="L375" s="128">
        <f>IF(Tbl_Orderlist[[#This Row],[Size]]="","",VLOOKUP(Tbl_Orderlist[[#This Row],[Size]],Tbl_PlantSizes[],MATCH("Minimal order quantity",Tbl_PlantSizes[#Headers],0),0))</f>
        <v>80</v>
      </c>
      <c r="M375" s="128" t="str">
        <f>IF(Tbl_Orderlist[[#This Row],[Size]]="","",VLOOKUP(Tbl_Orderlist[[#This Row],[Size]],Tbl_PlantSizes[],MATCH("Order per palletbox",Tbl_PlantSizes[#Headers],0),0))</f>
        <v>N</v>
      </c>
      <c r="N375" s="128" t="str">
        <f>IF(Tbl_Orderlist[[#This Row],[Size]]="","",VLOOKUP(Tbl_Orderlist[[#This Row],[Size]],Tbl_PlantSizes[],MATCH("Order per crate",Tbl_PlantSizes[#Headers],0),0))</f>
        <v>Y</v>
      </c>
      <c r="O37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7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5" s="75"/>
      <c r="R375" s="129" t="str">
        <f>IF(Tbl_Orderlist[[#This Row],[Crates]]="","",ROUNDUP(Tbl_Orderlist[[#This Row],[Crates]],0))</f>
        <v/>
      </c>
      <c r="S37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6" spans="1:20" x14ac:dyDescent="0.25">
      <c r="A376" s="149">
        <v>312</v>
      </c>
      <c r="B376" s="150" t="s">
        <v>1999</v>
      </c>
      <c r="C376" s="150" t="s">
        <v>13</v>
      </c>
      <c r="D376" s="151">
        <v>1.4</v>
      </c>
      <c r="E376" s="160" t="s">
        <v>1683</v>
      </c>
      <c r="F376" s="14"/>
      <c r="G37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76" s="32">
        <f>IF(Tbl_Orderlist[[#This Row],[Size]]="","",IF(Tbl_Orderlist[[#This Row],[Crate?]]="Y",VLOOKUP(Tbl_Orderlist[[#This Row],[Size]],Tbl_PlantSizes[],MATCH("#plants per crate",Tbl_PlantSizes[#Headers],0),0),""))</f>
        <v>40</v>
      </c>
      <c r="K376" s="127" t="str">
        <f>IF(OR(Tbl_Orderlist[[#This Row],[Order]]="",Tbl_Orderlist[[#This Row],[Order]]=0),"",Tbl_Orderlist[[#This Row],[Order]]*Tbl_Orderlist[[#This Row],[Price €]])</f>
        <v/>
      </c>
      <c r="L376" s="128">
        <f>IF(Tbl_Orderlist[[#This Row],[Size]]="","",VLOOKUP(Tbl_Orderlist[[#This Row],[Size]],Tbl_PlantSizes[],MATCH("Minimal order quantity",Tbl_PlantSizes[#Headers],0),0))</f>
        <v>80</v>
      </c>
      <c r="M376" s="128" t="str">
        <f>IF(Tbl_Orderlist[[#This Row],[Size]]="","",VLOOKUP(Tbl_Orderlist[[#This Row],[Size]],Tbl_PlantSizes[],MATCH("Order per palletbox",Tbl_PlantSizes[#Headers],0),0))</f>
        <v>N</v>
      </c>
      <c r="N376" s="128" t="str">
        <f>IF(Tbl_Orderlist[[#This Row],[Size]]="","",VLOOKUP(Tbl_Orderlist[[#This Row],[Size]],Tbl_PlantSizes[],MATCH("Order per crate",Tbl_PlantSizes[#Headers],0),0))</f>
        <v>Y</v>
      </c>
      <c r="O37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7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6" s="75"/>
      <c r="R376" s="129" t="str">
        <f>IF(Tbl_Orderlist[[#This Row],[Crates]]="","",ROUNDUP(Tbl_Orderlist[[#This Row],[Crates]],0))</f>
        <v/>
      </c>
      <c r="S37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7" spans="1:20" x14ac:dyDescent="0.25">
      <c r="A377" s="149">
        <v>155</v>
      </c>
      <c r="B377" s="150" t="s">
        <v>2000</v>
      </c>
      <c r="C377" s="150" t="s">
        <v>13</v>
      </c>
      <c r="D377" s="151">
        <v>1.75</v>
      </c>
      <c r="E377" s="160" t="s">
        <v>1683</v>
      </c>
      <c r="F377" s="14"/>
      <c r="G37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77" s="32">
        <f>IF(Tbl_Orderlist[[#This Row],[Size]]="","",IF(Tbl_Orderlist[[#This Row],[Crate?]]="Y",VLOOKUP(Tbl_Orderlist[[#This Row],[Size]],Tbl_PlantSizes[],MATCH("#plants per crate",Tbl_PlantSizes[#Headers],0),0),""))</f>
        <v>40</v>
      </c>
      <c r="K377" s="127" t="str">
        <f>IF(OR(Tbl_Orderlist[[#This Row],[Order]]="",Tbl_Orderlist[[#This Row],[Order]]=0),"",Tbl_Orderlist[[#This Row],[Order]]*Tbl_Orderlist[[#This Row],[Price €]])</f>
        <v/>
      </c>
      <c r="L377" s="128">
        <f>IF(Tbl_Orderlist[[#This Row],[Size]]="","",VLOOKUP(Tbl_Orderlist[[#This Row],[Size]],Tbl_PlantSizes[],MATCH("Minimal order quantity",Tbl_PlantSizes[#Headers],0),0))</f>
        <v>80</v>
      </c>
      <c r="M377" s="128" t="str">
        <f>IF(Tbl_Orderlist[[#This Row],[Size]]="","",VLOOKUP(Tbl_Orderlist[[#This Row],[Size]],Tbl_PlantSizes[],MATCH("Order per palletbox",Tbl_PlantSizes[#Headers],0),0))</f>
        <v>N</v>
      </c>
      <c r="N377" s="128" t="str">
        <f>IF(Tbl_Orderlist[[#This Row],[Size]]="","",VLOOKUP(Tbl_Orderlist[[#This Row],[Size]],Tbl_PlantSizes[],MATCH("Order per crate",Tbl_PlantSizes[#Headers],0),0))</f>
        <v>Y</v>
      </c>
      <c r="O37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7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7" s="75"/>
      <c r="R377" s="129" t="str">
        <f>IF(Tbl_Orderlist[[#This Row],[Crates]]="","",ROUNDUP(Tbl_Orderlist[[#This Row],[Crates]],0))</f>
        <v/>
      </c>
      <c r="S37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8" spans="1:20" x14ac:dyDescent="0.25">
      <c r="A378" s="149">
        <v>255</v>
      </c>
      <c r="B378" s="150" t="s">
        <v>2001</v>
      </c>
      <c r="C378" s="150" t="s">
        <v>13</v>
      </c>
      <c r="D378" s="151">
        <v>1.05</v>
      </c>
      <c r="E378" s="161"/>
      <c r="F378" s="14"/>
      <c r="G37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78" s="32">
        <f>IF(Tbl_Orderlist[[#This Row],[Size]]="","",IF(Tbl_Orderlist[[#This Row],[Crate?]]="Y",VLOOKUP(Tbl_Orderlist[[#This Row],[Size]],Tbl_PlantSizes[],MATCH("#plants per crate",Tbl_PlantSizes[#Headers],0),0),""))</f>
        <v>40</v>
      </c>
      <c r="K378" s="127" t="str">
        <f>IF(OR(Tbl_Orderlist[[#This Row],[Order]]="",Tbl_Orderlist[[#This Row],[Order]]=0),"",Tbl_Orderlist[[#This Row],[Order]]*Tbl_Orderlist[[#This Row],[Price €]])</f>
        <v/>
      </c>
      <c r="L378" s="128">
        <f>IF(Tbl_Orderlist[[#This Row],[Size]]="","",VLOOKUP(Tbl_Orderlist[[#This Row],[Size]],Tbl_PlantSizes[],MATCH("Minimal order quantity",Tbl_PlantSizes[#Headers],0),0))</f>
        <v>80</v>
      </c>
      <c r="M378" s="128" t="str">
        <f>IF(Tbl_Orderlist[[#This Row],[Size]]="","",VLOOKUP(Tbl_Orderlist[[#This Row],[Size]],Tbl_PlantSizes[],MATCH("Order per palletbox",Tbl_PlantSizes[#Headers],0),0))</f>
        <v>N</v>
      </c>
      <c r="N378" s="128" t="str">
        <f>IF(Tbl_Orderlist[[#This Row],[Size]]="","",VLOOKUP(Tbl_Orderlist[[#This Row],[Size]],Tbl_PlantSizes[],MATCH("Order per crate",Tbl_PlantSizes[#Headers],0),0))</f>
        <v>Y</v>
      </c>
      <c r="O37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7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8" s="75"/>
      <c r="R378" s="129" t="str">
        <f>IF(Tbl_Orderlist[[#This Row],[Crates]]="","",ROUNDUP(Tbl_Orderlist[[#This Row],[Crates]],0))</f>
        <v/>
      </c>
      <c r="S37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9" spans="1:20" x14ac:dyDescent="0.25">
      <c r="A379" s="149">
        <v>28</v>
      </c>
      <c r="B379" s="150" t="s">
        <v>2342</v>
      </c>
      <c r="C379" s="150" t="s">
        <v>13</v>
      </c>
      <c r="D379" s="151">
        <v>1.2</v>
      </c>
      <c r="E379" s="161"/>
      <c r="F379" s="14"/>
      <c r="G37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79" s="32">
        <f>IF(Tbl_Orderlist[[#This Row],[Size]]="","",IF(Tbl_Orderlist[[#This Row],[Crate?]]="Y",VLOOKUP(Tbl_Orderlist[[#This Row],[Size]],Tbl_PlantSizes[],MATCH("#plants per crate",Tbl_PlantSizes[#Headers],0),0),""))</f>
        <v>40</v>
      </c>
      <c r="K379" s="127" t="str">
        <f>IF(OR(Tbl_Orderlist[[#This Row],[Order]]="",Tbl_Orderlist[[#This Row],[Order]]=0),"",Tbl_Orderlist[[#This Row],[Order]]*Tbl_Orderlist[[#This Row],[Price €]])</f>
        <v/>
      </c>
      <c r="L379" s="128">
        <f>IF(Tbl_Orderlist[[#This Row],[Size]]="","",VLOOKUP(Tbl_Orderlist[[#This Row],[Size]],Tbl_PlantSizes[],MATCH("Minimal order quantity",Tbl_PlantSizes[#Headers],0),0))</f>
        <v>80</v>
      </c>
      <c r="M379" s="128" t="str">
        <f>IF(Tbl_Orderlist[[#This Row],[Size]]="","",VLOOKUP(Tbl_Orderlist[[#This Row],[Size]],Tbl_PlantSizes[],MATCH("Order per palletbox",Tbl_PlantSizes[#Headers],0),0))</f>
        <v>N</v>
      </c>
      <c r="N379" s="128" t="str">
        <f>IF(Tbl_Orderlist[[#This Row],[Size]]="","",VLOOKUP(Tbl_Orderlist[[#This Row],[Size]],Tbl_PlantSizes[],MATCH("Order per crate",Tbl_PlantSizes[#Headers],0),0))</f>
        <v>Y</v>
      </c>
      <c r="O37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7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9" s="75"/>
      <c r="R379" s="129" t="str">
        <f>IF(Tbl_Orderlist[[#This Row],[Crates]]="","",ROUNDUP(Tbl_Orderlist[[#This Row],[Crates]],0))</f>
        <v/>
      </c>
      <c r="S37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0" spans="1:20" x14ac:dyDescent="0.25">
      <c r="A380" s="149">
        <v>307</v>
      </c>
      <c r="B380" s="150" t="s">
        <v>2002</v>
      </c>
      <c r="C380" s="150" t="s">
        <v>13</v>
      </c>
      <c r="D380" s="151">
        <v>0.7</v>
      </c>
      <c r="E380" s="161"/>
      <c r="F380" s="14"/>
      <c r="G38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80" s="32">
        <f>IF(Tbl_Orderlist[[#This Row],[Size]]="","",IF(Tbl_Orderlist[[#This Row],[Crate?]]="Y",VLOOKUP(Tbl_Orderlist[[#This Row],[Size]],Tbl_PlantSizes[],MATCH("#plants per crate",Tbl_PlantSizes[#Headers],0),0),""))</f>
        <v>40</v>
      </c>
      <c r="K380" s="127" t="str">
        <f>IF(OR(Tbl_Orderlist[[#This Row],[Order]]="",Tbl_Orderlist[[#This Row],[Order]]=0),"",Tbl_Orderlist[[#This Row],[Order]]*Tbl_Orderlist[[#This Row],[Price €]])</f>
        <v/>
      </c>
      <c r="L380" s="128">
        <f>IF(Tbl_Orderlist[[#This Row],[Size]]="","",VLOOKUP(Tbl_Orderlist[[#This Row],[Size]],Tbl_PlantSizes[],MATCH("Minimal order quantity",Tbl_PlantSizes[#Headers],0),0))</f>
        <v>80</v>
      </c>
      <c r="M380" s="128" t="str">
        <f>IF(Tbl_Orderlist[[#This Row],[Size]]="","",VLOOKUP(Tbl_Orderlist[[#This Row],[Size]],Tbl_PlantSizes[],MATCH("Order per palletbox",Tbl_PlantSizes[#Headers],0),0))</f>
        <v>N</v>
      </c>
      <c r="N380" s="128" t="str">
        <f>IF(Tbl_Orderlist[[#This Row],[Size]]="","",VLOOKUP(Tbl_Orderlist[[#This Row],[Size]],Tbl_PlantSizes[],MATCH("Order per crate",Tbl_PlantSizes[#Headers],0),0))</f>
        <v>Y</v>
      </c>
      <c r="O38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8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0" s="75"/>
      <c r="R380" s="129" t="str">
        <f>IF(Tbl_Orderlist[[#This Row],[Crates]]="","",ROUNDUP(Tbl_Orderlist[[#This Row],[Crates]],0))</f>
        <v/>
      </c>
      <c r="S38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1" spans="1:20" x14ac:dyDescent="0.25">
      <c r="A381" s="149">
        <v>190</v>
      </c>
      <c r="B381" s="150" t="s">
        <v>1795</v>
      </c>
      <c r="C381" s="150" t="s">
        <v>13</v>
      </c>
      <c r="D381" s="151">
        <v>0.7</v>
      </c>
      <c r="E381" s="160" t="s">
        <v>1683</v>
      </c>
      <c r="F381" s="14"/>
      <c r="G38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81" s="32">
        <f>IF(Tbl_Orderlist[[#This Row],[Size]]="","",IF(Tbl_Orderlist[[#This Row],[Crate?]]="Y",VLOOKUP(Tbl_Orderlist[[#This Row],[Size]],Tbl_PlantSizes[],MATCH("#plants per crate",Tbl_PlantSizes[#Headers],0),0),""))</f>
        <v>40</v>
      </c>
      <c r="K381" s="127" t="str">
        <f>IF(OR(Tbl_Orderlist[[#This Row],[Order]]="",Tbl_Orderlist[[#This Row],[Order]]=0),"",Tbl_Orderlist[[#This Row],[Order]]*Tbl_Orderlist[[#This Row],[Price €]])</f>
        <v/>
      </c>
      <c r="L381" s="128">
        <f>IF(Tbl_Orderlist[[#This Row],[Size]]="","",VLOOKUP(Tbl_Orderlist[[#This Row],[Size]],Tbl_PlantSizes[],MATCH("Minimal order quantity",Tbl_PlantSizes[#Headers],0),0))</f>
        <v>80</v>
      </c>
      <c r="M381" s="128" t="str">
        <f>IF(Tbl_Orderlist[[#This Row],[Size]]="","",VLOOKUP(Tbl_Orderlist[[#This Row],[Size]],Tbl_PlantSizes[],MATCH("Order per palletbox",Tbl_PlantSizes[#Headers],0),0))</f>
        <v>N</v>
      </c>
      <c r="N381" s="128" t="str">
        <f>IF(Tbl_Orderlist[[#This Row],[Size]]="","",VLOOKUP(Tbl_Orderlist[[#This Row],[Size]],Tbl_PlantSizes[],MATCH("Order per crate",Tbl_PlantSizes[#Headers],0),0))</f>
        <v>Y</v>
      </c>
      <c r="O38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8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1" s="75"/>
      <c r="R381" s="129" t="str">
        <f>IF(Tbl_Orderlist[[#This Row],[Crates]]="","",ROUNDUP(Tbl_Orderlist[[#This Row],[Crates]],0))</f>
        <v/>
      </c>
      <c r="S38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2" spans="1:20" x14ac:dyDescent="0.25">
      <c r="A382" s="149">
        <v>84</v>
      </c>
      <c r="B382" s="150" t="s">
        <v>1812</v>
      </c>
      <c r="C382" s="150" t="s">
        <v>540</v>
      </c>
      <c r="D382" s="151">
        <v>0.95</v>
      </c>
      <c r="E382" s="161"/>
      <c r="F382" s="14"/>
      <c r="G38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2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382" s="32">
        <f>IF(Tbl_Orderlist[[#This Row],[Size]]="","",IF(Tbl_Orderlist[[#This Row],[Crate?]]="Y",VLOOKUP(Tbl_Orderlist[[#This Row],[Size]],Tbl_PlantSizes[],MATCH("#plants per crate",Tbl_PlantSizes[#Headers],0),0),""))</f>
        <v>15</v>
      </c>
      <c r="K382" s="127" t="str">
        <f>IF(OR(Tbl_Orderlist[[#This Row],[Order]]="",Tbl_Orderlist[[#This Row],[Order]]=0),"",Tbl_Orderlist[[#This Row],[Order]]*Tbl_Orderlist[[#This Row],[Price €]])</f>
        <v/>
      </c>
      <c r="L382" s="128">
        <f>IF(Tbl_Orderlist[[#This Row],[Size]]="","",VLOOKUP(Tbl_Orderlist[[#This Row],[Size]],Tbl_PlantSizes[],MATCH("Minimal order quantity",Tbl_PlantSizes[#Headers],0),0))</f>
        <v>50</v>
      </c>
      <c r="M382" s="128" t="str">
        <f>IF(Tbl_Orderlist[[#This Row],[Size]]="","",VLOOKUP(Tbl_Orderlist[[#This Row],[Size]],Tbl_PlantSizes[],MATCH("Order per palletbox",Tbl_PlantSizes[#Headers],0),0))</f>
        <v>Y</v>
      </c>
      <c r="N382" s="128" t="str">
        <f>IF(Tbl_Orderlist[[#This Row],[Size]]="","",VLOOKUP(Tbl_Orderlist[[#This Row],[Size]],Tbl_PlantSizes[],MATCH("Order per crate",Tbl_PlantSizes[#Headers],0),0))</f>
        <v>Y</v>
      </c>
      <c r="O38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8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2" s="75"/>
      <c r="R382" s="129" t="str">
        <f>IF(Tbl_Orderlist[[#This Row],[Crates]]="","",ROUNDUP(Tbl_Orderlist[[#This Row],[Crates]],0))</f>
        <v/>
      </c>
      <c r="S38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3" spans="1:20" x14ac:dyDescent="0.25">
      <c r="A383" s="149">
        <v>1309</v>
      </c>
      <c r="B383" s="150" t="s">
        <v>1740</v>
      </c>
      <c r="C383" s="150" t="s">
        <v>13</v>
      </c>
      <c r="D383" s="151">
        <v>0.7</v>
      </c>
      <c r="E383" s="161"/>
      <c r="F383" s="14"/>
      <c r="G38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83" s="32">
        <f>IF(Tbl_Orderlist[[#This Row],[Size]]="","",IF(Tbl_Orderlist[[#This Row],[Crate?]]="Y",VLOOKUP(Tbl_Orderlist[[#This Row],[Size]],Tbl_PlantSizes[],MATCH("#plants per crate",Tbl_PlantSizes[#Headers],0),0),""))</f>
        <v>40</v>
      </c>
      <c r="K383" s="127" t="str">
        <f>IF(OR(Tbl_Orderlist[[#This Row],[Order]]="",Tbl_Orderlist[[#This Row],[Order]]=0),"",Tbl_Orderlist[[#This Row],[Order]]*Tbl_Orderlist[[#This Row],[Price €]])</f>
        <v/>
      </c>
      <c r="L383" s="128">
        <f>IF(Tbl_Orderlist[[#This Row],[Size]]="","",VLOOKUP(Tbl_Orderlist[[#This Row],[Size]],Tbl_PlantSizes[],MATCH("Minimal order quantity",Tbl_PlantSizes[#Headers],0),0))</f>
        <v>80</v>
      </c>
      <c r="M383" s="128" t="str">
        <f>IF(Tbl_Orderlist[[#This Row],[Size]]="","",VLOOKUP(Tbl_Orderlist[[#This Row],[Size]],Tbl_PlantSizes[],MATCH("Order per palletbox",Tbl_PlantSizes[#Headers],0),0))</f>
        <v>N</v>
      </c>
      <c r="N383" s="128" t="str">
        <f>IF(Tbl_Orderlist[[#This Row],[Size]]="","",VLOOKUP(Tbl_Orderlist[[#This Row],[Size]],Tbl_PlantSizes[],MATCH("Order per crate",Tbl_PlantSizes[#Headers],0),0))</f>
        <v>Y</v>
      </c>
      <c r="O38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8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3" s="75"/>
      <c r="R383" s="129" t="str">
        <f>IF(Tbl_Orderlist[[#This Row],[Crates]]="","",ROUNDUP(Tbl_Orderlist[[#This Row],[Crates]],0))</f>
        <v/>
      </c>
      <c r="S38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4" spans="1:20" x14ac:dyDescent="0.25">
      <c r="A384" s="149">
        <v>1897</v>
      </c>
      <c r="B384" s="150" t="s">
        <v>2003</v>
      </c>
      <c r="C384" s="150" t="s">
        <v>13</v>
      </c>
      <c r="D384" s="151">
        <v>0.7</v>
      </c>
      <c r="E384" s="160" t="s">
        <v>1683</v>
      </c>
      <c r="F384" s="14"/>
      <c r="G38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84" s="32">
        <f>IF(Tbl_Orderlist[[#This Row],[Size]]="","",IF(Tbl_Orderlist[[#This Row],[Crate?]]="Y",VLOOKUP(Tbl_Orderlist[[#This Row],[Size]],Tbl_PlantSizes[],MATCH("#plants per crate",Tbl_PlantSizes[#Headers],0),0),""))</f>
        <v>40</v>
      </c>
      <c r="K384" s="127" t="str">
        <f>IF(OR(Tbl_Orderlist[[#This Row],[Order]]="",Tbl_Orderlist[[#This Row],[Order]]=0),"",Tbl_Orderlist[[#This Row],[Order]]*Tbl_Orderlist[[#This Row],[Price €]])</f>
        <v/>
      </c>
      <c r="L384" s="128">
        <f>IF(Tbl_Orderlist[[#This Row],[Size]]="","",VLOOKUP(Tbl_Orderlist[[#This Row],[Size]],Tbl_PlantSizes[],MATCH("Minimal order quantity",Tbl_PlantSizes[#Headers],0),0))</f>
        <v>80</v>
      </c>
      <c r="M384" s="128" t="str">
        <f>IF(Tbl_Orderlist[[#This Row],[Size]]="","",VLOOKUP(Tbl_Orderlist[[#This Row],[Size]],Tbl_PlantSizes[],MATCH("Order per palletbox",Tbl_PlantSizes[#Headers],0),0))</f>
        <v>N</v>
      </c>
      <c r="N384" s="128" t="str">
        <f>IF(Tbl_Orderlist[[#This Row],[Size]]="","",VLOOKUP(Tbl_Orderlist[[#This Row],[Size]],Tbl_PlantSizes[],MATCH("Order per crate",Tbl_PlantSizes[#Headers],0),0))</f>
        <v>Y</v>
      </c>
      <c r="O38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8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4" s="75"/>
      <c r="R384" s="129" t="str">
        <f>IF(Tbl_Orderlist[[#This Row],[Crates]]="","",ROUNDUP(Tbl_Orderlist[[#This Row],[Crates]],0))</f>
        <v/>
      </c>
      <c r="S38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5" spans="1:20" x14ac:dyDescent="0.25">
      <c r="A385" s="149">
        <v>100</v>
      </c>
      <c r="B385" s="150" t="s">
        <v>2369</v>
      </c>
      <c r="C385" s="150" t="s">
        <v>13</v>
      </c>
      <c r="D385" s="151">
        <v>0.7</v>
      </c>
      <c r="E385" s="160" t="s">
        <v>1683</v>
      </c>
      <c r="F385" s="14"/>
      <c r="G38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85" s="32">
        <f>IF(Tbl_Orderlist[[#This Row],[Size]]="","",IF(Tbl_Orderlist[[#This Row],[Crate?]]="Y",VLOOKUP(Tbl_Orderlist[[#This Row],[Size]],Tbl_PlantSizes[],MATCH("#plants per crate",Tbl_PlantSizes[#Headers],0),0),""))</f>
        <v>40</v>
      </c>
      <c r="K385" s="127" t="str">
        <f>IF(OR(Tbl_Orderlist[[#This Row],[Order]]="",Tbl_Orderlist[[#This Row],[Order]]=0),"",Tbl_Orderlist[[#This Row],[Order]]*Tbl_Orderlist[[#This Row],[Price €]])</f>
        <v/>
      </c>
      <c r="L385" s="128">
        <f>IF(Tbl_Orderlist[[#This Row],[Size]]="","",VLOOKUP(Tbl_Orderlist[[#This Row],[Size]],Tbl_PlantSizes[],MATCH("Minimal order quantity",Tbl_PlantSizes[#Headers],0),0))</f>
        <v>80</v>
      </c>
      <c r="M385" s="128" t="str">
        <f>IF(Tbl_Orderlist[[#This Row],[Size]]="","",VLOOKUP(Tbl_Orderlist[[#This Row],[Size]],Tbl_PlantSizes[],MATCH("Order per palletbox",Tbl_PlantSizes[#Headers],0),0))</f>
        <v>N</v>
      </c>
      <c r="N385" s="128" t="str">
        <f>IF(Tbl_Orderlist[[#This Row],[Size]]="","",VLOOKUP(Tbl_Orderlist[[#This Row],[Size]],Tbl_PlantSizes[],MATCH("Order per crate",Tbl_PlantSizes[#Headers],0),0))</f>
        <v>Y</v>
      </c>
      <c r="O38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8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5" s="75"/>
      <c r="R385" s="129" t="str">
        <f>IF(Tbl_Orderlist[[#This Row],[Crates]]="","",ROUNDUP(Tbl_Orderlist[[#This Row],[Crates]],0))</f>
        <v/>
      </c>
      <c r="S38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6" spans="1:20" x14ac:dyDescent="0.25">
      <c r="A386" s="149">
        <v>34</v>
      </c>
      <c r="B386" s="150" t="s">
        <v>2004</v>
      </c>
      <c r="C386" s="150" t="s">
        <v>13</v>
      </c>
      <c r="D386" s="151">
        <v>0.7</v>
      </c>
      <c r="E386" s="160" t="s">
        <v>1683</v>
      </c>
      <c r="F386" s="14"/>
      <c r="G38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86" s="32">
        <f>IF(Tbl_Orderlist[[#This Row],[Size]]="","",IF(Tbl_Orderlist[[#This Row],[Crate?]]="Y",VLOOKUP(Tbl_Orderlist[[#This Row],[Size]],Tbl_PlantSizes[],MATCH("#plants per crate",Tbl_PlantSizes[#Headers],0),0),""))</f>
        <v>40</v>
      </c>
      <c r="K386" s="127" t="str">
        <f>IF(OR(Tbl_Orderlist[[#This Row],[Order]]="",Tbl_Orderlist[[#This Row],[Order]]=0),"",Tbl_Orderlist[[#This Row],[Order]]*Tbl_Orderlist[[#This Row],[Price €]])</f>
        <v/>
      </c>
      <c r="L386" s="128">
        <f>IF(Tbl_Orderlist[[#This Row],[Size]]="","",VLOOKUP(Tbl_Orderlist[[#This Row],[Size]],Tbl_PlantSizes[],MATCH("Minimal order quantity",Tbl_PlantSizes[#Headers],0),0))</f>
        <v>80</v>
      </c>
      <c r="M386" s="128" t="str">
        <f>IF(Tbl_Orderlist[[#This Row],[Size]]="","",VLOOKUP(Tbl_Orderlist[[#This Row],[Size]],Tbl_PlantSizes[],MATCH("Order per palletbox",Tbl_PlantSizes[#Headers],0),0))</f>
        <v>N</v>
      </c>
      <c r="N386" s="128" t="str">
        <f>IF(Tbl_Orderlist[[#This Row],[Size]]="","",VLOOKUP(Tbl_Orderlist[[#This Row],[Size]],Tbl_PlantSizes[],MATCH("Order per crate",Tbl_PlantSizes[#Headers],0),0))</f>
        <v>Y</v>
      </c>
      <c r="O38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8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6" s="75"/>
      <c r="R386" s="129" t="str">
        <f>IF(Tbl_Orderlist[[#This Row],[Crates]]="","",ROUNDUP(Tbl_Orderlist[[#This Row],[Crates]],0))</f>
        <v/>
      </c>
      <c r="S38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7" spans="1:20" x14ac:dyDescent="0.25">
      <c r="A387" s="149">
        <v>151</v>
      </c>
      <c r="B387" s="150" t="s">
        <v>1741</v>
      </c>
      <c r="C387" s="150" t="s">
        <v>13</v>
      </c>
      <c r="D387" s="151">
        <v>0.7</v>
      </c>
      <c r="E387" s="160" t="s">
        <v>1683</v>
      </c>
      <c r="F387" s="14"/>
      <c r="G38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87" s="32">
        <f>IF(Tbl_Orderlist[[#This Row],[Size]]="","",IF(Tbl_Orderlist[[#This Row],[Crate?]]="Y",VLOOKUP(Tbl_Orderlist[[#This Row],[Size]],Tbl_PlantSizes[],MATCH("#plants per crate",Tbl_PlantSizes[#Headers],0),0),""))</f>
        <v>40</v>
      </c>
      <c r="K387" s="127" t="str">
        <f>IF(OR(Tbl_Orderlist[[#This Row],[Order]]="",Tbl_Orderlist[[#This Row],[Order]]=0),"",Tbl_Orderlist[[#This Row],[Order]]*Tbl_Orderlist[[#This Row],[Price €]])</f>
        <v/>
      </c>
      <c r="L387" s="128">
        <f>IF(Tbl_Orderlist[[#This Row],[Size]]="","",VLOOKUP(Tbl_Orderlist[[#This Row],[Size]],Tbl_PlantSizes[],MATCH("Minimal order quantity",Tbl_PlantSizes[#Headers],0),0))</f>
        <v>80</v>
      </c>
      <c r="M387" s="128" t="str">
        <f>IF(Tbl_Orderlist[[#This Row],[Size]]="","",VLOOKUP(Tbl_Orderlist[[#This Row],[Size]],Tbl_PlantSizes[],MATCH("Order per palletbox",Tbl_PlantSizes[#Headers],0),0))</f>
        <v>N</v>
      </c>
      <c r="N387" s="128" t="str">
        <f>IF(Tbl_Orderlist[[#This Row],[Size]]="","",VLOOKUP(Tbl_Orderlist[[#This Row],[Size]],Tbl_PlantSizes[],MATCH("Order per crate",Tbl_PlantSizes[#Headers],0),0))</f>
        <v>Y</v>
      </c>
      <c r="O38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8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7" s="75"/>
      <c r="R387" s="129" t="str">
        <f>IF(Tbl_Orderlist[[#This Row],[Crates]]="","",ROUNDUP(Tbl_Orderlist[[#This Row],[Crates]],0))</f>
        <v/>
      </c>
      <c r="S38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8" spans="1:20" x14ac:dyDescent="0.25">
      <c r="A388" s="149">
        <v>11</v>
      </c>
      <c r="B388" s="150" t="s">
        <v>1741</v>
      </c>
      <c r="C388" s="150" t="s">
        <v>540</v>
      </c>
      <c r="D388" s="151">
        <v>0.91</v>
      </c>
      <c r="E388" s="160" t="s">
        <v>1683</v>
      </c>
      <c r="F388" s="14"/>
      <c r="G38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8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388" s="32">
        <f>IF(Tbl_Orderlist[[#This Row],[Size]]="","",IF(Tbl_Orderlist[[#This Row],[Crate?]]="Y",VLOOKUP(Tbl_Orderlist[[#This Row],[Size]],Tbl_PlantSizes[],MATCH("#plants per crate",Tbl_PlantSizes[#Headers],0),0),""))</f>
        <v>15</v>
      </c>
      <c r="K388" s="127" t="str">
        <f>IF(OR(Tbl_Orderlist[[#This Row],[Order]]="",Tbl_Orderlist[[#This Row],[Order]]=0),"",Tbl_Orderlist[[#This Row],[Order]]*Tbl_Orderlist[[#This Row],[Price €]])</f>
        <v/>
      </c>
      <c r="L388" s="128">
        <f>IF(Tbl_Orderlist[[#This Row],[Size]]="","",VLOOKUP(Tbl_Orderlist[[#This Row],[Size]],Tbl_PlantSizes[],MATCH("Minimal order quantity",Tbl_PlantSizes[#Headers],0),0))</f>
        <v>50</v>
      </c>
      <c r="M388" s="128" t="str">
        <f>IF(Tbl_Orderlist[[#This Row],[Size]]="","",VLOOKUP(Tbl_Orderlist[[#This Row],[Size]],Tbl_PlantSizes[],MATCH("Order per palletbox",Tbl_PlantSizes[#Headers],0),0))</f>
        <v>Y</v>
      </c>
      <c r="N388" s="128" t="str">
        <f>IF(Tbl_Orderlist[[#This Row],[Size]]="","",VLOOKUP(Tbl_Orderlist[[#This Row],[Size]],Tbl_PlantSizes[],MATCH("Order per crate",Tbl_PlantSizes[#Headers],0),0))</f>
        <v>Y</v>
      </c>
      <c r="O38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8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8" s="75"/>
      <c r="R388" s="129" t="str">
        <f>IF(Tbl_Orderlist[[#This Row],[Crates]]="","",ROUNDUP(Tbl_Orderlist[[#This Row],[Crates]],0))</f>
        <v/>
      </c>
      <c r="S38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9" spans="1:20" x14ac:dyDescent="0.25">
      <c r="A389" s="149">
        <v>1565</v>
      </c>
      <c r="B389" s="150" t="s">
        <v>2005</v>
      </c>
      <c r="C389" s="150" t="s">
        <v>13</v>
      </c>
      <c r="D389" s="151">
        <v>0.7</v>
      </c>
      <c r="E389" s="161"/>
      <c r="F389" s="14"/>
      <c r="G38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89" s="32">
        <f>IF(Tbl_Orderlist[[#This Row],[Size]]="","",IF(Tbl_Orderlist[[#This Row],[Crate?]]="Y",VLOOKUP(Tbl_Orderlist[[#This Row],[Size]],Tbl_PlantSizes[],MATCH("#plants per crate",Tbl_PlantSizes[#Headers],0),0),""))</f>
        <v>40</v>
      </c>
      <c r="K389" s="127" t="str">
        <f>IF(OR(Tbl_Orderlist[[#This Row],[Order]]="",Tbl_Orderlist[[#This Row],[Order]]=0),"",Tbl_Orderlist[[#This Row],[Order]]*Tbl_Orderlist[[#This Row],[Price €]])</f>
        <v/>
      </c>
      <c r="L389" s="128">
        <f>IF(Tbl_Orderlist[[#This Row],[Size]]="","",VLOOKUP(Tbl_Orderlist[[#This Row],[Size]],Tbl_PlantSizes[],MATCH("Minimal order quantity",Tbl_PlantSizes[#Headers],0),0))</f>
        <v>80</v>
      </c>
      <c r="M389" s="128" t="str">
        <f>IF(Tbl_Orderlist[[#This Row],[Size]]="","",VLOOKUP(Tbl_Orderlist[[#This Row],[Size]],Tbl_PlantSizes[],MATCH("Order per palletbox",Tbl_PlantSizes[#Headers],0),0))</f>
        <v>N</v>
      </c>
      <c r="N389" s="128" t="str">
        <f>IF(Tbl_Orderlist[[#This Row],[Size]]="","",VLOOKUP(Tbl_Orderlist[[#This Row],[Size]],Tbl_PlantSizes[],MATCH("Order per crate",Tbl_PlantSizes[#Headers],0),0))</f>
        <v>Y</v>
      </c>
      <c r="O38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8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9" s="75"/>
      <c r="R389" s="129" t="str">
        <f>IF(Tbl_Orderlist[[#This Row],[Crates]]="","",ROUNDUP(Tbl_Orderlist[[#This Row],[Crates]],0))</f>
        <v/>
      </c>
      <c r="S38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0" spans="1:20" x14ac:dyDescent="0.25">
      <c r="A390" s="149">
        <v>176</v>
      </c>
      <c r="B390" s="150" t="s">
        <v>2006</v>
      </c>
      <c r="C390" s="150" t="s">
        <v>13</v>
      </c>
      <c r="D390" s="151">
        <v>0.7</v>
      </c>
      <c r="E390" s="161"/>
      <c r="F390" s="14"/>
      <c r="G39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0" s="32">
        <f>IF(Tbl_Orderlist[[#This Row],[Size]]="","",IF(Tbl_Orderlist[[#This Row],[Crate?]]="Y",VLOOKUP(Tbl_Orderlist[[#This Row],[Size]],Tbl_PlantSizes[],MATCH("#plants per crate",Tbl_PlantSizes[#Headers],0),0),""))</f>
        <v>40</v>
      </c>
      <c r="K390" s="127" t="str">
        <f>IF(OR(Tbl_Orderlist[[#This Row],[Order]]="",Tbl_Orderlist[[#This Row],[Order]]=0),"",Tbl_Orderlist[[#This Row],[Order]]*Tbl_Orderlist[[#This Row],[Price €]])</f>
        <v/>
      </c>
      <c r="L390" s="128">
        <f>IF(Tbl_Orderlist[[#This Row],[Size]]="","",VLOOKUP(Tbl_Orderlist[[#This Row],[Size]],Tbl_PlantSizes[],MATCH("Minimal order quantity",Tbl_PlantSizes[#Headers],0),0))</f>
        <v>80</v>
      </c>
      <c r="M390" s="128" t="str">
        <f>IF(Tbl_Orderlist[[#This Row],[Size]]="","",VLOOKUP(Tbl_Orderlist[[#This Row],[Size]],Tbl_PlantSizes[],MATCH("Order per palletbox",Tbl_PlantSizes[#Headers],0),0))</f>
        <v>N</v>
      </c>
      <c r="N390" s="128" t="str">
        <f>IF(Tbl_Orderlist[[#This Row],[Size]]="","",VLOOKUP(Tbl_Orderlist[[#This Row],[Size]],Tbl_PlantSizes[],MATCH("Order per crate",Tbl_PlantSizes[#Headers],0),0))</f>
        <v>Y</v>
      </c>
      <c r="O39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9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0" s="75"/>
      <c r="R390" s="129" t="str">
        <f>IF(Tbl_Orderlist[[#This Row],[Crates]]="","",ROUNDUP(Tbl_Orderlist[[#This Row],[Crates]],0))</f>
        <v/>
      </c>
      <c r="S39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1" spans="1:20" x14ac:dyDescent="0.25">
      <c r="A391" s="149">
        <v>397</v>
      </c>
      <c r="B391" s="150" t="s">
        <v>2007</v>
      </c>
      <c r="C391" s="150" t="s">
        <v>13</v>
      </c>
      <c r="D391" s="151">
        <v>0.7</v>
      </c>
      <c r="E391" s="161"/>
      <c r="F391" s="14"/>
      <c r="G39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1" s="32">
        <f>IF(Tbl_Orderlist[[#This Row],[Size]]="","",IF(Tbl_Orderlist[[#This Row],[Crate?]]="Y",VLOOKUP(Tbl_Orderlist[[#This Row],[Size]],Tbl_PlantSizes[],MATCH("#plants per crate",Tbl_PlantSizes[#Headers],0),0),""))</f>
        <v>40</v>
      </c>
      <c r="K391" s="127" t="str">
        <f>IF(OR(Tbl_Orderlist[[#This Row],[Order]]="",Tbl_Orderlist[[#This Row],[Order]]=0),"",Tbl_Orderlist[[#This Row],[Order]]*Tbl_Orderlist[[#This Row],[Price €]])</f>
        <v/>
      </c>
      <c r="L391" s="128">
        <f>IF(Tbl_Orderlist[[#This Row],[Size]]="","",VLOOKUP(Tbl_Orderlist[[#This Row],[Size]],Tbl_PlantSizes[],MATCH("Minimal order quantity",Tbl_PlantSizes[#Headers],0),0))</f>
        <v>80</v>
      </c>
      <c r="M391" s="128" t="str">
        <f>IF(Tbl_Orderlist[[#This Row],[Size]]="","",VLOOKUP(Tbl_Orderlist[[#This Row],[Size]],Tbl_PlantSizes[],MATCH("Order per palletbox",Tbl_PlantSizes[#Headers],0),0))</f>
        <v>N</v>
      </c>
      <c r="N391" s="128" t="str">
        <f>IF(Tbl_Orderlist[[#This Row],[Size]]="","",VLOOKUP(Tbl_Orderlist[[#This Row],[Size]],Tbl_PlantSizes[],MATCH("Order per crate",Tbl_PlantSizes[#Headers],0),0))</f>
        <v>Y</v>
      </c>
      <c r="O39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9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1" s="75"/>
      <c r="R391" s="129" t="str">
        <f>IF(Tbl_Orderlist[[#This Row],[Crates]]="","",ROUNDUP(Tbl_Orderlist[[#This Row],[Crates]],0))</f>
        <v/>
      </c>
      <c r="S39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2" spans="1:20" x14ac:dyDescent="0.25">
      <c r="A392" s="149">
        <v>1465</v>
      </c>
      <c r="B392" s="150" t="s">
        <v>258</v>
      </c>
      <c r="C392" s="150" t="s">
        <v>13</v>
      </c>
      <c r="D392" s="151">
        <v>1.1499999999999999</v>
      </c>
      <c r="E392" s="160" t="s">
        <v>1683</v>
      </c>
      <c r="F392" s="14"/>
      <c r="G39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2" s="32">
        <f>IF(Tbl_Orderlist[[#This Row],[Size]]="","",IF(Tbl_Orderlist[[#This Row],[Crate?]]="Y",VLOOKUP(Tbl_Orderlist[[#This Row],[Size]],Tbl_PlantSizes[],MATCH("#plants per crate",Tbl_PlantSizes[#Headers],0),0),""))</f>
        <v>40</v>
      </c>
      <c r="K392" s="127" t="str">
        <f>IF(OR(Tbl_Orderlist[[#This Row],[Order]]="",Tbl_Orderlist[[#This Row],[Order]]=0),"",Tbl_Orderlist[[#This Row],[Order]]*Tbl_Orderlist[[#This Row],[Price €]])</f>
        <v/>
      </c>
      <c r="L392" s="128">
        <f>IF(Tbl_Orderlist[[#This Row],[Size]]="","",VLOOKUP(Tbl_Orderlist[[#This Row],[Size]],Tbl_PlantSizes[],MATCH("Minimal order quantity",Tbl_PlantSizes[#Headers],0),0))</f>
        <v>80</v>
      </c>
      <c r="M392" s="128" t="str">
        <f>IF(Tbl_Orderlist[[#This Row],[Size]]="","",VLOOKUP(Tbl_Orderlist[[#This Row],[Size]],Tbl_PlantSizes[],MATCH("Order per palletbox",Tbl_PlantSizes[#Headers],0),0))</f>
        <v>N</v>
      </c>
      <c r="N392" s="128" t="str">
        <f>IF(Tbl_Orderlist[[#This Row],[Size]]="","",VLOOKUP(Tbl_Orderlist[[#This Row],[Size]],Tbl_PlantSizes[],MATCH("Order per crate",Tbl_PlantSizes[#Headers],0),0))</f>
        <v>Y</v>
      </c>
      <c r="O39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9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2" s="75"/>
      <c r="R392" s="129" t="str">
        <f>IF(Tbl_Orderlist[[#This Row],[Crates]]="","",ROUNDUP(Tbl_Orderlist[[#This Row],[Crates]],0))</f>
        <v/>
      </c>
      <c r="S39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3" spans="1:20" x14ac:dyDescent="0.25">
      <c r="A393" s="149">
        <v>1039</v>
      </c>
      <c r="B393" s="150" t="s">
        <v>259</v>
      </c>
      <c r="C393" s="150" t="s">
        <v>13</v>
      </c>
      <c r="D393" s="151">
        <v>1.1499999999999999</v>
      </c>
      <c r="E393" s="160" t="s">
        <v>1683</v>
      </c>
      <c r="F393" s="14"/>
      <c r="G39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3" s="32">
        <f>IF(Tbl_Orderlist[[#This Row],[Size]]="","",IF(Tbl_Orderlist[[#This Row],[Crate?]]="Y",VLOOKUP(Tbl_Orderlist[[#This Row],[Size]],Tbl_PlantSizes[],MATCH("#plants per crate",Tbl_PlantSizes[#Headers],0),0),""))</f>
        <v>40</v>
      </c>
      <c r="K393" s="127" t="str">
        <f>IF(OR(Tbl_Orderlist[[#This Row],[Order]]="",Tbl_Orderlist[[#This Row],[Order]]=0),"",Tbl_Orderlist[[#This Row],[Order]]*Tbl_Orderlist[[#This Row],[Price €]])</f>
        <v/>
      </c>
      <c r="L393" s="128">
        <f>IF(Tbl_Orderlist[[#This Row],[Size]]="","",VLOOKUP(Tbl_Orderlist[[#This Row],[Size]],Tbl_PlantSizes[],MATCH("Minimal order quantity",Tbl_PlantSizes[#Headers],0),0))</f>
        <v>80</v>
      </c>
      <c r="M393" s="128" t="str">
        <f>IF(Tbl_Orderlist[[#This Row],[Size]]="","",VLOOKUP(Tbl_Orderlist[[#This Row],[Size]],Tbl_PlantSizes[],MATCH("Order per palletbox",Tbl_PlantSizes[#Headers],0),0))</f>
        <v>N</v>
      </c>
      <c r="N393" s="128" t="str">
        <f>IF(Tbl_Orderlist[[#This Row],[Size]]="","",VLOOKUP(Tbl_Orderlist[[#This Row],[Size]],Tbl_PlantSizes[],MATCH("Order per crate",Tbl_PlantSizes[#Headers],0),0))</f>
        <v>Y</v>
      </c>
      <c r="O39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9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3" s="75"/>
      <c r="R393" s="129" t="str">
        <f>IF(Tbl_Orderlist[[#This Row],[Crates]]="","",ROUNDUP(Tbl_Orderlist[[#This Row],[Crates]],0))</f>
        <v/>
      </c>
      <c r="S39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4" spans="1:20" x14ac:dyDescent="0.25">
      <c r="A394" s="149">
        <v>737</v>
      </c>
      <c r="B394" s="150" t="s">
        <v>2008</v>
      </c>
      <c r="C394" s="150" t="s">
        <v>13</v>
      </c>
      <c r="D394" s="151">
        <v>0.7</v>
      </c>
      <c r="E394" s="161"/>
      <c r="F394" s="14"/>
      <c r="G39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4" s="32">
        <f>IF(Tbl_Orderlist[[#This Row],[Size]]="","",IF(Tbl_Orderlist[[#This Row],[Crate?]]="Y",VLOOKUP(Tbl_Orderlist[[#This Row],[Size]],Tbl_PlantSizes[],MATCH("#plants per crate",Tbl_PlantSizes[#Headers],0),0),""))</f>
        <v>40</v>
      </c>
      <c r="K394" s="127" t="str">
        <f>IF(OR(Tbl_Orderlist[[#This Row],[Order]]="",Tbl_Orderlist[[#This Row],[Order]]=0),"",Tbl_Orderlist[[#This Row],[Order]]*Tbl_Orderlist[[#This Row],[Price €]])</f>
        <v/>
      </c>
      <c r="L394" s="128">
        <f>IF(Tbl_Orderlist[[#This Row],[Size]]="","",VLOOKUP(Tbl_Orderlist[[#This Row],[Size]],Tbl_PlantSizes[],MATCH("Minimal order quantity",Tbl_PlantSizes[#Headers],0),0))</f>
        <v>80</v>
      </c>
      <c r="M394" s="128" t="str">
        <f>IF(Tbl_Orderlist[[#This Row],[Size]]="","",VLOOKUP(Tbl_Orderlist[[#This Row],[Size]],Tbl_PlantSizes[],MATCH("Order per palletbox",Tbl_PlantSizes[#Headers],0),0))</f>
        <v>N</v>
      </c>
      <c r="N394" s="128" t="str">
        <f>IF(Tbl_Orderlist[[#This Row],[Size]]="","",VLOOKUP(Tbl_Orderlist[[#This Row],[Size]],Tbl_PlantSizes[],MATCH("Order per crate",Tbl_PlantSizes[#Headers],0),0))</f>
        <v>Y</v>
      </c>
      <c r="O39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9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4" s="75"/>
      <c r="R394" s="129" t="str">
        <f>IF(Tbl_Orderlist[[#This Row],[Crates]]="","",ROUNDUP(Tbl_Orderlist[[#This Row],[Crates]],0))</f>
        <v/>
      </c>
      <c r="S39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5" spans="1:20" x14ac:dyDescent="0.25">
      <c r="A395" s="149">
        <v>161</v>
      </c>
      <c r="B395" s="150" t="s">
        <v>2009</v>
      </c>
      <c r="C395" s="150" t="s">
        <v>13</v>
      </c>
      <c r="D395" s="151">
        <v>0.7</v>
      </c>
      <c r="E395" s="161"/>
      <c r="F395" s="14"/>
      <c r="G39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5" s="32">
        <f>IF(Tbl_Orderlist[[#This Row],[Size]]="","",IF(Tbl_Orderlist[[#This Row],[Crate?]]="Y",VLOOKUP(Tbl_Orderlist[[#This Row],[Size]],Tbl_PlantSizes[],MATCH("#plants per crate",Tbl_PlantSizes[#Headers],0),0),""))</f>
        <v>40</v>
      </c>
      <c r="K395" s="127" t="str">
        <f>IF(OR(Tbl_Orderlist[[#This Row],[Order]]="",Tbl_Orderlist[[#This Row],[Order]]=0),"",Tbl_Orderlist[[#This Row],[Order]]*Tbl_Orderlist[[#This Row],[Price €]])</f>
        <v/>
      </c>
      <c r="L395" s="128">
        <f>IF(Tbl_Orderlist[[#This Row],[Size]]="","",VLOOKUP(Tbl_Orderlist[[#This Row],[Size]],Tbl_PlantSizes[],MATCH("Minimal order quantity",Tbl_PlantSizes[#Headers],0),0))</f>
        <v>80</v>
      </c>
      <c r="M395" s="128" t="str">
        <f>IF(Tbl_Orderlist[[#This Row],[Size]]="","",VLOOKUP(Tbl_Orderlist[[#This Row],[Size]],Tbl_PlantSizes[],MATCH("Order per palletbox",Tbl_PlantSizes[#Headers],0),0))</f>
        <v>N</v>
      </c>
      <c r="N395" s="128" t="str">
        <f>IF(Tbl_Orderlist[[#This Row],[Size]]="","",VLOOKUP(Tbl_Orderlist[[#This Row],[Size]],Tbl_PlantSizes[],MATCH("Order per crate",Tbl_PlantSizes[#Headers],0),0))</f>
        <v>Y</v>
      </c>
      <c r="O39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9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5" s="75"/>
      <c r="R395" s="129" t="str">
        <f>IF(Tbl_Orderlist[[#This Row],[Crates]]="","",ROUNDUP(Tbl_Orderlist[[#This Row],[Crates]],0))</f>
        <v/>
      </c>
      <c r="S39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6" spans="1:20" x14ac:dyDescent="0.25">
      <c r="A396" s="149">
        <v>1180</v>
      </c>
      <c r="B396" s="150" t="s">
        <v>1720</v>
      </c>
      <c r="C396" s="150" t="s">
        <v>13</v>
      </c>
      <c r="D396" s="151">
        <v>0.7</v>
      </c>
      <c r="E396" s="161"/>
      <c r="F396" s="14"/>
      <c r="G39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6" s="32">
        <f>IF(Tbl_Orderlist[[#This Row],[Size]]="","",IF(Tbl_Orderlist[[#This Row],[Crate?]]="Y",VLOOKUP(Tbl_Orderlist[[#This Row],[Size]],Tbl_PlantSizes[],MATCH("#plants per crate",Tbl_PlantSizes[#Headers],0),0),""))</f>
        <v>40</v>
      </c>
      <c r="K396" s="127" t="str">
        <f>IF(OR(Tbl_Orderlist[[#This Row],[Order]]="",Tbl_Orderlist[[#This Row],[Order]]=0),"",Tbl_Orderlist[[#This Row],[Order]]*Tbl_Orderlist[[#This Row],[Price €]])</f>
        <v/>
      </c>
      <c r="L396" s="128">
        <f>IF(Tbl_Orderlist[[#This Row],[Size]]="","",VLOOKUP(Tbl_Orderlist[[#This Row],[Size]],Tbl_PlantSizes[],MATCH("Minimal order quantity",Tbl_PlantSizes[#Headers],0),0))</f>
        <v>80</v>
      </c>
      <c r="M396" s="128" t="str">
        <f>IF(Tbl_Orderlist[[#This Row],[Size]]="","",VLOOKUP(Tbl_Orderlist[[#This Row],[Size]],Tbl_PlantSizes[],MATCH("Order per palletbox",Tbl_PlantSizes[#Headers],0),0))</f>
        <v>N</v>
      </c>
      <c r="N396" s="128" t="str">
        <f>IF(Tbl_Orderlist[[#This Row],[Size]]="","",VLOOKUP(Tbl_Orderlist[[#This Row],[Size]],Tbl_PlantSizes[],MATCH("Order per crate",Tbl_PlantSizes[#Headers],0),0))</f>
        <v>Y</v>
      </c>
      <c r="O39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9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6" s="75"/>
      <c r="R396" s="129" t="str">
        <f>IF(Tbl_Orderlist[[#This Row],[Crates]]="","",ROUNDUP(Tbl_Orderlist[[#This Row],[Crates]],0))</f>
        <v/>
      </c>
      <c r="S39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7" spans="1:20" x14ac:dyDescent="0.25">
      <c r="A397" s="149">
        <v>681</v>
      </c>
      <c r="B397" s="150" t="s">
        <v>2010</v>
      </c>
      <c r="C397" s="150" t="s">
        <v>13</v>
      </c>
      <c r="D397" s="151">
        <v>0.7</v>
      </c>
      <c r="E397" s="161"/>
      <c r="F397" s="14"/>
      <c r="G39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7" s="32">
        <f>IF(Tbl_Orderlist[[#This Row],[Size]]="","",IF(Tbl_Orderlist[[#This Row],[Crate?]]="Y",VLOOKUP(Tbl_Orderlist[[#This Row],[Size]],Tbl_PlantSizes[],MATCH("#plants per crate",Tbl_PlantSizes[#Headers],0),0),""))</f>
        <v>40</v>
      </c>
      <c r="K397" s="127" t="str">
        <f>IF(OR(Tbl_Orderlist[[#This Row],[Order]]="",Tbl_Orderlist[[#This Row],[Order]]=0),"",Tbl_Orderlist[[#This Row],[Order]]*Tbl_Orderlist[[#This Row],[Price €]])</f>
        <v/>
      </c>
      <c r="L397" s="128">
        <f>IF(Tbl_Orderlist[[#This Row],[Size]]="","",VLOOKUP(Tbl_Orderlist[[#This Row],[Size]],Tbl_PlantSizes[],MATCH("Minimal order quantity",Tbl_PlantSizes[#Headers],0),0))</f>
        <v>80</v>
      </c>
      <c r="M397" s="128" t="str">
        <f>IF(Tbl_Orderlist[[#This Row],[Size]]="","",VLOOKUP(Tbl_Orderlist[[#This Row],[Size]],Tbl_PlantSizes[],MATCH("Order per palletbox",Tbl_PlantSizes[#Headers],0),0))</f>
        <v>N</v>
      </c>
      <c r="N397" s="128" t="str">
        <f>IF(Tbl_Orderlist[[#This Row],[Size]]="","",VLOOKUP(Tbl_Orderlist[[#This Row],[Size]],Tbl_PlantSizes[],MATCH("Order per crate",Tbl_PlantSizes[#Headers],0),0))</f>
        <v>Y</v>
      </c>
      <c r="O39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9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7" s="75"/>
      <c r="R397" s="129" t="str">
        <f>IF(Tbl_Orderlist[[#This Row],[Crates]]="","",ROUNDUP(Tbl_Orderlist[[#This Row],[Crates]],0))</f>
        <v/>
      </c>
      <c r="S39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8" spans="1:20" x14ac:dyDescent="0.25">
      <c r="A398" s="149">
        <v>2162</v>
      </c>
      <c r="B398" s="150" t="s">
        <v>2011</v>
      </c>
      <c r="C398" s="150" t="s">
        <v>13</v>
      </c>
      <c r="D398" s="151">
        <v>0.75</v>
      </c>
      <c r="E398" s="161"/>
      <c r="F398" s="14"/>
      <c r="G39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8" s="32">
        <f>IF(Tbl_Orderlist[[#This Row],[Size]]="","",IF(Tbl_Orderlist[[#This Row],[Crate?]]="Y",VLOOKUP(Tbl_Orderlist[[#This Row],[Size]],Tbl_PlantSizes[],MATCH("#plants per crate",Tbl_PlantSizes[#Headers],0),0),""))</f>
        <v>40</v>
      </c>
      <c r="K398" s="127" t="str">
        <f>IF(OR(Tbl_Orderlist[[#This Row],[Order]]="",Tbl_Orderlist[[#This Row],[Order]]=0),"",Tbl_Orderlist[[#This Row],[Order]]*Tbl_Orderlist[[#This Row],[Price €]])</f>
        <v/>
      </c>
      <c r="L398" s="128">
        <f>IF(Tbl_Orderlist[[#This Row],[Size]]="","",VLOOKUP(Tbl_Orderlist[[#This Row],[Size]],Tbl_PlantSizes[],MATCH("Minimal order quantity",Tbl_PlantSizes[#Headers],0),0))</f>
        <v>80</v>
      </c>
      <c r="M398" s="128" t="str">
        <f>IF(Tbl_Orderlist[[#This Row],[Size]]="","",VLOOKUP(Tbl_Orderlist[[#This Row],[Size]],Tbl_PlantSizes[],MATCH("Order per palletbox",Tbl_PlantSizes[#Headers],0),0))</f>
        <v>N</v>
      </c>
      <c r="N398" s="128" t="str">
        <f>IF(Tbl_Orderlist[[#This Row],[Size]]="","",VLOOKUP(Tbl_Orderlist[[#This Row],[Size]],Tbl_PlantSizes[],MATCH("Order per crate",Tbl_PlantSizes[#Headers],0),0))</f>
        <v>Y</v>
      </c>
      <c r="O39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9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8" s="75"/>
      <c r="R398" s="129" t="str">
        <f>IF(Tbl_Orderlist[[#This Row],[Crates]]="","",ROUNDUP(Tbl_Orderlist[[#This Row],[Crates]],0))</f>
        <v/>
      </c>
      <c r="S39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9" spans="1:20" x14ac:dyDescent="0.25">
      <c r="A399" s="149">
        <v>737</v>
      </c>
      <c r="B399" s="150" t="s">
        <v>1807</v>
      </c>
      <c r="C399" s="150" t="s">
        <v>540</v>
      </c>
      <c r="D399" s="151">
        <v>0.95</v>
      </c>
      <c r="E399" s="161"/>
      <c r="F399" s="14"/>
      <c r="G39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9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399" s="32">
        <f>IF(Tbl_Orderlist[[#This Row],[Size]]="","",IF(Tbl_Orderlist[[#This Row],[Crate?]]="Y",VLOOKUP(Tbl_Orderlist[[#This Row],[Size]],Tbl_PlantSizes[],MATCH("#plants per crate",Tbl_PlantSizes[#Headers],0),0),""))</f>
        <v>15</v>
      </c>
      <c r="K399" s="127" t="str">
        <f>IF(OR(Tbl_Orderlist[[#This Row],[Order]]="",Tbl_Orderlist[[#This Row],[Order]]=0),"",Tbl_Orderlist[[#This Row],[Order]]*Tbl_Orderlist[[#This Row],[Price €]])</f>
        <v/>
      </c>
      <c r="L399" s="128">
        <f>IF(Tbl_Orderlist[[#This Row],[Size]]="","",VLOOKUP(Tbl_Orderlist[[#This Row],[Size]],Tbl_PlantSizes[],MATCH("Minimal order quantity",Tbl_PlantSizes[#Headers],0),0))</f>
        <v>50</v>
      </c>
      <c r="M399" s="128" t="str">
        <f>IF(Tbl_Orderlist[[#This Row],[Size]]="","",VLOOKUP(Tbl_Orderlist[[#This Row],[Size]],Tbl_PlantSizes[],MATCH("Order per palletbox",Tbl_PlantSizes[#Headers],0),0))</f>
        <v>Y</v>
      </c>
      <c r="N399" s="128" t="str">
        <f>IF(Tbl_Orderlist[[#This Row],[Size]]="","",VLOOKUP(Tbl_Orderlist[[#This Row],[Size]],Tbl_PlantSizes[],MATCH("Order per crate",Tbl_PlantSizes[#Headers],0),0))</f>
        <v>Y</v>
      </c>
      <c r="O39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39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9" s="75"/>
      <c r="R399" s="129" t="str">
        <f>IF(Tbl_Orderlist[[#This Row],[Crates]]="","",ROUNDUP(Tbl_Orderlist[[#This Row],[Crates]],0))</f>
        <v/>
      </c>
      <c r="S39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0" spans="1:20" x14ac:dyDescent="0.25">
      <c r="A400" s="149">
        <v>181</v>
      </c>
      <c r="B400" s="150" t="s">
        <v>1760</v>
      </c>
      <c r="C400" s="150" t="s">
        <v>13</v>
      </c>
      <c r="D400" s="151">
        <v>0.8</v>
      </c>
      <c r="E400" s="161"/>
      <c r="F400" s="14"/>
      <c r="G40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0" s="32">
        <f>IF(Tbl_Orderlist[[#This Row],[Size]]="","",IF(Tbl_Orderlist[[#This Row],[Crate?]]="Y",VLOOKUP(Tbl_Orderlist[[#This Row],[Size]],Tbl_PlantSizes[],MATCH("#plants per crate",Tbl_PlantSizes[#Headers],0),0),""))</f>
        <v>40</v>
      </c>
      <c r="K400" s="127" t="str">
        <f>IF(OR(Tbl_Orderlist[[#This Row],[Order]]="",Tbl_Orderlist[[#This Row],[Order]]=0),"",Tbl_Orderlist[[#This Row],[Order]]*Tbl_Orderlist[[#This Row],[Price €]])</f>
        <v/>
      </c>
      <c r="L400" s="128">
        <f>IF(Tbl_Orderlist[[#This Row],[Size]]="","",VLOOKUP(Tbl_Orderlist[[#This Row],[Size]],Tbl_PlantSizes[],MATCH("Minimal order quantity",Tbl_PlantSizes[#Headers],0),0))</f>
        <v>80</v>
      </c>
      <c r="M400" s="128" t="str">
        <f>IF(Tbl_Orderlist[[#This Row],[Size]]="","",VLOOKUP(Tbl_Orderlist[[#This Row],[Size]],Tbl_PlantSizes[],MATCH("Order per palletbox",Tbl_PlantSizes[#Headers],0),0))</f>
        <v>N</v>
      </c>
      <c r="N400" s="128" t="str">
        <f>IF(Tbl_Orderlist[[#This Row],[Size]]="","",VLOOKUP(Tbl_Orderlist[[#This Row],[Size]],Tbl_PlantSizes[],MATCH("Order per crate",Tbl_PlantSizes[#Headers],0),0))</f>
        <v>Y</v>
      </c>
      <c r="O40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0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0" s="75"/>
      <c r="R400" s="129" t="str">
        <f>IF(Tbl_Orderlist[[#This Row],[Crates]]="","",ROUNDUP(Tbl_Orderlist[[#This Row],[Crates]],0))</f>
        <v/>
      </c>
      <c r="S40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1" spans="1:20" x14ac:dyDescent="0.25">
      <c r="A401" s="149">
        <v>729</v>
      </c>
      <c r="B401" s="150" t="s">
        <v>2012</v>
      </c>
      <c r="C401" s="150" t="s">
        <v>13</v>
      </c>
      <c r="D401" s="151">
        <v>0.71</v>
      </c>
      <c r="E401" s="161"/>
      <c r="F401" s="14"/>
      <c r="G40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1" s="32">
        <f>IF(Tbl_Orderlist[[#This Row],[Size]]="","",IF(Tbl_Orderlist[[#This Row],[Crate?]]="Y",VLOOKUP(Tbl_Orderlist[[#This Row],[Size]],Tbl_PlantSizes[],MATCH("#plants per crate",Tbl_PlantSizes[#Headers],0),0),""))</f>
        <v>40</v>
      </c>
      <c r="K401" s="127" t="str">
        <f>IF(OR(Tbl_Orderlist[[#This Row],[Order]]="",Tbl_Orderlist[[#This Row],[Order]]=0),"",Tbl_Orderlist[[#This Row],[Order]]*Tbl_Orderlist[[#This Row],[Price €]])</f>
        <v/>
      </c>
      <c r="L401" s="128">
        <f>IF(Tbl_Orderlist[[#This Row],[Size]]="","",VLOOKUP(Tbl_Orderlist[[#This Row],[Size]],Tbl_PlantSizes[],MATCH("Minimal order quantity",Tbl_PlantSizes[#Headers],0),0))</f>
        <v>80</v>
      </c>
      <c r="M401" s="128" t="str">
        <f>IF(Tbl_Orderlist[[#This Row],[Size]]="","",VLOOKUP(Tbl_Orderlist[[#This Row],[Size]],Tbl_PlantSizes[],MATCH("Order per palletbox",Tbl_PlantSizes[#Headers],0),0))</f>
        <v>N</v>
      </c>
      <c r="N401" s="128" t="str">
        <f>IF(Tbl_Orderlist[[#This Row],[Size]]="","",VLOOKUP(Tbl_Orderlist[[#This Row],[Size]],Tbl_PlantSizes[],MATCH("Order per crate",Tbl_PlantSizes[#Headers],0),0))</f>
        <v>Y</v>
      </c>
      <c r="O40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0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1" s="75"/>
      <c r="R401" s="129" t="str">
        <f>IF(Tbl_Orderlist[[#This Row],[Crates]]="","",ROUNDUP(Tbl_Orderlist[[#This Row],[Crates]],0))</f>
        <v/>
      </c>
      <c r="S40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2" spans="1:20" x14ac:dyDescent="0.25">
      <c r="A402" s="149">
        <v>878</v>
      </c>
      <c r="B402" s="150" t="s">
        <v>2013</v>
      </c>
      <c r="C402" s="150" t="s">
        <v>13</v>
      </c>
      <c r="D402" s="151">
        <v>0.71</v>
      </c>
      <c r="E402" s="161"/>
      <c r="F402" s="14"/>
      <c r="G40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2" s="32">
        <f>IF(Tbl_Orderlist[[#This Row],[Size]]="","",IF(Tbl_Orderlist[[#This Row],[Crate?]]="Y",VLOOKUP(Tbl_Orderlist[[#This Row],[Size]],Tbl_PlantSizes[],MATCH("#plants per crate",Tbl_PlantSizes[#Headers],0),0),""))</f>
        <v>40</v>
      </c>
      <c r="K402" s="127" t="str">
        <f>IF(OR(Tbl_Orderlist[[#This Row],[Order]]="",Tbl_Orderlist[[#This Row],[Order]]=0),"",Tbl_Orderlist[[#This Row],[Order]]*Tbl_Orderlist[[#This Row],[Price €]])</f>
        <v/>
      </c>
      <c r="L402" s="128">
        <f>IF(Tbl_Orderlist[[#This Row],[Size]]="","",VLOOKUP(Tbl_Orderlist[[#This Row],[Size]],Tbl_PlantSizes[],MATCH("Minimal order quantity",Tbl_PlantSizes[#Headers],0),0))</f>
        <v>80</v>
      </c>
      <c r="M402" s="128" t="str">
        <f>IF(Tbl_Orderlist[[#This Row],[Size]]="","",VLOOKUP(Tbl_Orderlist[[#This Row],[Size]],Tbl_PlantSizes[],MATCH("Order per palletbox",Tbl_PlantSizes[#Headers],0),0))</f>
        <v>N</v>
      </c>
      <c r="N402" s="128" t="str">
        <f>IF(Tbl_Orderlist[[#This Row],[Size]]="","",VLOOKUP(Tbl_Orderlist[[#This Row],[Size]],Tbl_PlantSizes[],MATCH("Order per crate",Tbl_PlantSizes[#Headers],0),0))</f>
        <v>Y</v>
      </c>
      <c r="O40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0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2" s="75"/>
      <c r="R402" s="129" t="str">
        <f>IF(Tbl_Orderlist[[#This Row],[Crates]]="","",ROUNDUP(Tbl_Orderlist[[#This Row],[Crates]],0))</f>
        <v/>
      </c>
      <c r="S40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3" spans="1:20" x14ac:dyDescent="0.25">
      <c r="A403" s="149">
        <v>368</v>
      </c>
      <c r="B403" s="150" t="s">
        <v>2014</v>
      </c>
      <c r="C403" s="150" t="s">
        <v>13</v>
      </c>
      <c r="D403" s="151">
        <v>1.07</v>
      </c>
      <c r="E403" s="161"/>
      <c r="F403" s="14"/>
      <c r="G40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3" s="32">
        <f>IF(Tbl_Orderlist[[#This Row],[Size]]="","",IF(Tbl_Orderlist[[#This Row],[Crate?]]="Y",VLOOKUP(Tbl_Orderlist[[#This Row],[Size]],Tbl_PlantSizes[],MATCH("#plants per crate",Tbl_PlantSizes[#Headers],0),0),""))</f>
        <v>40</v>
      </c>
      <c r="K403" s="127" t="str">
        <f>IF(OR(Tbl_Orderlist[[#This Row],[Order]]="",Tbl_Orderlist[[#This Row],[Order]]=0),"",Tbl_Orderlist[[#This Row],[Order]]*Tbl_Orderlist[[#This Row],[Price €]])</f>
        <v/>
      </c>
      <c r="L403" s="128">
        <f>IF(Tbl_Orderlist[[#This Row],[Size]]="","",VLOOKUP(Tbl_Orderlist[[#This Row],[Size]],Tbl_PlantSizes[],MATCH("Minimal order quantity",Tbl_PlantSizes[#Headers],0),0))</f>
        <v>80</v>
      </c>
      <c r="M403" s="128" t="str">
        <f>IF(Tbl_Orderlist[[#This Row],[Size]]="","",VLOOKUP(Tbl_Orderlist[[#This Row],[Size]],Tbl_PlantSizes[],MATCH("Order per palletbox",Tbl_PlantSizes[#Headers],0),0))</f>
        <v>N</v>
      </c>
      <c r="N403" s="128" t="str">
        <f>IF(Tbl_Orderlist[[#This Row],[Size]]="","",VLOOKUP(Tbl_Orderlist[[#This Row],[Size]],Tbl_PlantSizes[],MATCH("Order per crate",Tbl_PlantSizes[#Headers],0),0))</f>
        <v>Y</v>
      </c>
      <c r="O40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0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3" s="75"/>
      <c r="R403" s="129" t="str">
        <f>IF(Tbl_Orderlist[[#This Row],[Crates]]="","",ROUNDUP(Tbl_Orderlist[[#This Row],[Crates]],0))</f>
        <v/>
      </c>
      <c r="S40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4" spans="1:20" x14ac:dyDescent="0.25">
      <c r="A404" s="149">
        <v>102</v>
      </c>
      <c r="B404" s="150" t="s">
        <v>261</v>
      </c>
      <c r="C404" s="150" t="s">
        <v>13</v>
      </c>
      <c r="D404" s="151">
        <v>1.07</v>
      </c>
      <c r="E404" s="160" t="s">
        <v>1683</v>
      </c>
      <c r="F404" s="14"/>
      <c r="G40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4" s="32">
        <f>IF(Tbl_Orderlist[[#This Row],[Size]]="","",IF(Tbl_Orderlist[[#This Row],[Crate?]]="Y",VLOOKUP(Tbl_Orderlist[[#This Row],[Size]],Tbl_PlantSizes[],MATCH("#plants per crate",Tbl_PlantSizes[#Headers],0),0),""))</f>
        <v>40</v>
      </c>
      <c r="K404" s="127" t="str">
        <f>IF(OR(Tbl_Orderlist[[#This Row],[Order]]="",Tbl_Orderlist[[#This Row],[Order]]=0),"",Tbl_Orderlist[[#This Row],[Order]]*Tbl_Orderlist[[#This Row],[Price €]])</f>
        <v/>
      </c>
      <c r="L404" s="128">
        <f>IF(Tbl_Orderlist[[#This Row],[Size]]="","",VLOOKUP(Tbl_Orderlist[[#This Row],[Size]],Tbl_PlantSizes[],MATCH("Minimal order quantity",Tbl_PlantSizes[#Headers],0),0))</f>
        <v>80</v>
      </c>
      <c r="M404" s="128" t="str">
        <f>IF(Tbl_Orderlist[[#This Row],[Size]]="","",VLOOKUP(Tbl_Orderlist[[#This Row],[Size]],Tbl_PlantSizes[],MATCH("Order per palletbox",Tbl_PlantSizes[#Headers],0),0))</f>
        <v>N</v>
      </c>
      <c r="N404" s="128" t="str">
        <f>IF(Tbl_Orderlist[[#This Row],[Size]]="","",VLOOKUP(Tbl_Orderlist[[#This Row],[Size]],Tbl_PlantSizes[],MATCH("Order per crate",Tbl_PlantSizes[#Headers],0),0))</f>
        <v>Y</v>
      </c>
      <c r="O40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0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4" s="75"/>
      <c r="R404" s="129" t="str">
        <f>IF(Tbl_Orderlist[[#This Row],[Crates]]="","",ROUNDUP(Tbl_Orderlist[[#This Row],[Crates]],0))</f>
        <v/>
      </c>
      <c r="S40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5" spans="1:20" x14ac:dyDescent="0.25">
      <c r="A405" s="149">
        <v>113</v>
      </c>
      <c r="B405" s="150" t="s">
        <v>2015</v>
      </c>
      <c r="C405" s="150" t="s">
        <v>13</v>
      </c>
      <c r="D405" s="151">
        <v>1.07</v>
      </c>
      <c r="E405" s="161"/>
      <c r="F405" s="14"/>
      <c r="G40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5" s="32">
        <f>IF(Tbl_Orderlist[[#This Row],[Size]]="","",IF(Tbl_Orderlist[[#This Row],[Crate?]]="Y",VLOOKUP(Tbl_Orderlist[[#This Row],[Size]],Tbl_PlantSizes[],MATCH("#plants per crate",Tbl_PlantSizes[#Headers],0),0),""))</f>
        <v>40</v>
      </c>
      <c r="K405" s="127" t="str">
        <f>IF(OR(Tbl_Orderlist[[#This Row],[Order]]="",Tbl_Orderlist[[#This Row],[Order]]=0),"",Tbl_Orderlist[[#This Row],[Order]]*Tbl_Orderlist[[#This Row],[Price €]])</f>
        <v/>
      </c>
      <c r="L405" s="128">
        <f>IF(Tbl_Orderlist[[#This Row],[Size]]="","",VLOOKUP(Tbl_Orderlist[[#This Row],[Size]],Tbl_PlantSizes[],MATCH("Minimal order quantity",Tbl_PlantSizes[#Headers],0),0))</f>
        <v>80</v>
      </c>
      <c r="M405" s="128" t="str">
        <f>IF(Tbl_Orderlist[[#This Row],[Size]]="","",VLOOKUP(Tbl_Orderlist[[#This Row],[Size]],Tbl_PlantSizes[],MATCH("Order per palletbox",Tbl_PlantSizes[#Headers],0),0))</f>
        <v>N</v>
      </c>
      <c r="N405" s="128" t="str">
        <f>IF(Tbl_Orderlist[[#This Row],[Size]]="","",VLOOKUP(Tbl_Orderlist[[#This Row],[Size]],Tbl_PlantSizes[],MATCH("Order per crate",Tbl_PlantSizes[#Headers],0),0))</f>
        <v>Y</v>
      </c>
      <c r="O40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0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5" s="75"/>
      <c r="R405" s="129" t="str">
        <f>IF(Tbl_Orderlist[[#This Row],[Crates]]="","",ROUNDUP(Tbl_Orderlist[[#This Row],[Crates]],0))</f>
        <v/>
      </c>
      <c r="S40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6" spans="1:20" x14ac:dyDescent="0.25">
      <c r="A406" s="149">
        <v>72</v>
      </c>
      <c r="B406" s="150" t="s">
        <v>263</v>
      </c>
      <c r="C406" s="150" t="s">
        <v>13</v>
      </c>
      <c r="D406" s="151">
        <v>1.07</v>
      </c>
      <c r="E406" s="160" t="s">
        <v>1683</v>
      </c>
      <c r="F406" s="14"/>
      <c r="G40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6" s="32">
        <f>IF(Tbl_Orderlist[[#This Row],[Size]]="","",IF(Tbl_Orderlist[[#This Row],[Crate?]]="Y",VLOOKUP(Tbl_Orderlist[[#This Row],[Size]],Tbl_PlantSizes[],MATCH("#plants per crate",Tbl_PlantSizes[#Headers],0),0),""))</f>
        <v>40</v>
      </c>
      <c r="K406" s="127" t="str">
        <f>IF(OR(Tbl_Orderlist[[#This Row],[Order]]="",Tbl_Orderlist[[#This Row],[Order]]=0),"",Tbl_Orderlist[[#This Row],[Order]]*Tbl_Orderlist[[#This Row],[Price €]])</f>
        <v/>
      </c>
      <c r="L406" s="128">
        <f>IF(Tbl_Orderlist[[#This Row],[Size]]="","",VLOOKUP(Tbl_Orderlist[[#This Row],[Size]],Tbl_PlantSizes[],MATCH("Minimal order quantity",Tbl_PlantSizes[#Headers],0),0))</f>
        <v>80</v>
      </c>
      <c r="M406" s="128" t="str">
        <f>IF(Tbl_Orderlist[[#This Row],[Size]]="","",VLOOKUP(Tbl_Orderlist[[#This Row],[Size]],Tbl_PlantSizes[],MATCH("Order per palletbox",Tbl_PlantSizes[#Headers],0),0))</f>
        <v>N</v>
      </c>
      <c r="N406" s="128" t="str">
        <f>IF(Tbl_Orderlist[[#This Row],[Size]]="","",VLOOKUP(Tbl_Orderlist[[#This Row],[Size]],Tbl_PlantSizes[],MATCH("Order per crate",Tbl_PlantSizes[#Headers],0),0))</f>
        <v>Y</v>
      </c>
      <c r="O40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0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6" s="75"/>
      <c r="R406" s="129" t="str">
        <f>IF(Tbl_Orderlist[[#This Row],[Crates]]="","",ROUNDUP(Tbl_Orderlist[[#This Row],[Crates]],0))</f>
        <v/>
      </c>
      <c r="S40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7" spans="1:20" x14ac:dyDescent="0.25">
      <c r="A407" s="149">
        <v>981</v>
      </c>
      <c r="B407" s="150" t="s">
        <v>2016</v>
      </c>
      <c r="C407" s="150" t="s">
        <v>13</v>
      </c>
      <c r="D407" s="151">
        <v>1.07</v>
      </c>
      <c r="E407" s="161"/>
      <c r="F407" s="14"/>
      <c r="G40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7" s="32">
        <f>IF(Tbl_Orderlist[[#This Row],[Size]]="","",IF(Tbl_Orderlist[[#This Row],[Crate?]]="Y",VLOOKUP(Tbl_Orderlist[[#This Row],[Size]],Tbl_PlantSizes[],MATCH("#plants per crate",Tbl_PlantSizes[#Headers],0),0),""))</f>
        <v>40</v>
      </c>
      <c r="K407" s="127" t="str">
        <f>IF(OR(Tbl_Orderlist[[#This Row],[Order]]="",Tbl_Orderlist[[#This Row],[Order]]=0),"",Tbl_Orderlist[[#This Row],[Order]]*Tbl_Orderlist[[#This Row],[Price €]])</f>
        <v/>
      </c>
      <c r="L407" s="128">
        <f>IF(Tbl_Orderlist[[#This Row],[Size]]="","",VLOOKUP(Tbl_Orderlist[[#This Row],[Size]],Tbl_PlantSizes[],MATCH("Minimal order quantity",Tbl_PlantSizes[#Headers],0),0))</f>
        <v>80</v>
      </c>
      <c r="M407" s="128" t="str">
        <f>IF(Tbl_Orderlist[[#This Row],[Size]]="","",VLOOKUP(Tbl_Orderlist[[#This Row],[Size]],Tbl_PlantSizes[],MATCH("Order per palletbox",Tbl_PlantSizes[#Headers],0),0))</f>
        <v>N</v>
      </c>
      <c r="N407" s="128" t="str">
        <f>IF(Tbl_Orderlist[[#This Row],[Size]]="","",VLOOKUP(Tbl_Orderlist[[#This Row],[Size]],Tbl_PlantSizes[],MATCH("Order per crate",Tbl_PlantSizes[#Headers],0),0))</f>
        <v>Y</v>
      </c>
      <c r="O40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0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7" s="75"/>
      <c r="R407" s="129" t="str">
        <f>IF(Tbl_Orderlist[[#This Row],[Crates]]="","",ROUNDUP(Tbl_Orderlist[[#This Row],[Crates]],0))</f>
        <v/>
      </c>
      <c r="S40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8" spans="1:20" x14ac:dyDescent="0.25">
      <c r="A408" s="149">
        <v>95</v>
      </c>
      <c r="B408" s="150" t="s">
        <v>2017</v>
      </c>
      <c r="C408" s="150" t="s">
        <v>13</v>
      </c>
      <c r="D408" s="151">
        <v>1.07</v>
      </c>
      <c r="E408" s="161"/>
      <c r="F408" s="14"/>
      <c r="G40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8" s="32">
        <f>IF(Tbl_Orderlist[[#This Row],[Size]]="","",IF(Tbl_Orderlist[[#This Row],[Crate?]]="Y",VLOOKUP(Tbl_Orderlist[[#This Row],[Size]],Tbl_PlantSizes[],MATCH("#plants per crate",Tbl_PlantSizes[#Headers],0),0),""))</f>
        <v>40</v>
      </c>
      <c r="K408" s="127" t="str">
        <f>IF(OR(Tbl_Orderlist[[#This Row],[Order]]="",Tbl_Orderlist[[#This Row],[Order]]=0),"",Tbl_Orderlist[[#This Row],[Order]]*Tbl_Orderlist[[#This Row],[Price €]])</f>
        <v/>
      </c>
      <c r="L408" s="128">
        <f>IF(Tbl_Orderlist[[#This Row],[Size]]="","",VLOOKUP(Tbl_Orderlist[[#This Row],[Size]],Tbl_PlantSizes[],MATCH("Minimal order quantity",Tbl_PlantSizes[#Headers],0),0))</f>
        <v>80</v>
      </c>
      <c r="M408" s="128" t="str">
        <f>IF(Tbl_Orderlist[[#This Row],[Size]]="","",VLOOKUP(Tbl_Orderlist[[#This Row],[Size]],Tbl_PlantSizes[],MATCH("Order per palletbox",Tbl_PlantSizes[#Headers],0),0))</f>
        <v>N</v>
      </c>
      <c r="N408" s="128" t="str">
        <f>IF(Tbl_Orderlist[[#This Row],[Size]]="","",VLOOKUP(Tbl_Orderlist[[#This Row],[Size]],Tbl_PlantSizes[],MATCH("Order per crate",Tbl_PlantSizes[#Headers],0),0))</f>
        <v>Y</v>
      </c>
      <c r="O40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0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8" s="75"/>
      <c r="R408" s="129" t="str">
        <f>IF(Tbl_Orderlist[[#This Row],[Crates]]="","",ROUNDUP(Tbl_Orderlist[[#This Row],[Crates]],0))</f>
        <v/>
      </c>
      <c r="S40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9" spans="1:20" x14ac:dyDescent="0.25">
      <c r="A409" s="149">
        <v>87</v>
      </c>
      <c r="B409" s="150" t="s">
        <v>2018</v>
      </c>
      <c r="C409" s="150" t="s">
        <v>13</v>
      </c>
      <c r="D409" s="151">
        <v>1.07</v>
      </c>
      <c r="E409" s="161"/>
      <c r="F409" s="14"/>
      <c r="G40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9" s="32">
        <f>IF(Tbl_Orderlist[[#This Row],[Size]]="","",IF(Tbl_Orderlist[[#This Row],[Crate?]]="Y",VLOOKUP(Tbl_Orderlist[[#This Row],[Size]],Tbl_PlantSizes[],MATCH("#plants per crate",Tbl_PlantSizes[#Headers],0),0),""))</f>
        <v>40</v>
      </c>
      <c r="K409" s="127" t="str">
        <f>IF(OR(Tbl_Orderlist[[#This Row],[Order]]="",Tbl_Orderlist[[#This Row],[Order]]=0),"",Tbl_Orderlist[[#This Row],[Order]]*Tbl_Orderlist[[#This Row],[Price €]])</f>
        <v/>
      </c>
      <c r="L409" s="128">
        <f>IF(Tbl_Orderlist[[#This Row],[Size]]="","",VLOOKUP(Tbl_Orderlist[[#This Row],[Size]],Tbl_PlantSizes[],MATCH("Minimal order quantity",Tbl_PlantSizes[#Headers],0),0))</f>
        <v>80</v>
      </c>
      <c r="M409" s="128" t="str">
        <f>IF(Tbl_Orderlist[[#This Row],[Size]]="","",VLOOKUP(Tbl_Orderlist[[#This Row],[Size]],Tbl_PlantSizes[],MATCH("Order per palletbox",Tbl_PlantSizes[#Headers],0),0))</f>
        <v>N</v>
      </c>
      <c r="N409" s="128" t="str">
        <f>IF(Tbl_Orderlist[[#This Row],[Size]]="","",VLOOKUP(Tbl_Orderlist[[#This Row],[Size]],Tbl_PlantSizes[],MATCH("Order per crate",Tbl_PlantSizes[#Headers],0),0))</f>
        <v>Y</v>
      </c>
      <c r="O40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0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9" s="75"/>
      <c r="R409" s="129" t="str">
        <f>IF(Tbl_Orderlist[[#This Row],[Crates]]="","",ROUNDUP(Tbl_Orderlist[[#This Row],[Crates]],0))</f>
        <v/>
      </c>
      <c r="S40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0" spans="1:20" x14ac:dyDescent="0.25">
      <c r="A410" s="149">
        <v>1822</v>
      </c>
      <c r="B410" s="150" t="s">
        <v>2019</v>
      </c>
      <c r="C410" s="150" t="s">
        <v>13</v>
      </c>
      <c r="D410" s="151">
        <v>1.2</v>
      </c>
      <c r="E410" s="161"/>
      <c r="F410" s="14"/>
      <c r="G41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0" s="32">
        <f>IF(Tbl_Orderlist[[#This Row],[Size]]="","",IF(Tbl_Orderlist[[#This Row],[Crate?]]="Y",VLOOKUP(Tbl_Orderlist[[#This Row],[Size]],Tbl_PlantSizes[],MATCH("#plants per crate",Tbl_PlantSizes[#Headers],0),0),""))</f>
        <v>40</v>
      </c>
      <c r="K410" s="127" t="str">
        <f>IF(OR(Tbl_Orderlist[[#This Row],[Order]]="",Tbl_Orderlist[[#This Row],[Order]]=0),"",Tbl_Orderlist[[#This Row],[Order]]*Tbl_Orderlist[[#This Row],[Price €]])</f>
        <v/>
      </c>
      <c r="L410" s="128">
        <f>IF(Tbl_Orderlist[[#This Row],[Size]]="","",VLOOKUP(Tbl_Orderlist[[#This Row],[Size]],Tbl_PlantSizes[],MATCH("Minimal order quantity",Tbl_PlantSizes[#Headers],0),0))</f>
        <v>80</v>
      </c>
      <c r="M410" s="128" t="str">
        <f>IF(Tbl_Orderlist[[#This Row],[Size]]="","",VLOOKUP(Tbl_Orderlist[[#This Row],[Size]],Tbl_PlantSizes[],MATCH("Order per palletbox",Tbl_PlantSizes[#Headers],0),0))</f>
        <v>N</v>
      </c>
      <c r="N410" s="128" t="str">
        <f>IF(Tbl_Orderlist[[#This Row],[Size]]="","",VLOOKUP(Tbl_Orderlist[[#This Row],[Size]],Tbl_PlantSizes[],MATCH("Order per crate",Tbl_PlantSizes[#Headers],0),0))</f>
        <v>Y</v>
      </c>
      <c r="O41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1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0" s="75"/>
      <c r="R410" s="129" t="str">
        <f>IF(Tbl_Orderlist[[#This Row],[Crates]]="","",ROUNDUP(Tbl_Orderlist[[#This Row],[Crates]],0))</f>
        <v/>
      </c>
      <c r="S41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1" spans="1:20" x14ac:dyDescent="0.25">
      <c r="A411" s="149">
        <v>267</v>
      </c>
      <c r="B411" s="150" t="s">
        <v>2020</v>
      </c>
      <c r="C411" s="150" t="s">
        <v>15</v>
      </c>
      <c r="D411" s="151">
        <v>3.5</v>
      </c>
      <c r="E411" s="161"/>
      <c r="F411" s="14"/>
      <c r="G41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1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11" s="32">
        <f>IF(Tbl_Orderlist[[#This Row],[Size]]="","",IF(Tbl_Orderlist[[#This Row],[Crate?]]="Y",VLOOKUP(Tbl_Orderlist[[#This Row],[Size]],Tbl_PlantSizes[],MATCH("#plants per crate",Tbl_PlantSizes[#Headers],0),0),""))</f>
        <v>8</v>
      </c>
      <c r="K411" s="127" t="str">
        <f>IF(OR(Tbl_Orderlist[[#This Row],[Order]]="",Tbl_Orderlist[[#This Row],[Order]]=0),"",Tbl_Orderlist[[#This Row],[Order]]*Tbl_Orderlist[[#This Row],[Price €]])</f>
        <v/>
      </c>
      <c r="L411" s="128">
        <f>IF(Tbl_Orderlist[[#This Row],[Size]]="","",VLOOKUP(Tbl_Orderlist[[#This Row],[Size]],Tbl_PlantSizes[],MATCH("Minimal order quantity",Tbl_PlantSizes[#Headers],0),0))</f>
        <v>50</v>
      </c>
      <c r="M411" s="128" t="str">
        <f>IF(Tbl_Orderlist[[#This Row],[Size]]="","",VLOOKUP(Tbl_Orderlist[[#This Row],[Size]],Tbl_PlantSizes[],MATCH("Order per palletbox",Tbl_PlantSizes[#Headers],0),0))</f>
        <v>Y</v>
      </c>
      <c r="N411" s="128" t="str">
        <f>IF(Tbl_Orderlist[[#This Row],[Size]]="","",VLOOKUP(Tbl_Orderlist[[#This Row],[Size]],Tbl_PlantSizes[],MATCH("Order per crate",Tbl_PlantSizes[#Headers],0),0))</f>
        <v>Y</v>
      </c>
      <c r="O41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1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1" s="75"/>
      <c r="R411" s="129" t="str">
        <f>IF(Tbl_Orderlist[[#This Row],[Crates]]="","",ROUNDUP(Tbl_Orderlist[[#This Row],[Crates]],0))</f>
        <v/>
      </c>
      <c r="S41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2" spans="1:20" x14ac:dyDescent="0.25">
      <c r="A412" s="149">
        <v>718</v>
      </c>
      <c r="B412" s="150" t="s">
        <v>1813</v>
      </c>
      <c r="C412" s="150" t="s">
        <v>13</v>
      </c>
      <c r="D412" s="151">
        <v>0.85</v>
      </c>
      <c r="E412" s="161"/>
      <c r="F412" s="14"/>
      <c r="G41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2" s="32">
        <f>IF(Tbl_Orderlist[[#This Row],[Size]]="","",IF(Tbl_Orderlist[[#This Row],[Crate?]]="Y",VLOOKUP(Tbl_Orderlist[[#This Row],[Size]],Tbl_PlantSizes[],MATCH("#plants per crate",Tbl_PlantSizes[#Headers],0),0),""))</f>
        <v>40</v>
      </c>
      <c r="K412" s="127" t="str">
        <f>IF(OR(Tbl_Orderlist[[#This Row],[Order]]="",Tbl_Orderlist[[#This Row],[Order]]=0),"",Tbl_Orderlist[[#This Row],[Order]]*Tbl_Orderlist[[#This Row],[Price €]])</f>
        <v/>
      </c>
      <c r="L412" s="128">
        <f>IF(Tbl_Orderlist[[#This Row],[Size]]="","",VLOOKUP(Tbl_Orderlist[[#This Row],[Size]],Tbl_PlantSizes[],MATCH("Minimal order quantity",Tbl_PlantSizes[#Headers],0),0))</f>
        <v>80</v>
      </c>
      <c r="M412" s="128" t="str">
        <f>IF(Tbl_Orderlist[[#This Row],[Size]]="","",VLOOKUP(Tbl_Orderlist[[#This Row],[Size]],Tbl_PlantSizes[],MATCH("Order per palletbox",Tbl_PlantSizes[#Headers],0),0))</f>
        <v>N</v>
      </c>
      <c r="N412" s="128" t="str">
        <f>IF(Tbl_Orderlist[[#This Row],[Size]]="","",VLOOKUP(Tbl_Orderlist[[#This Row],[Size]],Tbl_PlantSizes[],MATCH("Order per crate",Tbl_PlantSizes[#Headers],0),0))</f>
        <v>Y</v>
      </c>
      <c r="O41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1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2" s="75"/>
      <c r="R412" s="129" t="str">
        <f>IF(Tbl_Orderlist[[#This Row],[Crates]]="","",ROUNDUP(Tbl_Orderlist[[#This Row],[Crates]],0))</f>
        <v/>
      </c>
      <c r="S41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3" spans="1:20" x14ac:dyDescent="0.25">
      <c r="A413" s="149">
        <v>217</v>
      </c>
      <c r="B413" s="150" t="s">
        <v>1800</v>
      </c>
      <c r="C413" s="150" t="s">
        <v>13</v>
      </c>
      <c r="D413" s="151">
        <v>1.25</v>
      </c>
      <c r="E413" s="161"/>
      <c r="F413" s="14"/>
      <c r="G41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3" s="32">
        <f>IF(Tbl_Orderlist[[#This Row],[Size]]="","",IF(Tbl_Orderlist[[#This Row],[Crate?]]="Y",VLOOKUP(Tbl_Orderlist[[#This Row],[Size]],Tbl_PlantSizes[],MATCH("#plants per crate",Tbl_PlantSizes[#Headers],0),0),""))</f>
        <v>40</v>
      </c>
      <c r="K413" s="127" t="str">
        <f>IF(OR(Tbl_Orderlist[[#This Row],[Order]]="",Tbl_Orderlist[[#This Row],[Order]]=0),"",Tbl_Orderlist[[#This Row],[Order]]*Tbl_Orderlist[[#This Row],[Price €]])</f>
        <v/>
      </c>
      <c r="L413" s="128">
        <f>IF(Tbl_Orderlist[[#This Row],[Size]]="","",VLOOKUP(Tbl_Orderlist[[#This Row],[Size]],Tbl_PlantSizes[],MATCH("Minimal order quantity",Tbl_PlantSizes[#Headers],0),0))</f>
        <v>80</v>
      </c>
      <c r="M413" s="128" t="str">
        <f>IF(Tbl_Orderlist[[#This Row],[Size]]="","",VLOOKUP(Tbl_Orderlist[[#This Row],[Size]],Tbl_PlantSizes[],MATCH("Order per palletbox",Tbl_PlantSizes[#Headers],0),0))</f>
        <v>N</v>
      </c>
      <c r="N413" s="128" t="str">
        <f>IF(Tbl_Orderlist[[#This Row],[Size]]="","",VLOOKUP(Tbl_Orderlist[[#This Row],[Size]],Tbl_PlantSizes[],MATCH("Order per crate",Tbl_PlantSizes[#Headers],0),0))</f>
        <v>Y</v>
      </c>
      <c r="O41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1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3" s="75"/>
      <c r="R413" s="129" t="str">
        <f>IF(Tbl_Orderlist[[#This Row],[Crates]]="","",ROUNDUP(Tbl_Orderlist[[#This Row],[Crates]],0))</f>
        <v/>
      </c>
      <c r="S41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4" spans="1:20" x14ac:dyDescent="0.25">
      <c r="A414" s="149">
        <v>1176</v>
      </c>
      <c r="B414" s="150" t="s">
        <v>1801</v>
      </c>
      <c r="C414" s="150" t="s">
        <v>13</v>
      </c>
      <c r="D414" s="151">
        <v>1.25</v>
      </c>
      <c r="E414" s="161"/>
      <c r="F414" s="14"/>
      <c r="G41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4" s="32">
        <f>IF(Tbl_Orderlist[[#This Row],[Size]]="","",IF(Tbl_Orderlist[[#This Row],[Crate?]]="Y",VLOOKUP(Tbl_Orderlist[[#This Row],[Size]],Tbl_PlantSizes[],MATCH("#plants per crate",Tbl_PlantSizes[#Headers],0),0),""))</f>
        <v>40</v>
      </c>
      <c r="K414" s="127" t="str">
        <f>IF(OR(Tbl_Orderlist[[#This Row],[Order]]="",Tbl_Orderlist[[#This Row],[Order]]=0),"",Tbl_Orderlist[[#This Row],[Order]]*Tbl_Orderlist[[#This Row],[Price €]])</f>
        <v/>
      </c>
      <c r="L414" s="128">
        <f>IF(Tbl_Orderlist[[#This Row],[Size]]="","",VLOOKUP(Tbl_Orderlist[[#This Row],[Size]],Tbl_PlantSizes[],MATCH("Minimal order quantity",Tbl_PlantSizes[#Headers],0),0))</f>
        <v>80</v>
      </c>
      <c r="M414" s="128" t="str">
        <f>IF(Tbl_Orderlist[[#This Row],[Size]]="","",VLOOKUP(Tbl_Orderlist[[#This Row],[Size]],Tbl_PlantSizes[],MATCH("Order per palletbox",Tbl_PlantSizes[#Headers],0),0))</f>
        <v>N</v>
      </c>
      <c r="N414" s="128" t="str">
        <f>IF(Tbl_Orderlist[[#This Row],[Size]]="","",VLOOKUP(Tbl_Orderlist[[#This Row],[Size]],Tbl_PlantSizes[],MATCH("Order per crate",Tbl_PlantSizes[#Headers],0),0))</f>
        <v>Y</v>
      </c>
      <c r="O41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1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4" s="75"/>
      <c r="R414" s="129" t="str">
        <f>IF(Tbl_Orderlist[[#This Row],[Crates]]="","",ROUNDUP(Tbl_Orderlist[[#This Row],[Crates]],0))</f>
        <v/>
      </c>
      <c r="S41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5" spans="1:20" x14ac:dyDescent="0.25">
      <c r="A415" s="149">
        <v>428</v>
      </c>
      <c r="B415" s="150" t="s">
        <v>2311</v>
      </c>
      <c r="C415" s="150" t="s">
        <v>13</v>
      </c>
      <c r="D415" s="151">
        <v>1.25</v>
      </c>
      <c r="E415" s="160" t="s">
        <v>1683</v>
      </c>
      <c r="F415" s="14"/>
      <c r="G41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5" s="32">
        <f>IF(Tbl_Orderlist[[#This Row],[Size]]="","",IF(Tbl_Orderlist[[#This Row],[Crate?]]="Y",VLOOKUP(Tbl_Orderlist[[#This Row],[Size]],Tbl_PlantSizes[],MATCH("#plants per crate",Tbl_PlantSizes[#Headers],0),0),""))</f>
        <v>40</v>
      </c>
      <c r="K415" s="127" t="str">
        <f>IF(OR(Tbl_Orderlist[[#This Row],[Order]]="",Tbl_Orderlist[[#This Row],[Order]]=0),"",Tbl_Orderlist[[#This Row],[Order]]*Tbl_Orderlist[[#This Row],[Price €]])</f>
        <v/>
      </c>
      <c r="L415" s="128">
        <f>IF(Tbl_Orderlist[[#This Row],[Size]]="","",VLOOKUP(Tbl_Orderlist[[#This Row],[Size]],Tbl_PlantSizes[],MATCH("Minimal order quantity",Tbl_PlantSizes[#Headers],0),0))</f>
        <v>80</v>
      </c>
      <c r="M415" s="128" t="str">
        <f>IF(Tbl_Orderlist[[#This Row],[Size]]="","",VLOOKUP(Tbl_Orderlist[[#This Row],[Size]],Tbl_PlantSizes[],MATCH("Order per palletbox",Tbl_PlantSizes[#Headers],0),0))</f>
        <v>N</v>
      </c>
      <c r="N415" s="128" t="str">
        <f>IF(Tbl_Orderlist[[#This Row],[Size]]="","",VLOOKUP(Tbl_Orderlist[[#This Row],[Size]],Tbl_PlantSizes[],MATCH("Order per crate",Tbl_PlantSizes[#Headers],0),0))</f>
        <v>Y</v>
      </c>
      <c r="O41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1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5" s="75"/>
      <c r="R415" s="129" t="str">
        <f>IF(Tbl_Orderlist[[#This Row],[Crates]]="","",ROUNDUP(Tbl_Orderlist[[#This Row],[Crates]],0))</f>
        <v/>
      </c>
      <c r="S41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6" spans="1:20" x14ac:dyDescent="0.25">
      <c r="A416" s="149">
        <v>1537</v>
      </c>
      <c r="B416" s="150" t="s">
        <v>2021</v>
      </c>
      <c r="C416" s="150" t="s">
        <v>13</v>
      </c>
      <c r="D416" s="151">
        <v>1.25</v>
      </c>
      <c r="E416" s="161"/>
      <c r="F416" s="14"/>
      <c r="G41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6" s="32">
        <f>IF(Tbl_Orderlist[[#This Row],[Size]]="","",IF(Tbl_Orderlist[[#This Row],[Crate?]]="Y",VLOOKUP(Tbl_Orderlist[[#This Row],[Size]],Tbl_PlantSizes[],MATCH("#plants per crate",Tbl_PlantSizes[#Headers],0),0),""))</f>
        <v>40</v>
      </c>
      <c r="K416" s="127" t="str">
        <f>IF(OR(Tbl_Orderlist[[#This Row],[Order]]="",Tbl_Orderlist[[#This Row],[Order]]=0),"",Tbl_Orderlist[[#This Row],[Order]]*Tbl_Orderlist[[#This Row],[Price €]])</f>
        <v/>
      </c>
      <c r="L416" s="128">
        <f>IF(Tbl_Orderlist[[#This Row],[Size]]="","",VLOOKUP(Tbl_Orderlist[[#This Row],[Size]],Tbl_PlantSizes[],MATCH("Minimal order quantity",Tbl_PlantSizes[#Headers],0),0))</f>
        <v>80</v>
      </c>
      <c r="M416" s="128" t="str">
        <f>IF(Tbl_Orderlist[[#This Row],[Size]]="","",VLOOKUP(Tbl_Orderlist[[#This Row],[Size]],Tbl_PlantSizes[],MATCH("Order per palletbox",Tbl_PlantSizes[#Headers],0),0))</f>
        <v>N</v>
      </c>
      <c r="N416" s="128" t="str">
        <f>IF(Tbl_Orderlist[[#This Row],[Size]]="","",VLOOKUP(Tbl_Orderlist[[#This Row],[Size]],Tbl_PlantSizes[],MATCH("Order per crate",Tbl_PlantSizes[#Headers],0),0))</f>
        <v>Y</v>
      </c>
      <c r="O41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1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6" s="75"/>
      <c r="R416" s="129" t="str">
        <f>IF(Tbl_Orderlist[[#This Row],[Crates]]="","",ROUNDUP(Tbl_Orderlist[[#This Row],[Crates]],0))</f>
        <v/>
      </c>
      <c r="S41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7" spans="1:20" x14ac:dyDescent="0.25">
      <c r="A417" s="149">
        <v>254</v>
      </c>
      <c r="B417" s="150" t="s">
        <v>2022</v>
      </c>
      <c r="C417" s="150" t="s">
        <v>13</v>
      </c>
      <c r="D417" s="151">
        <v>1.25</v>
      </c>
      <c r="E417" s="161"/>
      <c r="F417" s="14"/>
      <c r="G41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7" s="32">
        <f>IF(Tbl_Orderlist[[#This Row],[Size]]="","",IF(Tbl_Orderlist[[#This Row],[Crate?]]="Y",VLOOKUP(Tbl_Orderlist[[#This Row],[Size]],Tbl_PlantSizes[],MATCH("#plants per crate",Tbl_PlantSizes[#Headers],0),0),""))</f>
        <v>40</v>
      </c>
      <c r="K417" s="127" t="str">
        <f>IF(OR(Tbl_Orderlist[[#This Row],[Order]]="",Tbl_Orderlist[[#This Row],[Order]]=0),"",Tbl_Orderlist[[#This Row],[Order]]*Tbl_Orderlist[[#This Row],[Price €]])</f>
        <v/>
      </c>
      <c r="L417" s="128">
        <f>IF(Tbl_Orderlist[[#This Row],[Size]]="","",VLOOKUP(Tbl_Orderlist[[#This Row],[Size]],Tbl_PlantSizes[],MATCH("Minimal order quantity",Tbl_PlantSizes[#Headers],0),0))</f>
        <v>80</v>
      </c>
      <c r="M417" s="128" t="str">
        <f>IF(Tbl_Orderlist[[#This Row],[Size]]="","",VLOOKUP(Tbl_Orderlist[[#This Row],[Size]],Tbl_PlantSizes[],MATCH("Order per palletbox",Tbl_PlantSizes[#Headers],0),0))</f>
        <v>N</v>
      </c>
      <c r="N417" s="128" t="str">
        <f>IF(Tbl_Orderlist[[#This Row],[Size]]="","",VLOOKUP(Tbl_Orderlist[[#This Row],[Size]],Tbl_PlantSizes[],MATCH("Order per crate",Tbl_PlantSizes[#Headers],0),0))</f>
        <v>Y</v>
      </c>
      <c r="O41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1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7" s="75"/>
      <c r="R417" s="129" t="str">
        <f>IF(Tbl_Orderlist[[#This Row],[Crates]]="","",ROUNDUP(Tbl_Orderlist[[#This Row],[Crates]],0))</f>
        <v/>
      </c>
      <c r="S41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8" spans="1:20" x14ac:dyDescent="0.25">
      <c r="A418" s="149">
        <v>243</v>
      </c>
      <c r="B418" s="150" t="s">
        <v>2023</v>
      </c>
      <c r="C418" s="150" t="s">
        <v>13</v>
      </c>
      <c r="D418" s="151">
        <v>1.25</v>
      </c>
      <c r="E418" s="161"/>
      <c r="F418" s="14"/>
      <c r="G41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8" s="32">
        <f>IF(Tbl_Orderlist[[#This Row],[Size]]="","",IF(Tbl_Orderlist[[#This Row],[Crate?]]="Y",VLOOKUP(Tbl_Orderlist[[#This Row],[Size]],Tbl_PlantSizes[],MATCH("#plants per crate",Tbl_PlantSizes[#Headers],0),0),""))</f>
        <v>40</v>
      </c>
      <c r="K418" s="127" t="str">
        <f>IF(OR(Tbl_Orderlist[[#This Row],[Order]]="",Tbl_Orderlist[[#This Row],[Order]]=0),"",Tbl_Orderlist[[#This Row],[Order]]*Tbl_Orderlist[[#This Row],[Price €]])</f>
        <v/>
      </c>
      <c r="L418" s="128">
        <f>IF(Tbl_Orderlist[[#This Row],[Size]]="","",VLOOKUP(Tbl_Orderlist[[#This Row],[Size]],Tbl_PlantSizes[],MATCH("Minimal order quantity",Tbl_PlantSizes[#Headers],0),0))</f>
        <v>80</v>
      </c>
      <c r="M418" s="128" t="str">
        <f>IF(Tbl_Orderlist[[#This Row],[Size]]="","",VLOOKUP(Tbl_Orderlist[[#This Row],[Size]],Tbl_PlantSizes[],MATCH("Order per palletbox",Tbl_PlantSizes[#Headers],0),0))</f>
        <v>N</v>
      </c>
      <c r="N418" s="128" t="str">
        <f>IF(Tbl_Orderlist[[#This Row],[Size]]="","",VLOOKUP(Tbl_Orderlist[[#This Row],[Size]],Tbl_PlantSizes[],MATCH("Order per crate",Tbl_PlantSizes[#Headers],0),0))</f>
        <v>Y</v>
      </c>
      <c r="O41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1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8" s="75"/>
      <c r="R418" s="129" t="str">
        <f>IF(Tbl_Orderlist[[#This Row],[Crates]]="","",ROUNDUP(Tbl_Orderlist[[#This Row],[Crates]],0))</f>
        <v/>
      </c>
      <c r="S41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9" spans="1:20" x14ac:dyDescent="0.25">
      <c r="A419" s="149">
        <v>944</v>
      </c>
      <c r="B419" s="150" t="s">
        <v>2024</v>
      </c>
      <c r="C419" s="150" t="s">
        <v>13</v>
      </c>
      <c r="D419" s="151">
        <v>1.25</v>
      </c>
      <c r="E419" s="161"/>
      <c r="F419" s="14"/>
      <c r="G41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9" s="32">
        <f>IF(Tbl_Orderlist[[#This Row],[Size]]="","",IF(Tbl_Orderlist[[#This Row],[Crate?]]="Y",VLOOKUP(Tbl_Orderlist[[#This Row],[Size]],Tbl_PlantSizes[],MATCH("#plants per crate",Tbl_PlantSizes[#Headers],0),0),""))</f>
        <v>40</v>
      </c>
      <c r="K419" s="127" t="str">
        <f>IF(OR(Tbl_Orderlist[[#This Row],[Order]]="",Tbl_Orderlist[[#This Row],[Order]]=0),"",Tbl_Orderlist[[#This Row],[Order]]*Tbl_Orderlist[[#This Row],[Price €]])</f>
        <v/>
      </c>
      <c r="L419" s="128">
        <f>IF(Tbl_Orderlist[[#This Row],[Size]]="","",VLOOKUP(Tbl_Orderlist[[#This Row],[Size]],Tbl_PlantSizes[],MATCH("Minimal order quantity",Tbl_PlantSizes[#Headers],0),0))</f>
        <v>80</v>
      </c>
      <c r="M419" s="128" t="str">
        <f>IF(Tbl_Orderlist[[#This Row],[Size]]="","",VLOOKUP(Tbl_Orderlist[[#This Row],[Size]],Tbl_PlantSizes[],MATCH("Order per palletbox",Tbl_PlantSizes[#Headers],0),0))</f>
        <v>N</v>
      </c>
      <c r="N419" s="128" t="str">
        <f>IF(Tbl_Orderlist[[#This Row],[Size]]="","",VLOOKUP(Tbl_Orderlist[[#This Row],[Size]],Tbl_PlantSizes[],MATCH("Order per crate",Tbl_PlantSizes[#Headers],0),0))</f>
        <v>Y</v>
      </c>
      <c r="O41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1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9" s="75"/>
      <c r="R419" s="129" t="str">
        <f>IF(Tbl_Orderlist[[#This Row],[Crates]]="","",ROUNDUP(Tbl_Orderlist[[#This Row],[Crates]],0))</f>
        <v/>
      </c>
      <c r="S41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0" spans="1:20" x14ac:dyDescent="0.25">
      <c r="A420" s="149">
        <v>120</v>
      </c>
      <c r="B420" s="150" t="s">
        <v>2320</v>
      </c>
      <c r="C420" s="150" t="s">
        <v>13</v>
      </c>
      <c r="D420" s="151">
        <v>1.17</v>
      </c>
      <c r="E420" s="161"/>
      <c r="F420" s="14"/>
      <c r="G42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0" s="32">
        <f>IF(Tbl_Orderlist[[#This Row],[Size]]="","",IF(Tbl_Orderlist[[#This Row],[Crate?]]="Y",VLOOKUP(Tbl_Orderlist[[#This Row],[Size]],Tbl_PlantSizes[],MATCH("#plants per crate",Tbl_PlantSizes[#Headers],0),0),""))</f>
        <v>40</v>
      </c>
      <c r="K420" s="127" t="str">
        <f>IF(OR(Tbl_Orderlist[[#This Row],[Order]]="",Tbl_Orderlist[[#This Row],[Order]]=0),"",Tbl_Orderlist[[#This Row],[Order]]*Tbl_Orderlist[[#This Row],[Price €]])</f>
        <v/>
      </c>
      <c r="L420" s="128">
        <f>IF(Tbl_Orderlist[[#This Row],[Size]]="","",VLOOKUP(Tbl_Orderlist[[#This Row],[Size]],Tbl_PlantSizes[],MATCH("Minimal order quantity",Tbl_PlantSizes[#Headers],0),0))</f>
        <v>80</v>
      </c>
      <c r="M420" s="128" t="str">
        <f>IF(Tbl_Orderlist[[#This Row],[Size]]="","",VLOOKUP(Tbl_Orderlist[[#This Row],[Size]],Tbl_PlantSizes[],MATCH("Order per palletbox",Tbl_PlantSizes[#Headers],0),0))</f>
        <v>N</v>
      </c>
      <c r="N420" s="128" t="str">
        <f>IF(Tbl_Orderlist[[#This Row],[Size]]="","",VLOOKUP(Tbl_Orderlist[[#This Row],[Size]],Tbl_PlantSizes[],MATCH("Order per crate",Tbl_PlantSizes[#Headers],0),0))</f>
        <v>Y</v>
      </c>
      <c r="O42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2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0" s="75"/>
      <c r="R420" s="129" t="str">
        <f>IF(Tbl_Orderlist[[#This Row],[Crates]]="","",ROUNDUP(Tbl_Orderlist[[#This Row],[Crates]],0))</f>
        <v/>
      </c>
      <c r="S42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1" spans="1:20" x14ac:dyDescent="0.25">
      <c r="A421" s="149">
        <v>186</v>
      </c>
      <c r="B421" s="150" t="s">
        <v>2025</v>
      </c>
      <c r="C421" s="150" t="s">
        <v>13</v>
      </c>
      <c r="D421" s="151">
        <v>0.95</v>
      </c>
      <c r="E421" s="161"/>
      <c r="F421" s="14"/>
      <c r="G42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1" s="32">
        <f>IF(Tbl_Orderlist[[#This Row],[Size]]="","",IF(Tbl_Orderlist[[#This Row],[Crate?]]="Y",VLOOKUP(Tbl_Orderlist[[#This Row],[Size]],Tbl_PlantSizes[],MATCH("#plants per crate",Tbl_PlantSizes[#Headers],0),0),""))</f>
        <v>40</v>
      </c>
      <c r="K421" s="127" t="str">
        <f>IF(OR(Tbl_Orderlist[[#This Row],[Order]]="",Tbl_Orderlist[[#This Row],[Order]]=0),"",Tbl_Orderlist[[#This Row],[Order]]*Tbl_Orderlist[[#This Row],[Price €]])</f>
        <v/>
      </c>
      <c r="L421" s="128">
        <f>IF(Tbl_Orderlist[[#This Row],[Size]]="","",VLOOKUP(Tbl_Orderlist[[#This Row],[Size]],Tbl_PlantSizes[],MATCH("Minimal order quantity",Tbl_PlantSizes[#Headers],0),0))</f>
        <v>80</v>
      </c>
      <c r="M421" s="128" t="str">
        <f>IF(Tbl_Orderlist[[#This Row],[Size]]="","",VLOOKUP(Tbl_Orderlist[[#This Row],[Size]],Tbl_PlantSizes[],MATCH("Order per palletbox",Tbl_PlantSizes[#Headers],0),0))</f>
        <v>N</v>
      </c>
      <c r="N421" s="128" t="str">
        <f>IF(Tbl_Orderlist[[#This Row],[Size]]="","",VLOOKUP(Tbl_Orderlist[[#This Row],[Size]],Tbl_PlantSizes[],MATCH("Order per crate",Tbl_PlantSizes[#Headers],0),0))</f>
        <v>Y</v>
      </c>
      <c r="O42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2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1" s="75"/>
      <c r="R421" s="129" t="str">
        <f>IF(Tbl_Orderlist[[#This Row],[Crates]]="","",ROUNDUP(Tbl_Orderlist[[#This Row],[Crates]],0))</f>
        <v/>
      </c>
      <c r="S42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2" spans="1:20" x14ac:dyDescent="0.25">
      <c r="A422" s="149">
        <v>726</v>
      </c>
      <c r="B422" s="150" t="s">
        <v>2026</v>
      </c>
      <c r="C422" s="150" t="s">
        <v>13</v>
      </c>
      <c r="D422" s="151">
        <v>0.95</v>
      </c>
      <c r="E422" s="161"/>
      <c r="F422" s="14"/>
      <c r="G42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2" s="32">
        <f>IF(Tbl_Orderlist[[#This Row],[Size]]="","",IF(Tbl_Orderlist[[#This Row],[Crate?]]="Y",VLOOKUP(Tbl_Orderlist[[#This Row],[Size]],Tbl_PlantSizes[],MATCH("#plants per crate",Tbl_PlantSizes[#Headers],0),0),""))</f>
        <v>40</v>
      </c>
      <c r="K422" s="127" t="str">
        <f>IF(OR(Tbl_Orderlist[[#This Row],[Order]]="",Tbl_Orderlist[[#This Row],[Order]]=0),"",Tbl_Orderlist[[#This Row],[Order]]*Tbl_Orderlist[[#This Row],[Price €]])</f>
        <v/>
      </c>
      <c r="L422" s="128">
        <f>IF(Tbl_Orderlist[[#This Row],[Size]]="","",VLOOKUP(Tbl_Orderlist[[#This Row],[Size]],Tbl_PlantSizes[],MATCH("Minimal order quantity",Tbl_PlantSizes[#Headers],0),0))</f>
        <v>80</v>
      </c>
      <c r="M422" s="128" t="str">
        <f>IF(Tbl_Orderlist[[#This Row],[Size]]="","",VLOOKUP(Tbl_Orderlist[[#This Row],[Size]],Tbl_PlantSizes[],MATCH("Order per palletbox",Tbl_PlantSizes[#Headers],0),0))</f>
        <v>N</v>
      </c>
      <c r="N422" s="128" t="str">
        <f>IF(Tbl_Orderlist[[#This Row],[Size]]="","",VLOOKUP(Tbl_Orderlist[[#This Row],[Size]],Tbl_PlantSizes[],MATCH("Order per crate",Tbl_PlantSizes[#Headers],0),0))</f>
        <v>Y</v>
      </c>
      <c r="O42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2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2" s="75"/>
      <c r="R422" s="129" t="str">
        <f>IF(Tbl_Orderlist[[#This Row],[Crates]]="","",ROUNDUP(Tbl_Orderlist[[#This Row],[Crates]],0))</f>
        <v/>
      </c>
      <c r="S42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3" spans="1:20" x14ac:dyDescent="0.25">
      <c r="A423" s="149">
        <v>1081</v>
      </c>
      <c r="B423" s="150" t="s">
        <v>2027</v>
      </c>
      <c r="C423" s="150" t="s">
        <v>13</v>
      </c>
      <c r="D423" s="151">
        <v>0.95</v>
      </c>
      <c r="E423" s="161"/>
      <c r="F423" s="14"/>
      <c r="G42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3" s="32">
        <f>IF(Tbl_Orderlist[[#This Row],[Size]]="","",IF(Tbl_Orderlist[[#This Row],[Crate?]]="Y",VLOOKUP(Tbl_Orderlist[[#This Row],[Size]],Tbl_PlantSizes[],MATCH("#plants per crate",Tbl_PlantSizes[#Headers],0),0),""))</f>
        <v>40</v>
      </c>
      <c r="K423" s="127" t="str">
        <f>IF(OR(Tbl_Orderlist[[#This Row],[Order]]="",Tbl_Orderlist[[#This Row],[Order]]=0),"",Tbl_Orderlist[[#This Row],[Order]]*Tbl_Orderlist[[#This Row],[Price €]])</f>
        <v/>
      </c>
      <c r="L423" s="128">
        <f>IF(Tbl_Orderlist[[#This Row],[Size]]="","",VLOOKUP(Tbl_Orderlist[[#This Row],[Size]],Tbl_PlantSizes[],MATCH("Minimal order quantity",Tbl_PlantSizes[#Headers],0),0))</f>
        <v>80</v>
      </c>
      <c r="M423" s="128" t="str">
        <f>IF(Tbl_Orderlist[[#This Row],[Size]]="","",VLOOKUP(Tbl_Orderlist[[#This Row],[Size]],Tbl_PlantSizes[],MATCH("Order per palletbox",Tbl_PlantSizes[#Headers],0),0))</f>
        <v>N</v>
      </c>
      <c r="N423" s="128" t="str">
        <f>IF(Tbl_Orderlist[[#This Row],[Size]]="","",VLOOKUP(Tbl_Orderlist[[#This Row],[Size]],Tbl_PlantSizes[],MATCH("Order per crate",Tbl_PlantSizes[#Headers],0),0))</f>
        <v>Y</v>
      </c>
      <c r="O42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2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3" s="75"/>
      <c r="R423" s="129" t="str">
        <f>IF(Tbl_Orderlist[[#This Row],[Crates]]="","",ROUNDUP(Tbl_Orderlist[[#This Row],[Crates]],0))</f>
        <v/>
      </c>
      <c r="S42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4" spans="1:20" x14ac:dyDescent="0.25">
      <c r="A424" s="149">
        <v>219</v>
      </c>
      <c r="B424" s="150" t="s">
        <v>2028</v>
      </c>
      <c r="C424" s="150" t="s">
        <v>13</v>
      </c>
      <c r="D424" s="151">
        <v>0.97</v>
      </c>
      <c r="E424" s="161"/>
      <c r="F424" s="14"/>
      <c r="G42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4" s="32">
        <f>IF(Tbl_Orderlist[[#This Row],[Size]]="","",IF(Tbl_Orderlist[[#This Row],[Crate?]]="Y",VLOOKUP(Tbl_Orderlist[[#This Row],[Size]],Tbl_PlantSizes[],MATCH("#plants per crate",Tbl_PlantSizes[#Headers],0),0),""))</f>
        <v>40</v>
      </c>
      <c r="K424" s="127" t="str">
        <f>IF(OR(Tbl_Orderlist[[#This Row],[Order]]="",Tbl_Orderlist[[#This Row],[Order]]=0),"",Tbl_Orderlist[[#This Row],[Order]]*Tbl_Orderlist[[#This Row],[Price €]])</f>
        <v/>
      </c>
      <c r="L424" s="128">
        <f>IF(Tbl_Orderlist[[#This Row],[Size]]="","",VLOOKUP(Tbl_Orderlist[[#This Row],[Size]],Tbl_PlantSizes[],MATCH("Minimal order quantity",Tbl_PlantSizes[#Headers],0),0))</f>
        <v>80</v>
      </c>
      <c r="M424" s="128" t="str">
        <f>IF(Tbl_Orderlist[[#This Row],[Size]]="","",VLOOKUP(Tbl_Orderlist[[#This Row],[Size]],Tbl_PlantSizes[],MATCH("Order per palletbox",Tbl_PlantSizes[#Headers],0),0))</f>
        <v>N</v>
      </c>
      <c r="N424" s="128" t="str">
        <f>IF(Tbl_Orderlist[[#This Row],[Size]]="","",VLOOKUP(Tbl_Orderlist[[#This Row],[Size]],Tbl_PlantSizes[],MATCH("Order per crate",Tbl_PlantSizes[#Headers],0),0))</f>
        <v>Y</v>
      </c>
      <c r="O42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2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4" s="75"/>
      <c r="R424" s="129" t="str">
        <f>IF(Tbl_Orderlist[[#This Row],[Crates]]="","",ROUNDUP(Tbl_Orderlist[[#This Row],[Crates]],0))</f>
        <v/>
      </c>
      <c r="S42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5" spans="1:20" x14ac:dyDescent="0.25">
      <c r="A425" s="149">
        <v>896</v>
      </c>
      <c r="B425" s="150" t="s">
        <v>2312</v>
      </c>
      <c r="C425" s="150" t="s">
        <v>13</v>
      </c>
      <c r="D425" s="151">
        <v>1.1499999999999999</v>
      </c>
      <c r="E425" s="160" t="s">
        <v>1683</v>
      </c>
      <c r="F425" s="14"/>
      <c r="G42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5" s="32">
        <f>IF(Tbl_Orderlist[[#This Row],[Size]]="","",IF(Tbl_Orderlist[[#This Row],[Crate?]]="Y",VLOOKUP(Tbl_Orderlist[[#This Row],[Size]],Tbl_PlantSizes[],MATCH("#plants per crate",Tbl_PlantSizes[#Headers],0),0),""))</f>
        <v>40</v>
      </c>
      <c r="K425" s="127" t="str">
        <f>IF(OR(Tbl_Orderlist[[#This Row],[Order]]="",Tbl_Orderlist[[#This Row],[Order]]=0),"",Tbl_Orderlist[[#This Row],[Order]]*Tbl_Orderlist[[#This Row],[Price €]])</f>
        <v/>
      </c>
      <c r="L425" s="128">
        <f>IF(Tbl_Orderlist[[#This Row],[Size]]="","",VLOOKUP(Tbl_Orderlist[[#This Row],[Size]],Tbl_PlantSizes[],MATCH("Minimal order quantity",Tbl_PlantSizes[#Headers],0),0))</f>
        <v>80</v>
      </c>
      <c r="M425" s="128" t="str">
        <f>IF(Tbl_Orderlist[[#This Row],[Size]]="","",VLOOKUP(Tbl_Orderlist[[#This Row],[Size]],Tbl_PlantSizes[],MATCH("Order per palletbox",Tbl_PlantSizes[#Headers],0),0))</f>
        <v>N</v>
      </c>
      <c r="N425" s="128" t="str">
        <f>IF(Tbl_Orderlist[[#This Row],[Size]]="","",VLOOKUP(Tbl_Orderlist[[#This Row],[Size]],Tbl_PlantSizes[],MATCH("Order per crate",Tbl_PlantSizes[#Headers],0),0))</f>
        <v>Y</v>
      </c>
      <c r="O42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2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5" s="75"/>
      <c r="R425" s="129" t="str">
        <f>IF(Tbl_Orderlist[[#This Row],[Crates]]="","",ROUNDUP(Tbl_Orderlist[[#This Row],[Crates]],0))</f>
        <v/>
      </c>
      <c r="S42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6" spans="1:20" x14ac:dyDescent="0.25">
      <c r="A426" s="149">
        <v>260</v>
      </c>
      <c r="B426" s="150" t="s">
        <v>2029</v>
      </c>
      <c r="C426" s="150" t="s">
        <v>13</v>
      </c>
      <c r="D426" s="151">
        <v>0.8</v>
      </c>
      <c r="E426" s="160" t="s">
        <v>1683</v>
      </c>
      <c r="F426" s="14"/>
      <c r="G42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6" s="32">
        <f>IF(Tbl_Orderlist[[#This Row],[Size]]="","",IF(Tbl_Orderlist[[#This Row],[Crate?]]="Y",VLOOKUP(Tbl_Orderlist[[#This Row],[Size]],Tbl_PlantSizes[],MATCH("#plants per crate",Tbl_PlantSizes[#Headers],0),0),""))</f>
        <v>40</v>
      </c>
      <c r="K426" s="127" t="str">
        <f>IF(OR(Tbl_Orderlist[[#This Row],[Order]]="",Tbl_Orderlist[[#This Row],[Order]]=0),"",Tbl_Orderlist[[#This Row],[Order]]*Tbl_Orderlist[[#This Row],[Price €]])</f>
        <v/>
      </c>
      <c r="L426" s="128">
        <f>IF(Tbl_Orderlist[[#This Row],[Size]]="","",VLOOKUP(Tbl_Orderlist[[#This Row],[Size]],Tbl_PlantSizes[],MATCH("Minimal order quantity",Tbl_PlantSizes[#Headers],0),0))</f>
        <v>80</v>
      </c>
      <c r="M426" s="128" t="str">
        <f>IF(Tbl_Orderlist[[#This Row],[Size]]="","",VLOOKUP(Tbl_Orderlist[[#This Row],[Size]],Tbl_PlantSizes[],MATCH("Order per palletbox",Tbl_PlantSizes[#Headers],0),0))</f>
        <v>N</v>
      </c>
      <c r="N426" s="128" t="str">
        <f>IF(Tbl_Orderlist[[#This Row],[Size]]="","",VLOOKUP(Tbl_Orderlist[[#This Row],[Size]],Tbl_PlantSizes[],MATCH("Order per crate",Tbl_PlantSizes[#Headers],0),0))</f>
        <v>Y</v>
      </c>
      <c r="O42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2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6" s="75"/>
      <c r="R426" s="129" t="str">
        <f>IF(Tbl_Orderlist[[#This Row],[Crates]]="","",ROUNDUP(Tbl_Orderlist[[#This Row],[Crates]],0))</f>
        <v/>
      </c>
      <c r="S42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7" spans="1:20" x14ac:dyDescent="0.25">
      <c r="A427" s="149">
        <v>37</v>
      </c>
      <c r="B427" s="150" t="s">
        <v>2343</v>
      </c>
      <c r="C427" s="150" t="s">
        <v>13</v>
      </c>
      <c r="D427" s="151">
        <v>0.8</v>
      </c>
      <c r="E427" s="161"/>
      <c r="F427" s="14"/>
      <c r="G42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7" s="32">
        <f>IF(Tbl_Orderlist[[#This Row],[Size]]="","",IF(Tbl_Orderlist[[#This Row],[Crate?]]="Y",VLOOKUP(Tbl_Orderlist[[#This Row],[Size]],Tbl_PlantSizes[],MATCH("#plants per crate",Tbl_PlantSizes[#Headers],0),0),""))</f>
        <v>40</v>
      </c>
      <c r="K427" s="127" t="str">
        <f>IF(OR(Tbl_Orderlist[[#This Row],[Order]]="",Tbl_Orderlist[[#This Row],[Order]]=0),"",Tbl_Orderlist[[#This Row],[Order]]*Tbl_Orderlist[[#This Row],[Price €]])</f>
        <v/>
      </c>
      <c r="L427" s="128">
        <f>IF(Tbl_Orderlist[[#This Row],[Size]]="","",VLOOKUP(Tbl_Orderlist[[#This Row],[Size]],Tbl_PlantSizes[],MATCH("Minimal order quantity",Tbl_PlantSizes[#Headers],0),0))</f>
        <v>80</v>
      </c>
      <c r="M427" s="128" t="str">
        <f>IF(Tbl_Orderlist[[#This Row],[Size]]="","",VLOOKUP(Tbl_Orderlist[[#This Row],[Size]],Tbl_PlantSizes[],MATCH("Order per palletbox",Tbl_PlantSizes[#Headers],0),0))</f>
        <v>N</v>
      </c>
      <c r="N427" s="128" t="str">
        <f>IF(Tbl_Orderlist[[#This Row],[Size]]="","",VLOOKUP(Tbl_Orderlist[[#This Row],[Size]],Tbl_PlantSizes[],MATCH("Order per crate",Tbl_PlantSizes[#Headers],0),0))</f>
        <v>Y</v>
      </c>
      <c r="O42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2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7" s="75"/>
      <c r="R427" s="129" t="str">
        <f>IF(Tbl_Orderlist[[#This Row],[Crates]]="","",ROUNDUP(Tbl_Orderlist[[#This Row],[Crates]],0))</f>
        <v/>
      </c>
      <c r="S42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8" spans="1:20" x14ac:dyDescent="0.25">
      <c r="A428" s="149">
        <v>624</v>
      </c>
      <c r="B428" s="150" t="s">
        <v>1809</v>
      </c>
      <c r="C428" s="150" t="s">
        <v>13</v>
      </c>
      <c r="D428" s="151">
        <v>0.8</v>
      </c>
      <c r="E428" s="160" t="s">
        <v>1683</v>
      </c>
      <c r="F428" s="14"/>
      <c r="G42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8" s="32">
        <f>IF(Tbl_Orderlist[[#This Row],[Size]]="","",IF(Tbl_Orderlist[[#This Row],[Crate?]]="Y",VLOOKUP(Tbl_Orderlist[[#This Row],[Size]],Tbl_PlantSizes[],MATCH("#plants per crate",Tbl_PlantSizes[#Headers],0),0),""))</f>
        <v>40</v>
      </c>
      <c r="K428" s="127" t="str">
        <f>IF(OR(Tbl_Orderlist[[#This Row],[Order]]="",Tbl_Orderlist[[#This Row],[Order]]=0),"",Tbl_Orderlist[[#This Row],[Order]]*Tbl_Orderlist[[#This Row],[Price €]])</f>
        <v/>
      </c>
      <c r="L428" s="128">
        <f>IF(Tbl_Orderlist[[#This Row],[Size]]="","",VLOOKUP(Tbl_Orderlist[[#This Row],[Size]],Tbl_PlantSizes[],MATCH("Minimal order quantity",Tbl_PlantSizes[#Headers],0),0))</f>
        <v>80</v>
      </c>
      <c r="M428" s="128" t="str">
        <f>IF(Tbl_Orderlist[[#This Row],[Size]]="","",VLOOKUP(Tbl_Orderlist[[#This Row],[Size]],Tbl_PlantSizes[],MATCH("Order per palletbox",Tbl_PlantSizes[#Headers],0),0))</f>
        <v>N</v>
      </c>
      <c r="N428" s="128" t="str">
        <f>IF(Tbl_Orderlist[[#This Row],[Size]]="","",VLOOKUP(Tbl_Orderlist[[#This Row],[Size]],Tbl_PlantSizes[],MATCH("Order per crate",Tbl_PlantSizes[#Headers],0),0))</f>
        <v>Y</v>
      </c>
      <c r="O42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2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8" s="75"/>
      <c r="R428" s="129" t="str">
        <f>IF(Tbl_Orderlist[[#This Row],[Crates]]="","",ROUNDUP(Tbl_Orderlist[[#This Row],[Crates]],0))</f>
        <v/>
      </c>
      <c r="S42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9" spans="1:20" x14ac:dyDescent="0.25">
      <c r="A429" s="149">
        <v>812</v>
      </c>
      <c r="B429" s="150" t="s">
        <v>2245</v>
      </c>
      <c r="C429" s="150" t="s">
        <v>13</v>
      </c>
      <c r="D429" s="151">
        <v>1.4</v>
      </c>
      <c r="E429" s="161"/>
      <c r="F429" s="14"/>
      <c r="G42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9" s="32">
        <f>IF(Tbl_Orderlist[[#This Row],[Size]]="","",IF(Tbl_Orderlist[[#This Row],[Crate?]]="Y",VLOOKUP(Tbl_Orderlist[[#This Row],[Size]],Tbl_PlantSizes[],MATCH("#plants per crate",Tbl_PlantSizes[#Headers],0),0),""))</f>
        <v>40</v>
      </c>
      <c r="K429" s="127" t="str">
        <f>IF(OR(Tbl_Orderlist[[#This Row],[Order]]="",Tbl_Orderlist[[#This Row],[Order]]=0),"",Tbl_Orderlist[[#This Row],[Order]]*Tbl_Orderlist[[#This Row],[Price €]])</f>
        <v/>
      </c>
      <c r="L429" s="128">
        <f>IF(Tbl_Orderlist[[#This Row],[Size]]="","",VLOOKUP(Tbl_Orderlist[[#This Row],[Size]],Tbl_PlantSizes[],MATCH("Minimal order quantity",Tbl_PlantSizes[#Headers],0),0))</f>
        <v>80</v>
      </c>
      <c r="M429" s="128" t="str">
        <f>IF(Tbl_Orderlist[[#This Row],[Size]]="","",VLOOKUP(Tbl_Orderlist[[#This Row],[Size]],Tbl_PlantSizes[],MATCH("Order per palletbox",Tbl_PlantSizes[#Headers],0),0))</f>
        <v>N</v>
      </c>
      <c r="N429" s="128" t="str">
        <f>IF(Tbl_Orderlist[[#This Row],[Size]]="","",VLOOKUP(Tbl_Orderlist[[#This Row],[Size]],Tbl_PlantSizes[],MATCH("Order per crate",Tbl_PlantSizes[#Headers],0),0))</f>
        <v>Y</v>
      </c>
      <c r="O42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2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9" s="75"/>
      <c r="R429" s="129" t="str">
        <f>IF(Tbl_Orderlist[[#This Row],[Crates]]="","",ROUNDUP(Tbl_Orderlist[[#This Row],[Crates]],0))</f>
        <v/>
      </c>
      <c r="S42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0" spans="1:20" x14ac:dyDescent="0.25">
      <c r="A430" s="149">
        <v>147</v>
      </c>
      <c r="B430" s="150" t="s">
        <v>2030</v>
      </c>
      <c r="C430" s="150" t="s">
        <v>13</v>
      </c>
      <c r="D430" s="151">
        <v>0.69</v>
      </c>
      <c r="E430" s="160" t="s">
        <v>1683</v>
      </c>
      <c r="F430" s="14"/>
      <c r="G43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30" s="32">
        <f>IF(Tbl_Orderlist[[#This Row],[Size]]="","",IF(Tbl_Orderlist[[#This Row],[Crate?]]="Y",VLOOKUP(Tbl_Orderlist[[#This Row],[Size]],Tbl_PlantSizes[],MATCH("#plants per crate",Tbl_PlantSizes[#Headers],0),0),""))</f>
        <v>40</v>
      </c>
      <c r="K430" s="127" t="str">
        <f>IF(OR(Tbl_Orderlist[[#This Row],[Order]]="",Tbl_Orderlist[[#This Row],[Order]]=0),"",Tbl_Orderlist[[#This Row],[Order]]*Tbl_Orderlist[[#This Row],[Price €]])</f>
        <v/>
      </c>
      <c r="L430" s="128">
        <f>IF(Tbl_Orderlist[[#This Row],[Size]]="","",VLOOKUP(Tbl_Orderlist[[#This Row],[Size]],Tbl_PlantSizes[],MATCH("Minimal order quantity",Tbl_PlantSizes[#Headers],0),0))</f>
        <v>80</v>
      </c>
      <c r="M430" s="128" t="str">
        <f>IF(Tbl_Orderlist[[#This Row],[Size]]="","",VLOOKUP(Tbl_Orderlist[[#This Row],[Size]],Tbl_PlantSizes[],MATCH("Order per palletbox",Tbl_PlantSizes[#Headers],0),0))</f>
        <v>N</v>
      </c>
      <c r="N430" s="128" t="str">
        <f>IF(Tbl_Orderlist[[#This Row],[Size]]="","",VLOOKUP(Tbl_Orderlist[[#This Row],[Size]],Tbl_PlantSizes[],MATCH("Order per crate",Tbl_PlantSizes[#Headers],0),0))</f>
        <v>Y</v>
      </c>
      <c r="O43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3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0" s="75"/>
      <c r="R430" s="129" t="str">
        <f>IF(Tbl_Orderlist[[#This Row],[Crates]]="","",ROUNDUP(Tbl_Orderlist[[#This Row],[Crates]],0))</f>
        <v/>
      </c>
      <c r="S43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1" spans="1:20" x14ac:dyDescent="0.25">
      <c r="A431" s="149">
        <v>323</v>
      </c>
      <c r="B431" s="150" t="s">
        <v>2031</v>
      </c>
      <c r="C431" s="150" t="s">
        <v>13</v>
      </c>
      <c r="D431" s="151">
        <v>0.69</v>
      </c>
      <c r="E431" s="161"/>
      <c r="F431" s="14"/>
      <c r="G43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31" s="32">
        <f>IF(Tbl_Orderlist[[#This Row],[Size]]="","",IF(Tbl_Orderlist[[#This Row],[Crate?]]="Y",VLOOKUP(Tbl_Orderlist[[#This Row],[Size]],Tbl_PlantSizes[],MATCH("#plants per crate",Tbl_PlantSizes[#Headers],0),0),""))</f>
        <v>40</v>
      </c>
      <c r="K431" s="127" t="str">
        <f>IF(OR(Tbl_Orderlist[[#This Row],[Order]]="",Tbl_Orderlist[[#This Row],[Order]]=0),"",Tbl_Orderlist[[#This Row],[Order]]*Tbl_Orderlist[[#This Row],[Price €]])</f>
        <v/>
      </c>
      <c r="L431" s="128">
        <f>IF(Tbl_Orderlist[[#This Row],[Size]]="","",VLOOKUP(Tbl_Orderlist[[#This Row],[Size]],Tbl_PlantSizes[],MATCH("Minimal order quantity",Tbl_PlantSizes[#Headers],0),0))</f>
        <v>80</v>
      </c>
      <c r="M431" s="128" t="str">
        <f>IF(Tbl_Orderlist[[#This Row],[Size]]="","",VLOOKUP(Tbl_Orderlist[[#This Row],[Size]],Tbl_PlantSizes[],MATCH("Order per palletbox",Tbl_PlantSizes[#Headers],0),0))</f>
        <v>N</v>
      </c>
      <c r="N431" s="128" t="str">
        <f>IF(Tbl_Orderlist[[#This Row],[Size]]="","",VLOOKUP(Tbl_Orderlist[[#This Row],[Size]],Tbl_PlantSizes[],MATCH("Order per crate",Tbl_PlantSizes[#Headers],0),0))</f>
        <v>Y</v>
      </c>
      <c r="O43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3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1" s="75"/>
      <c r="R431" s="129" t="str">
        <f>IF(Tbl_Orderlist[[#This Row],[Crates]]="","",ROUNDUP(Tbl_Orderlist[[#This Row],[Crates]],0))</f>
        <v/>
      </c>
      <c r="S43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2" spans="1:20" x14ac:dyDescent="0.25">
      <c r="A432" s="149">
        <v>97</v>
      </c>
      <c r="B432" s="150" t="s">
        <v>2032</v>
      </c>
      <c r="C432" s="150" t="s">
        <v>13</v>
      </c>
      <c r="D432" s="151">
        <v>0.69</v>
      </c>
      <c r="E432" s="160" t="s">
        <v>1683</v>
      </c>
      <c r="F432" s="14"/>
      <c r="G43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32" s="32">
        <f>IF(Tbl_Orderlist[[#This Row],[Size]]="","",IF(Tbl_Orderlist[[#This Row],[Crate?]]="Y",VLOOKUP(Tbl_Orderlist[[#This Row],[Size]],Tbl_PlantSizes[],MATCH("#plants per crate",Tbl_PlantSizes[#Headers],0),0),""))</f>
        <v>40</v>
      </c>
      <c r="K432" s="127" t="str">
        <f>IF(OR(Tbl_Orderlist[[#This Row],[Order]]="",Tbl_Orderlist[[#This Row],[Order]]=0),"",Tbl_Orderlist[[#This Row],[Order]]*Tbl_Orderlist[[#This Row],[Price €]])</f>
        <v/>
      </c>
      <c r="L432" s="128">
        <f>IF(Tbl_Orderlist[[#This Row],[Size]]="","",VLOOKUP(Tbl_Orderlist[[#This Row],[Size]],Tbl_PlantSizes[],MATCH("Minimal order quantity",Tbl_PlantSizes[#Headers],0),0))</f>
        <v>80</v>
      </c>
      <c r="M432" s="128" t="str">
        <f>IF(Tbl_Orderlist[[#This Row],[Size]]="","",VLOOKUP(Tbl_Orderlist[[#This Row],[Size]],Tbl_PlantSizes[],MATCH("Order per palletbox",Tbl_PlantSizes[#Headers],0),0))</f>
        <v>N</v>
      </c>
      <c r="N432" s="128" t="str">
        <f>IF(Tbl_Orderlist[[#This Row],[Size]]="","",VLOOKUP(Tbl_Orderlist[[#This Row],[Size]],Tbl_PlantSizes[],MATCH("Order per crate",Tbl_PlantSizes[#Headers],0),0))</f>
        <v>Y</v>
      </c>
      <c r="O43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3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2" s="75"/>
      <c r="R432" s="129" t="str">
        <f>IF(Tbl_Orderlist[[#This Row],[Crates]]="","",ROUNDUP(Tbl_Orderlist[[#This Row],[Crates]],0))</f>
        <v/>
      </c>
      <c r="S43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3" spans="1:20" x14ac:dyDescent="0.25">
      <c r="A433" s="149">
        <v>978</v>
      </c>
      <c r="B433" s="150" t="s">
        <v>1816</v>
      </c>
      <c r="C433" s="150" t="s">
        <v>13</v>
      </c>
      <c r="D433" s="151">
        <v>0.73</v>
      </c>
      <c r="E433" s="161"/>
      <c r="F433" s="14"/>
      <c r="G43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33" s="32">
        <f>IF(Tbl_Orderlist[[#This Row],[Size]]="","",IF(Tbl_Orderlist[[#This Row],[Crate?]]="Y",VLOOKUP(Tbl_Orderlist[[#This Row],[Size]],Tbl_PlantSizes[],MATCH("#plants per crate",Tbl_PlantSizes[#Headers],0),0),""))</f>
        <v>40</v>
      </c>
      <c r="K433" s="127" t="str">
        <f>IF(OR(Tbl_Orderlist[[#This Row],[Order]]="",Tbl_Orderlist[[#This Row],[Order]]=0),"",Tbl_Orderlist[[#This Row],[Order]]*Tbl_Orderlist[[#This Row],[Price €]])</f>
        <v/>
      </c>
      <c r="L433" s="128">
        <f>IF(Tbl_Orderlist[[#This Row],[Size]]="","",VLOOKUP(Tbl_Orderlist[[#This Row],[Size]],Tbl_PlantSizes[],MATCH("Minimal order quantity",Tbl_PlantSizes[#Headers],0),0))</f>
        <v>80</v>
      </c>
      <c r="M433" s="128" t="str">
        <f>IF(Tbl_Orderlist[[#This Row],[Size]]="","",VLOOKUP(Tbl_Orderlist[[#This Row],[Size]],Tbl_PlantSizes[],MATCH("Order per palletbox",Tbl_PlantSizes[#Headers],0),0))</f>
        <v>N</v>
      </c>
      <c r="N433" s="128" t="str">
        <f>IF(Tbl_Orderlist[[#This Row],[Size]]="","",VLOOKUP(Tbl_Orderlist[[#This Row],[Size]],Tbl_PlantSizes[],MATCH("Order per crate",Tbl_PlantSizes[#Headers],0),0))</f>
        <v>Y</v>
      </c>
      <c r="O43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3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3" s="75"/>
      <c r="R433" s="129" t="str">
        <f>IF(Tbl_Orderlist[[#This Row],[Crates]]="","",ROUNDUP(Tbl_Orderlist[[#This Row],[Crates]],0))</f>
        <v/>
      </c>
      <c r="S43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4" spans="1:20" x14ac:dyDescent="0.25">
      <c r="A434" s="149">
        <v>900</v>
      </c>
      <c r="B434" s="150" t="s">
        <v>2264</v>
      </c>
      <c r="C434" s="150" t="s">
        <v>13</v>
      </c>
      <c r="D434" s="151">
        <v>1.45</v>
      </c>
      <c r="E434" s="161"/>
      <c r="F434" s="14"/>
      <c r="G43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34" s="32">
        <f>IF(Tbl_Orderlist[[#This Row],[Size]]="","",IF(Tbl_Orderlist[[#This Row],[Crate?]]="Y",VLOOKUP(Tbl_Orderlist[[#This Row],[Size]],Tbl_PlantSizes[],MATCH("#plants per crate",Tbl_PlantSizes[#Headers],0),0),""))</f>
        <v>40</v>
      </c>
      <c r="K434" s="127" t="str">
        <f>IF(OR(Tbl_Orderlist[[#This Row],[Order]]="",Tbl_Orderlist[[#This Row],[Order]]=0),"",Tbl_Orderlist[[#This Row],[Order]]*Tbl_Orderlist[[#This Row],[Price €]])</f>
        <v/>
      </c>
      <c r="L434" s="128">
        <f>IF(Tbl_Orderlist[[#This Row],[Size]]="","",VLOOKUP(Tbl_Orderlist[[#This Row],[Size]],Tbl_PlantSizes[],MATCH("Minimal order quantity",Tbl_PlantSizes[#Headers],0),0))</f>
        <v>80</v>
      </c>
      <c r="M434" s="128" t="str">
        <f>IF(Tbl_Orderlist[[#This Row],[Size]]="","",VLOOKUP(Tbl_Orderlist[[#This Row],[Size]],Tbl_PlantSizes[],MATCH("Order per palletbox",Tbl_PlantSizes[#Headers],0),0))</f>
        <v>N</v>
      </c>
      <c r="N434" s="128" t="str">
        <f>IF(Tbl_Orderlist[[#This Row],[Size]]="","",VLOOKUP(Tbl_Orderlist[[#This Row],[Size]],Tbl_PlantSizes[],MATCH("Order per crate",Tbl_PlantSizes[#Headers],0),0))</f>
        <v>Y</v>
      </c>
      <c r="O43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3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4" s="75"/>
      <c r="R434" s="129" t="str">
        <f>IF(Tbl_Orderlist[[#This Row],[Crates]]="","",ROUNDUP(Tbl_Orderlist[[#This Row],[Crates]],0))</f>
        <v/>
      </c>
      <c r="S43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5" spans="1:20" x14ac:dyDescent="0.25">
      <c r="A435" s="149">
        <v>525</v>
      </c>
      <c r="B435" s="150" t="s">
        <v>282</v>
      </c>
      <c r="C435" s="150" t="s">
        <v>13</v>
      </c>
      <c r="D435" s="151">
        <v>1.35</v>
      </c>
      <c r="E435" s="160" t="s">
        <v>1683</v>
      </c>
      <c r="F435" s="14"/>
      <c r="G43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35" s="32">
        <f>IF(Tbl_Orderlist[[#This Row],[Size]]="","",IF(Tbl_Orderlist[[#This Row],[Crate?]]="Y",VLOOKUP(Tbl_Orderlist[[#This Row],[Size]],Tbl_PlantSizes[],MATCH("#plants per crate",Tbl_PlantSizes[#Headers],0),0),""))</f>
        <v>40</v>
      </c>
      <c r="K435" s="127" t="str">
        <f>IF(OR(Tbl_Orderlist[[#This Row],[Order]]="",Tbl_Orderlist[[#This Row],[Order]]=0),"",Tbl_Orderlist[[#This Row],[Order]]*Tbl_Orderlist[[#This Row],[Price €]])</f>
        <v/>
      </c>
      <c r="L435" s="128">
        <f>IF(Tbl_Orderlist[[#This Row],[Size]]="","",VLOOKUP(Tbl_Orderlist[[#This Row],[Size]],Tbl_PlantSizes[],MATCH("Minimal order quantity",Tbl_PlantSizes[#Headers],0),0))</f>
        <v>80</v>
      </c>
      <c r="M435" s="128" t="str">
        <f>IF(Tbl_Orderlist[[#This Row],[Size]]="","",VLOOKUP(Tbl_Orderlist[[#This Row],[Size]],Tbl_PlantSizes[],MATCH("Order per palletbox",Tbl_PlantSizes[#Headers],0),0))</f>
        <v>N</v>
      </c>
      <c r="N435" s="128" t="str">
        <f>IF(Tbl_Orderlist[[#This Row],[Size]]="","",VLOOKUP(Tbl_Orderlist[[#This Row],[Size]],Tbl_PlantSizes[],MATCH("Order per crate",Tbl_PlantSizes[#Headers],0),0))</f>
        <v>Y</v>
      </c>
      <c r="O43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3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5" s="75"/>
      <c r="R435" s="129" t="str">
        <f>IF(Tbl_Orderlist[[#This Row],[Crates]]="","",ROUNDUP(Tbl_Orderlist[[#This Row],[Crates]],0))</f>
        <v/>
      </c>
      <c r="S43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6" spans="1:20" x14ac:dyDescent="0.25">
      <c r="A436" s="149">
        <v>904</v>
      </c>
      <c r="B436" s="150" t="s">
        <v>2033</v>
      </c>
      <c r="C436" s="150" t="s">
        <v>13</v>
      </c>
      <c r="D436" s="151">
        <v>0.8</v>
      </c>
      <c r="E436" s="161"/>
      <c r="F436" s="14"/>
      <c r="G43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36" s="32">
        <f>IF(Tbl_Orderlist[[#This Row],[Size]]="","",IF(Tbl_Orderlist[[#This Row],[Crate?]]="Y",VLOOKUP(Tbl_Orderlist[[#This Row],[Size]],Tbl_PlantSizes[],MATCH("#plants per crate",Tbl_PlantSizes[#Headers],0),0),""))</f>
        <v>40</v>
      </c>
      <c r="K436" s="127" t="str">
        <f>IF(OR(Tbl_Orderlist[[#This Row],[Order]]="",Tbl_Orderlist[[#This Row],[Order]]=0),"",Tbl_Orderlist[[#This Row],[Order]]*Tbl_Orderlist[[#This Row],[Price €]])</f>
        <v/>
      </c>
      <c r="L436" s="128">
        <f>IF(Tbl_Orderlist[[#This Row],[Size]]="","",VLOOKUP(Tbl_Orderlist[[#This Row],[Size]],Tbl_PlantSizes[],MATCH("Minimal order quantity",Tbl_PlantSizes[#Headers],0),0))</f>
        <v>80</v>
      </c>
      <c r="M436" s="128" t="str">
        <f>IF(Tbl_Orderlist[[#This Row],[Size]]="","",VLOOKUP(Tbl_Orderlist[[#This Row],[Size]],Tbl_PlantSizes[],MATCH("Order per palletbox",Tbl_PlantSizes[#Headers],0),0))</f>
        <v>N</v>
      </c>
      <c r="N436" s="128" t="str">
        <f>IF(Tbl_Orderlist[[#This Row],[Size]]="","",VLOOKUP(Tbl_Orderlist[[#This Row],[Size]],Tbl_PlantSizes[],MATCH("Order per crate",Tbl_PlantSizes[#Headers],0),0))</f>
        <v>Y</v>
      </c>
      <c r="O43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3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6" s="75"/>
      <c r="R436" s="129" t="str">
        <f>IF(Tbl_Orderlist[[#This Row],[Crates]]="","",ROUNDUP(Tbl_Orderlist[[#This Row],[Crates]],0))</f>
        <v/>
      </c>
      <c r="S43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7" spans="1:20" x14ac:dyDescent="0.25">
      <c r="A437" s="149">
        <v>444</v>
      </c>
      <c r="B437" s="150" t="s">
        <v>2034</v>
      </c>
      <c r="C437" s="150" t="s">
        <v>13</v>
      </c>
      <c r="D437" s="151">
        <v>0.8</v>
      </c>
      <c r="E437" s="161"/>
      <c r="F437" s="14"/>
      <c r="G43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37" s="32">
        <f>IF(Tbl_Orderlist[[#This Row],[Size]]="","",IF(Tbl_Orderlist[[#This Row],[Crate?]]="Y",VLOOKUP(Tbl_Orderlist[[#This Row],[Size]],Tbl_PlantSizes[],MATCH("#plants per crate",Tbl_PlantSizes[#Headers],0),0),""))</f>
        <v>40</v>
      </c>
      <c r="K437" s="127" t="str">
        <f>IF(OR(Tbl_Orderlist[[#This Row],[Order]]="",Tbl_Orderlist[[#This Row],[Order]]=0),"",Tbl_Orderlist[[#This Row],[Order]]*Tbl_Orderlist[[#This Row],[Price €]])</f>
        <v/>
      </c>
      <c r="L437" s="128">
        <f>IF(Tbl_Orderlist[[#This Row],[Size]]="","",VLOOKUP(Tbl_Orderlist[[#This Row],[Size]],Tbl_PlantSizes[],MATCH("Minimal order quantity",Tbl_PlantSizes[#Headers],0),0))</f>
        <v>80</v>
      </c>
      <c r="M437" s="128" t="str">
        <f>IF(Tbl_Orderlist[[#This Row],[Size]]="","",VLOOKUP(Tbl_Orderlist[[#This Row],[Size]],Tbl_PlantSizes[],MATCH("Order per palletbox",Tbl_PlantSizes[#Headers],0),0))</f>
        <v>N</v>
      </c>
      <c r="N437" s="128" t="str">
        <f>IF(Tbl_Orderlist[[#This Row],[Size]]="","",VLOOKUP(Tbl_Orderlist[[#This Row],[Size]],Tbl_PlantSizes[],MATCH("Order per crate",Tbl_PlantSizes[#Headers],0),0))</f>
        <v>Y</v>
      </c>
      <c r="O43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3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7" s="75"/>
      <c r="R437" s="129" t="str">
        <f>IF(Tbl_Orderlist[[#This Row],[Crates]]="","",ROUNDUP(Tbl_Orderlist[[#This Row],[Crates]],0))</f>
        <v/>
      </c>
      <c r="S43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8" spans="1:20" x14ac:dyDescent="0.25">
      <c r="A438" s="149">
        <v>3364</v>
      </c>
      <c r="B438" s="150" t="s">
        <v>2295</v>
      </c>
      <c r="C438" s="150" t="s">
        <v>13</v>
      </c>
      <c r="D438" s="151">
        <v>1.45</v>
      </c>
      <c r="E438" s="160" t="s">
        <v>1683</v>
      </c>
      <c r="F438" s="14"/>
      <c r="G43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38" s="32">
        <f>IF(Tbl_Orderlist[[#This Row],[Size]]="","",IF(Tbl_Orderlist[[#This Row],[Crate?]]="Y",VLOOKUP(Tbl_Orderlist[[#This Row],[Size]],Tbl_PlantSizes[],MATCH("#plants per crate",Tbl_PlantSizes[#Headers],0),0),""))</f>
        <v>40</v>
      </c>
      <c r="K438" s="127" t="str">
        <f>IF(OR(Tbl_Orderlist[[#This Row],[Order]]="",Tbl_Orderlist[[#This Row],[Order]]=0),"",Tbl_Orderlist[[#This Row],[Order]]*Tbl_Orderlist[[#This Row],[Price €]])</f>
        <v/>
      </c>
      <c r="L438" s="128">
        <f>IF(Tbl_Orderlist[[#This Row],[Size]]="","",VLOOKUP(Tbl_Orderlist[[#This Row],[Size]],Tbl_PlantSizes[],MATCH("Minimal order quantity",Tbl_PlantSizes[#Headers],0),0))</f>
        <v>80</v>
      </c>
      <c r="M438" s="128" t="str">
        <f>IF(Tbl_Orderlist[[#This Row],[Size]]="","",VLOOKUP(Tbl_Orderlist[[#This Row],[Size]],Tbl_PlantSizes[],MATCH("Order per palletbox",Tbl_PlantSizes[#Headers],0),0))</f>
        <v>N</v>
      </c>
      <c r="N438" s="128" t="str">
        <f>IF(Tbl_Orderlist[[#This Row],[Size]]="","",VLOOKUP(Tbl_Orderlist[[#This Row],[Size]],Tbl_PlantSizes[],MATCH("Order per crate",Tbl_PlantSizes[#Headers],0),0))</f>
        <v>Y</v>
      </c>
      <c r="O43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3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8" s="75"/>
      <c r="R438" s="129" t="str">
        <f>IF(Tbl_Orderlist[[#This Row],[Crates]]="","",ROUNDUP(Tbl_Orderlist[[#This Row],[Crates]],0))</f>
        <v/>
      </c>
      <c r="S43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9" spans="1:20" x14ac:dyDescent="0.25">
      <c r="A439" s="149">
        <v>349</v>
      </c>
      <c r="B439" s="150" t="s">
        <v>2035</v>
      </c>
      <c r="C439" s="150" t="s">
        <v>13</v>
      </c>
      <c r="D439" s="151">
        <v>0.8</v>
      </c>
      <c r="E439" s="161"/>
      <c r="F439" s="14"/>
      <c r="G43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39" s="32">
        <f>IF(Tbl_Orderlist[[#This Row],[Size]]="","",IF(Tbl_Orderlist[[#This Row],[Crate?]]="Y",VLOOKUP(Tbl_Orderlist[[#This Row],[Size]],Tbl_PlantSizes[],MATCH("#plants per crate",Tbl_PlantSizes[#Headers],0),0),""))</f>
        <v>40</v>
      </c>
      <c r="K439" s="127" t="str">
        <f>IF(OR(Tbl_Orderlist[[#This Row],[Order]]="",Tbl_Orderlist[[#This Row],[Order]]=0),"",Tbl_Orderlist[[#This Row],[Order]]*Tbl_Orderlist[[#This Row],[Price €]])</f>
        <v/>
      </c>
      <c r="L439" s="128">
        <f>IF(Tbl_Orderlist[[#This Row],[Size]]="","",VLOOKUP(Tbl_Orderlist[[#This Row],[Size]],Tbl_PlantSizes[],MATCH("Minimal order quantity",Tbl_PlantSizes[#Headers],0),0))</f>
        <v>80</v>
      </c>
      <c r="M439" s="128" t="str">
        <f>IF(Tbl_Orderlist[[#This Row],[Size]]="","",VLOOKUP(Tbl_Orderlist[[#This Row],[Size]],Tbl_PlantSizes[],MATCH("Order per palletbox",Tbl_PlantSizes[#Headers],0),0))</f>
        <v>N</v>
      </c>
      <c r="N439" s="128" t="str">
        <f>IF(Tbl_Orderlist[[#This Row],[Size]]="","",VLOOKUP(Tbl_Orderlist[[#This Row],[Size]],Tbl_PlantSizes[],MATCH("Order per crate",Tbl_PlantSizes[#Headers],0),0))</f>
        <v>Y</v>
      </c>
      <c r="O43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3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9" s="75"/>
      <c r="R439" s="129" t="str">
        <f>IF(Tbl_Orderlist[[#This Row],[Crates]]="","",ROUNDUP(Tbl_Orderlist[[#This Row],[Crates]],0))</f>
        <v/>
      </c>
      <c r="S43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0" spans="1:20" x14ac:dyDescent="0.25">
      <c r="A440" s="149">
        <v>2568</v>
      </c>
      <c r="B440" s="150" t="s">
        <v>2036</v>
      </c>
      <c r="C440" s="150" t="s">
        <v>1690</v>
      </c>
      <c r="D440" s="151">
        <v>2.2000000000000002</v>
      </c>
      <c r="E440" s="161"/>
      <c r="F440" s="14"/>
      <c r="G44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0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440" s="32">
        <f>IF(Tbl_Orderlist[[#This Row],[Size]]="","",IF(Tbl_Orderlist[[#This Row],[Crate?]]="Y",VLOOKUP(Tbl_Orderlist[[#This Row],[Size]],Tbl_PlantSizes[],MATCH("#plants per crate",Tbl_PlantSizes[#Headers],0),0),""))</f>
        <v>15</v>
      </c>
      <c r="K440" s="127" t="str">
        <f>IF(OR(Tbl_Orderlist[[#This Row],[Order]]="",Tbl_Orderlist[[#This Row],[Order]]=0),"",Tbl_Orderlist[[#This Row],[Order]]*Tbl_Orderlist[[#This Row],[Price €]])</f>
        <v/>
      </c>
      <c r="L440" s="128">
        <f>IF(Tbl_Orderlist[[#This Row],[Size]]="","",VLOOKUP(Tbl_Orderlist[[#This Row],[Size]],Tbl_PlantSizes[],MATCH("Minimal order quantity",Tbl_PlantSizes[#Headers],0),0))</f>
        <v>75</v>
      </c>
      <c r="M440" s="128" t="str">
        <f>IF(Tbl_Orderlist[[#This Row],[Size]]="","",VLOOKUP(Tbl_Orderlist[[#This Row],[Size]],Tbl_PlantSizes[],MATCH("Order per palletbox",Tbl_PlantSizes[#Headers],0),0))</f>
        <v>Y</v>
      </c>
      <c r="N440" s="128" t="str">
        <f>IF(Tbl_Orderlist[[#This Row],[Size]]="","",VLOOKUP(Tbl_Orderlist[[#This Row],[Size]],Tbl_PlantSizes[],MATCH("Order per crate",Tbl_PlantSizes[#Headers],0),0))</f>
        <v>Y</v>
      </c>
      <c r="O44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4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0" s="75"/>
      <c r="R440" s="129" t="str">
        <f>IF(Tbl_Orderlist[[#This Row],[Crates]]="","",ROUNDUP(Tbl_Orderlist[[#This Row],[Crates]],0))</f>
        <v/>
      </c>
      <c r="S44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1" spans="1:20" x14ac:dyDescent="0.25">
      <c r="A441" s="149">
        <v>316</v>
      </c>
      <c r="B441" s="150" t="s">
        <v>2313</v>
      </c>
      <c r="C441" s="150" t="s">
        <v>15</v>
      </c>
      <c r="D441" s="151">
        <v>2.5</v>
      </c>
      <c r="E441" s="161"/>
      <c r="F441" s="14"/>
      <c r="G44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1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41" s="32">
        <f>IF(Tbl_Orderlist[[#This Row],[Size]]="","",IF(Tbl_Orderlist[[#This Row],[Crate?]]="Y",VLOOKUP(Tbl_Orderlist[[#This Row],[Size]],Tbl_PlantSizes[],MATCH("#plants per crate",Tbl_PlantSizes[#Headers],0),0),""))</f>
        <v>8</v>
      </c>
      <c r="K441" s="127" t="str">
        <f>IF(OR(Tbl_Orderlist[[#This Row],[Order]]="",Tbl_Orderlist[[#This Row],[Order]]=0),"",Tbl_Orderlist[[#This Row],[Order]]*Tbl_Orderlist[[#This Row],[Price €]])</f>
        <v/>
      </c>
      <c r="L441" s="128">
        <f>IF(Tbl_Orderlist[[#This Row],[Size]]="","",VLOOKUP(Tbl_Orderlist[[#This Row],[Size]],Tbl_PlantSizes[],MATCH("Minimal order quantity",Tbl_PlantSizes[#Headers],0),0))</f>
        <v>50</v>
      </c>
      <c r="M441" s="128" t="str">
        <f>IF(Tbl_Orderlist[[#This Row],[Size]]="","",VLOOKUP(Tbl_Orderlist[[#This Row],[Size]],Tbl_PlantSizes[],MATCH("Order per palletbox",Tbl_PlantSizes[#Headers],0),0))</f>
        <v>Y</v>
      </c>
      <c r="N441" s="128" t="str">
        <f>IF(Tbl_Orderlist[[#This Row],[Size]]="","",VLOOKUP(Tbl_Orderlist[[#This Row],[Size]],Tbl_PlantSizes[],MATCH("Order per crate",Tbl_PlantSizes[#Headers],0),0))</f>
        <v>Y</v>
      </c>
      <c r="O44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4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1" s="75"/>
      <c r="R441" s="129" t="str">
        <f>IF(Tbl_Orderlist[[#This Row],[Crates]]="","",ROUNDUP(Tbl_Orderlist[[#This Row],[Crates]],0))</f>
        <v/>
      </c>
      <c r="S44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2" spans="1:20" x14ac:dyDescent="0.25">
      <c r="A442" s="149">
        <v>713</v>
      </c>
      <c r="B442" s="150" t="s">
        <v>2037</v>
      </c>
      <c r="C442" s="150" t="s">
        <v>1685</v>
      </c>
      <c r="D442" s="151">
        <v>6.85</v>
      </c>
      <c r="E442" s="160" t="s">
        <v>1683</v>
      </c>
      <c r="F442" s="14"/>
      <c r="G44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2" s="32">
        <f>IF(Tbl_Orderlist[[#This Row],[Size]]="","",IF(Tbl_Orderlist[[#This Row],[Palletbox?]]="Y",VLOOKUP(Tbl_Orderlist[[#This Row],[Size]],Tbl_PlantSizes[],MATCH("#plants per palletbox",Tbl_PlantSizes[#Headers],0),0),""))</f>
        <v>70</v>
      </c>
      <c r="J442" s="32">
        <f>IF(Tbl_Orderlist[[#This Row],[Size]]="","",IF(Tbl_Orderlist[[#This Row],[Crate?]]="Y",VLOOKUP(Tbl_Orderlist[[#This Row],[Size]],Tbl_PlantSizes[],MATCH("#plants per crate",Tbl_PlantSizes[#Headers],0),0),""))</f>
        <v>4</v>
      </c>
      <c r="K442" s="127" t="str">
        <f>IF(OR(Tbl_Orderlist[[#This Row],[Order]]="",Tbl_Orderlist[[#This Row],[Order]]=0),"",Tbl_Orderlist[[#This Row],[Order]]*Tbl_Orderlist[[#This Row],[Price €]])</f>
        <v/>
      </c>
      <c r="L442" s="128">
        <f>IF(Tbl_Orderlist[[#This Row],[Size]]="","",VLOOKUP(Tbl_Orderlist[[#This Row],[Size]],Tbl_PlantSizes[],MATCH("Minimal order quantity",Tbl_PlantSizes[#Headers],0),0))</f>
        <v>25</v>
      </c>
      <c r="M442" s="128" t="str">
        <f>IF(Tbl_Orderlist[[#This Row],[Size]]="","",VLOOKUP(Tbl_Orderlist[[#This Row],[Size]],Tbl_PlantSizes[],MATCH("Order per palletbox",Tbl_PlantSizes[#Headers],0),0))</f>
        <v>Y</v>
      </c>
      <c r="N442" s="128" t="str">
        <f>IF(Tbl_Orderlist[[#This Row],[Size]]="","",VLOOKUP(Tbl_Orderlist[[#This Row],[Size]],Tbl_PlantSizes[],MATCH("Order per crate",Tbl_PlantSizes[#Headers],0),0))</f>
        <v>Y</v>
      </c>
      <c r="O44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4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2" s="75"/>
      <c r="R442" s="129" t="str">
        <f>IF(Tbl_Orderlist[[#This Row],[Crates]]="","",ROUNDUP(Tbl_Orderlist[[#This Row],[Crates]],0))</f>
        <v/>
      </c>
      <c r="S44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3" spans="1:20" x14ac:dyDescent="0.25">
      <c r="A443" s="149">
        <v>720</v>
      </c>
      <c r="B443" s="150" t="s">
        <v>2038</v>
      </c>
      <c r="C443" s="150" t="s">
        <v>1685</v>
      </c>
      <c r="D443" s="151">
        <v>6.85</v>
      </c>
      <c r="E443" s="160" t="s">
        <v>1683</v>
      </c>
      <c r="F443" s="14"/>
      <c r="G44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3" s="32">
        <f>IF(Tbl_Orderlist[[#This Row],[Size]]="","",IF(Tbl_Orderlist[[#This Row],[Palletbox?]]="Y",VLOOKUP(Tbl_Orderlist[[#This Row],[Size]],Tbl_PlantSizes[],MATCH("#plants per palletbox",Tbl_PlantSizes[#Headers],0),0),""))</f>
        <v>70</v>
      </c>
      <c r="J443" s="32">
        <f>IF(Tbl_Orderlist[[#This Row],[Size]]="","",IF(Tbl_Orderlist[[#This Row],[Crate?]]="Y",VLOOKUP(Tbl_Orderlist[[#This Row],[Size]],Tbl_PlantSizes[],MATCH("#plants per crate",Tbl_PlantSizes[#Headers],0),0),""))</f>
        <v>4</v>
      </c>
      <c r="K443" s="127" t="str">
        <f>IF(OR(Tbl_Orderlist[[#This Row],[Order]]="",Tbl_Orderlist[[#This Row],[Order]]=0),"",Tbl_Orderlist[[#This Row],[Order]]*Tbl_Orderlist[[#This Row],[Price €]])</f>
        <v/>
      </c>
      <c r="L443" s="128">
        <f>IF(Tbl_Orderlist[[#This Row],[Size]]="","",VLOOKUP(Tbl_Orderlist[[#This Row],[Size]],Tbl_PlantSizes[],MATCH("Minimal order quantity",Tbl_PlantSizes[#Headers],0),0))</f>
        <v>25</v>
      </c>
      <c r="M443" s="128" t="str">
        <f>IF(Tbl_Orderlist[[#This Row],[Size]]="","",VLOOKUP(Tbl_Orderlist[[#This Row],[Size]],Tbl_PlantSizes[],MATCH("Order per palletbox",Tbl_PlantSizes[#Headers],0),0))</f>
        <v>Y</v>
      </c>
      <c r="N443" s="128" t="str">
        <f>IF(Tbl_Orderlist[[#This Row],[Size]]="","",VLOOKUP(Tbl_Orderlist[[#This Row],[Size]],Tbl_PlantSizes[],MATCH("Order per crate",Tbl_PlantSizes[#Headers],0),0))</f>
        <v>Y</v>
      </c>
      <c r="O44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4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3" s="75"/>
      <c r="R443" s="129" t="str">
        <f>IF(Tbl_Orderlist[[#This Row],[Crates]]="","",ROUNDUP(Tbl_Orderlist[[#This Row],[Crates]],0))</f>
        <v/>
      </c>
      <c r="S44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4" spans="1:20" x14ac:dyDescent="0.25">
      <c r="A444" s="149">
        <v>295</v>
      </c>
      <c r="B444" s="150" t="s">
        <v>2039</v>
      </c>
      <c r="C444" s="150" t="s">
        <v>1685</v>
      </c>
      <c r="D444" s="151">
        <v>6.85</v>
      </c>
      <c r="E444" s="161"/>
      <c r="F444" s="14"/>
      <c r="G44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4" s="32">
        <f>IF(Tbl_Orderlist[[#This Row],[Size]]="","",IF(Tbl_Orderlist[[#This Row],[Palletbox?]]="Y",VLOOKUP(Tbl_Orderlist[[#This Row],[Size]],Tbl_PlantSizes[],MATCH("#plants per palletbox",Tbl_PlantSizes[#Headers],0),0),""))</f>
        <v>70</v>
      </c>
      <c r="J444" s="32">
        <f>IF(Tbl_Orderlist[[#This Row],[Size]]="","",IF(Tbl_Orderlist[[#This Row],[Crate?]]="Y",VLOOKUP(Tbl_Orderlist[[#This Row],[Size]],Tbl_PlantSizes[],MATCH("#plants per crate",Tbl_PlantSizes[#Headers],0),0),""))</f>
        <v>4</v>
      </c>
      <c r="K444" s="127" t="str">
        <f>IF(OR(Tbl_Orderlist[[#This Row],[Order]]="",Tbl_Orderlist[[#This Row],[Order]]=0),"",Tbl_Orderlist[[#This Row],[Order]]*Tbl_Orderlist[[#This Row],[Price €]])</f>
        <v/>
      </c>
      <c r="L444" s="128">
        <f>IF(Tbl_Orderlist[[#This Row],[Size]]="","",VLOOKUP(Tbl_Orderlist[[#This Row],[Size]],Tbl_PlantSizes[],MATCH("Minimal order quantity",Tbl_PlantSizes[#Headers],0),0))</f>
        <v>25</v>
      </c>
      <c r="M444" s="128" t="str">
        <f>IF(Tbl_Orderlist[[#This Row],[Size]]="","",VLOOKUP(Tbl_Orderlist[[#This Row],[Size]],Tbl_PlantSizes[],MATCH("Order per palletbox",Tbl_PlantSizes[#Headers],0),0))</f>
        <v>Y</v>
      </c>
      <c r="N444" s="128" t="str">
        <f>IF(Tbl_Orderlist[[#This Row],[Size]]="","",VLOOKUP(Tbl_Orderlist[[#This Row],[Size]],Tbl_PlantSizes[],MATCH("Order per crate",Tbl_PlantSizes[#Headers],0),0))</f>
        <v>Y</v>
      </c>
      <c r="O44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4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4" s="75"/>
      <c r="R444" s="129" t="str">
        <f>IF(Tbl_Orderlist[[#This Row],[Crates]]="","",ROUNDUP(Tbl_Orderlist[[#This Row],[Crates]],0))</f>
        <v/>
      </c>
      <c r="S44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5" spans="1:20" x14ac:dyDescent="0.25">
      <c r="A445" s="149">
        <v>225</v>
      </c>
      <c r="B445" s="150" t="s">
        <v>2040</v>
      </c>
      <c r="C445" s="150" t="s">
        <v>1690</v>
      </c>
      <c r="D445" s="151">
        <v>2.2000000000000002</v>
      </c>
      <c r="E445" s="161"/>
      <c r="F445" s="14"/>
      <c r="G44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5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445" s="32">
        <f>IF(Tbl_Orderlist[[#This Row],[Size]]="","",IF(Tbl_Orderlist[[#This Row],[Crate?]]="Y",VLOOKUP(Tbl_Orderlist[[#This Row],[Size]],Tbl_PlantSizes[],MATCH("#plants per crate",Tbl_PlantSizes[#Headers],0),0),""))</f>
        <v>15</v>
      </c>
      <c r="K445" s="127" t="str">
        <f>IF(OR(Tbl_Orderlist[[#This Row],[Order]]="",Tbl_Orderlist[[#This Row],[Order]]=0),"",Tbl_Orderlist[[#This Row],[Order]]*Tbl_Orderlist[[#This Row],[Price €]])</f>
        <v/>
      </c>
      <c r="L445" s="128">
        <f>IF(Tbl_Orderlist[[#This Row],[Size]]="","",VLOOKUP(Tbl_Orderlist[[#This Row],[Size]],Tbl_PlantSizes[],MATCH("Minimal order quantity",Tbl_PlantSizes[#Headers],0),0))</f>
        <v>75</v>
      </c>
      <c r="M445" s="128" t="str">
        <f>IF(Tbl_Orderlist[[#This Row],[Size]]="","",VLOOKUP(Tbl_Orderlist[[#This Row],[Size]],Tbl_PlantSizes[],MATCH("Order per palletbox",Tbl_PlantSizes[#Headers],0),0))</f>
        <v>Y</v>
      </c>
      <c r="N445" s="128" t="str">
        <f>IF(Tbl_Orderlist[[#This Row],[Size]]="","",VLOOKUP(Tbl_Orderlist[[#This Row],[Size]],Tbl_PlantSizes[],MATCH("Order per crate",Tbl_PlantSizes[#Headers],0),0))</f>
        <v>Y</v>
      </c>
      <c r="O44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4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5" s="75"/>
      <c r="R445" s="129" t="str">
        <f>IF(Tbl_Orderlist[[#This Row],[Crates]]="","",ROUNDUP(Tbl_Orderlist[[#This Row],[Crates]],0))</f>
        <v/>
      </c>
      <c r="S44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6" spans="1:20" x14ac:dyDescent="0.25">
      <c r="A446" s="149">
        <v>330</v>
      </c>
      <c r="B446" s="150" t="s">
        <v>2041</v>
      </c>
      <c r="C446" s="150" t="s">
        <v>1685</v>
      </c>
      <c r="D446" s="151">
        <v>6.85</v>
      </c>
      <c r="E446" s="161"/>
      <c r="F446" s="14"/>
      <c r="G44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6" s="32">
        <f>IF(Tbl_Orderlist[[#This Row],[Size]]="","",IF(Tbl_Orderlist[[#This Row],[Palletbox?]]="Y",VLOOKUP(Tbl_Orderlist[[#This Row],[Size]],Tbl_PlantSizes[],MATCH("#plants per palletbox",Tbl_PlantSizes[#Headers],0),0),""))</f>
        <v>70</v>
      </c>
      <c r="J446" s="32">
        <f>IF(Tbl_Orderlist[[#This Row],[Size]]="","",IF(Tbl_Orderlist[[#This Row],[Crate?]]="Y",VLOOKUP(Tbl_Orderlist[[#This Row],[Size]],Tbl_PlantSizes[],MATCH("#plants per crate",Tbl_PlantSizes[#Headers],0),0),""))</f>
        <v>4</v>
      </c>
      <c r="K446" s="127" t="str">
        <f>IF(OR(Tbl_Orderlist[[#This Row],[Order]]="",Tbl_Orderlist[[#This Row],[Order]]=0),"",Tbl_Orderlist[[#This Row],[Order]]*Tbl_Orderlist[[#This Row],[Price €]])</f>
        <v/>
      </c>
      <c r="L446" s="128">
        <f>IF(Tbl_Orderlist[[#This Row],[Size]]="","",VLOOKUP(Tbl_Orderlist[[#This Row],[Size]],Tbl_PlantSizes[],MATCH("Minimal order quantity",Tbl_PlantSizes[#Headers],0),0))</f>
        <v>25</v>
      </c>
      <c r="M446" s="128" t="str">
        <f>IF(Tbl_Orderlist[[#This Row],[Size]]="","",VLOOKUP(Tbl_Orderlist[[#This Row],[Size]],Tbl_PlantSizes[],MATCH("Order per palletbox",Tbl_PlantSizes[#Headers],0),0))</f>
        <v>Y</v>
      </c>
      <c r="N446" s="128" t="str">
        <f>IF(Tbl_Orderlist[[#This Row],[Size]]="","",VLOOKUP(Tbl_Orderlist[[#This Row],[Size]],Tbl_PlantSizes[],MATCH("Order per crate",Tbl_PlantSizes[#Headers],0),0))</f>
        <v>Y</v>
      </c>
      <c r="O44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4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6" s="75"/>
      <c r="R446" s="129" t="str">
        <f>IF(Tbl_Orderlist[[#This Row],[Crates]]="","",ROUNDUP(Tbl_Orderlist[[#This Row],[Crates]],0))</f>
        <v/>
      </c>
      <c r="S44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7" spans="1:20" x14ac:dyDescent="0.25">
      <c r="A447" s="149">
        <v>1235</v>
      </c>
      <c r="B447" s="150" t="s">
        <v>2042</v>
      </c>
      <c r="C447" s="150" t="s">
        <v>1685</v>
      </c>
      <c r="D447" s="151">
        <v>6.85</v>
      </c>
      <c r="E447" s="161"/>
      <c r="F447" s="14"/>
      <c r="G44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7" s="32">
        <f>IF(Tbl_Orderlist[[#This Row],[Size]]="","",IF(Tbl_Orderlist[[#This Row],[Palletbox?]]="Y",VLOOKUP(Tbl_Orderlist[[#This Row],[Size]],Tbl_PlantSizes[],MATCH("#plants per palletbox",Tbl_PlantSizes[#Headers],0),0),""))</f>
        <v>70</v>
      </c>
      <c r="J447" s="32">
        <f>IF(Tbl_Orderlist[[#This Row],[Size]]="","",IF(Tbl_Orderlist[[#This Row],[Crate?]]="Y",VLOOKUP(Tbl_Orderlist[[#This Row],[Size]],Tbl_PlantSizes[],MATCH("#plants per crate",Tbl_PlantSizes[#Headers],0),0),""))</f>
        <v>4</v>
      </c>
      <c r="K447" s="127" t="str">
        <f>IF(OR(Tbl_Orderlist[[#This Row],[Order]]="",Tbl_Orderlist[[#This Row],[Order]]=0),"",Tbl_Orderlist[[#This Row],[Order]]*Tbl_Orderlist[[#This Row],[Price €]])</f>
        <v/>
      </c>
      <c r="L447" s="128">
        <f>IF(Tbl_Orderlist[[#This Row],[Size]]="","",VLOOKUP(Tbl_Orderlist[[#This Row],[Size]],Tbl_PlantSizes[],MATCH("Minimal order quantity",Tbl_PlantSizes[#Headers],0),0))</f>
        <v>25</v>
      </c>
      <c r="M447" s="128" t="str">
        <f>IF(Tbl_Orderlist[[#This Row],[Size]]="","",VLOOKUP(Tbl_Orderlist[[#This Row],[Size]],Tbl_PlantSizes[],MATCH("Order per palletbox",Tbl_PlantSizes[#Headers],0),0))</f>
        <v>Y</v>
      </c>
      <c r="N447" s="128" t="str">
        <f>IF(Tbl_Orderlist[[#This Row],[Size]]="","",VLOOKUP(Tbl_Orderlist[[#This Row],[Size]],Tbl_PlantSizes[],MATCH("Order per crate",Tbl_PlantSizes[#Headers],0),0))</f>
        <v>Y</v>
      </c>
      <c r="O44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4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7" s="75"/>
      <c r="R447" s="129" t="str">
        <f>IF(Tbl_Orderlist[[#This Row],[Crates]]="","",ROUNDUP(Tbl_Orderlist[[#This Row],[Crates]],0))</f>
        <v/>
      </c>
      <c r="S44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8" spans="1:20" x14ac:dyDescent="0.25">
      <c r="A448" s="149">
        <v>365</v>
      </c>
      <c r="B448" s="150" t="s">
        <v>2042</v>
      </c>
      <c r="C448" s="150" t="s">
        <v>1690</v>
      </c>
      <c r="D448" s="151">
        <v>2.2000000000000002</v>
      </c>
      <c r="E448" s="161"/>
      <c r="F448" s="14"/>
      <c r="G44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8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448" s="32">
        <f>IF(Tbl_Orderlist[[#This Row],[Size]]="","",IF(Tbl_Orderlist[[#This Row],[Crate?]]="Y",VLOOKUP(Tbl_Orderlist[[#This Row],[Size]],Tbl_PlantSizes[],MATCH("#plants per crate",Tbl_PlantSizes[#Headers],0),0),""))</f>
        <v>15</v>
      </c>
      <c r="K448" s="127" t="str">
        <f>IF(OR(Tbl_Orderlist[[#This Row],[Order]]="",Tbl_Orderlist[[#This Row],[Order]]=0),"",Tbl_Orderlist[[#This Row],[Order]]*Tbl_Orderlist[[#This Row],[Price €]])</f>
        <v/>
      </c>
      <c r="L448" s="128">
        <f>IF(Tbl_Orderlist[[#This Row],[Size]]="","",VLOOKUP(Tbl_Orderlist[[#This Row],[Size]],Tbl_PlantSizes[],MATCH("Minimal order quantity",Tbl_PlantSizes[#Headers],0),0))</f>
        <v>75</v>
      </c>
      <c r="M448" s="128" t="str">
        <f>IF(Tbl_Orderlist[[#This Row],[Size]]="","",VLOOKUP(Tbl_Orderlist[[#This Row],[Size]],Tbl_PlantSizes[],MATCH("Order per palletbox",Tbl_PlantSizes[#Headers],0),0))</f>
        <v>Y</v>
      </c>
      <c r="N448" s="128" t="str">
        <f>IF(Tbl_Orderlist[[#This Row],[Size]]="","",VLOOKUP(Tbl_Orderlist[[#This Row],[Size]],Tbl_PlantSizes[],MATCH("Order per crate",Tbl_PlantSizes[#Headers],0),0))</f>
        <v>Y</v>
      </c>
      <c r="O44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4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8" s="75"/>
      <c r="R448" s="129" t="str">
        <f>IF(Tbl_Orderlist[[#This Row],[Crates]]="","",ROUNDUP(Tbl_Orderlist[[#This Row],[Crates]],0))</f>
        <v/>
      </c>
      <c r="S44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9" spans="1:20" x14ac:dyDescent="0.25">
      <c r="A449" s="149">
        <v>2030</v>
      </c>
      <c r="B449" s="150" t="s">
        <v>2043</v>
      </c>
      <c r="C449" s="150" t="s">
        <v>1685</v>
      </c>
      <c r="D449" s="151">
        <v>6.85</v>
      </c>
      <c r="E449" s="160" t="s">
        <v>1683</v>
      </c>
      <c r="F449" s="14"/>
      <c r="G44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9" s="32">
        <f>IF(Tbl_Orderlist[[#This Row],[Size]]="","",IF(Tbl_Orderlist[[#This Row],[Palletbox?]]="Y",VLOOKUP(Tbl_Orderlist[[#This Row],[Size]],Tbl_PlantSizes[],MATCH("#plants per palletbox",Tbl_PlantSizes[#Headers],0),0),""))</f>
        <v>70</v>
      </c>
      <c r="J449" s="32">
        <f>IF(Tbl_Orderlist[[#This Row],[Size]]="","",IF(Tbl_Orderlist[[#This Row],[Crate?]]="Y",VLOOKUP(Tbl_Orderlist[[#This Row],[Size]],Tbl_PlantSizes[],MATCH("#plants per crate",Tbl_PlantSizes[#Headers],0),0),""))</f>
        <v>4</v>
      </c>
      <c r="K449" s="127" t="str">
        <f>IF(OR(Tbl_Orderlist[[#This Row],[Order]]="",Tbl_Orderlist[[#This Row],[Order]]=0),"",Tbl_Orderlist[[#This Row],[Order]]*Tbl_Orderlist[[#This Row],[Price €]])</f>
        <v/>
      </c>
      <c r="L449" s="128">
        <f>IF(Tbl_Orderlist[[#This Row],[Size]]="","",VLOOKUP(Tbl_Orderlist[[#This Row],[Size]],Tbl_PlantSizes[],MATCH("Minimal order quantity",Tbl_PlantSizes[#Headers],0),0))</f>
        <v>25</v>
      </c>
      <c r="M449" s="128" t="str">
        <f>IF(Tbl_Orderlist[[#This Row],[Size]]="","",VLOOKUP(Tbl_Orderlist[[#This Row],[Size]],Tbl_PlantSizes[],MATCH("Order per palletbox",Tbl_PlantSizes[#Headers],0),0))</f>
        <v>Y</v>
      </c>
      <c r="N449" s="128" t="str">
        <f>IF(Tbl_Orderlist[[#This Row],[Size]]="","",VLOOKUP(Tbl_Orderlist[[#This Row],[Size]],Tbl_PlantSizes[],MATCH("Order per crate",Tbl_PlantSizes[#Headers],0),0))</f>
        <v>Y</v>
      </c>
      <c r="O44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4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9" s="75"/>
      <c r="R449" s="129" t="str">
        <f>IF(Tbl_Orderlist[[#This Row],[Crates]]="","",ROUNDUP(Tbl_Orderlist[[#This Row],[Crates]],0))</f>
        <v/>
      </c>
      <c r="S44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0" spans="1:20" x14ac:dyDescent="0.25">
      <c r="A450" s="149">
        <v>4193</v>
      </c>
      <c r="B450" s="150" t="s">
        <v>2043</v>
      </c>
      <c r="C450" s="150" t="s">
        <v>1690</v>
      </c>
      <c r="D450" s="151">
        <v>2.2000000000000002</v>
      </c>
      <c r="E450" s="160" t="s">
        <v>1683</v>
      </c>
      <c r="F450" s="14"/>
      <c r="G45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0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450" s="32">
        <f>IF(Tbl_Orderlist[[#This Row],[Size]]="","",IF(Tbl_Orderlist[[#This Row],[Crate?]]="Y",VLOOKUP(Tbl_Orderlist[[#This Row],[Size]],Tbl_PlantSizes[],MATCH("#plants per crate",Tbl_PlantSizes[#Headers],0),0),""))</f>
        <v>15</v>
      </c>
      <c r="K450" s="127" t="str">
        <f>IF(OR(Tbl_Orderlist[[#This Row],[Order]]="",Tbl_Orderlist[[#This Row],[Order]]=0),"",Tbl_Orderlist[[#This Row],[Order]]*Tbl_Orderlist[[#This Row],[Price €]])</f>
        <v/>
      </c>
      <c r="L450" s="128">
        <f>IF(Tbl_Orderlist[[#This Row],[Size]]="","",VLOOKUP(Tbl_Orderlist[[#This Row],[Size]],Tbl_PlantSizes[],MATCH("Minimal order quantity",Tbl_PlantSizes[#Headers],0),0))</f>
        <v>75</v>
      </c>
      <c r="M450" s="128" t="str">
        <f>IF(Tbl_Orderlist[[#This Row],[Size]]="","",VLOOKUP(Tbl_Orderlist[[#This Row],[Size]],Tbl_PlantSizes[],MATCH("Order per palletbox",Tbl_PlantSizes[#Headers],0),0))</f>
        <v>Y</v>
      </c>
      <c r="N450" s="128" t="str">
        <f>IF(Tbl_Orderlist[[#This Row],[Size]]="","",VLOOKUP(Tbl_Orderlist[[#This Row],[Size]],Tbl_PlantSizes[],MATCH("Order per crate",Tbl_PlantSizes[#Headers],0),0))</f>
        <v>Y</v>
      </c>
      <c r="O45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5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0" s="75"/>
      <c r="R450" s="129" t="str">
        <f>IF(Tbl_Orderlist[[#This Row],[Crates]]="","",ROUNDUP(Tbl_Orderlist[[#This Row],[Crates]],0))</f>
        <v/>
      </c>
      <c r="S45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1" spans="1:20" x14ac:dyDescent="0.25">
      <c r="A451" s="149">
        <v>2090</v>
      </c>
      <c r="B451" s="150" t="s">
        <v>2044</v>
      </c>
      <c r="C451" s="150" t="s">
        <v>1685</v>
      </c>
      <c r="D451" s="151">
        <v>6.85</v>
      </c>
      <c r="E451" s="160" t="s">
        <v>1683</v>
      </c>
      <c r="F451" s="14"/>
      <c r="G45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1" s="32">
        <f>IF(Tbl_Orderlist[[#This Row],[Size]]="","",IF(Tbl_Orderlist[[#This Row],[Palletbox?]]="Y",VLOOKUP(Tbl_Orderlist[[#This Row],[Size]],Tbl_PlantSizes[],MATCH("#plants per palletbox",Tbl_PlantSizes[#Headers],0),0),""))</f>
        <v>70</v>
      </c>
      <c r="J451" s="32">
        <f>IF(Tbl_Orderlist[[#This Row],[Size]]="","",IF(Tbl_Orderlist[[#This Row],[Crate?]]="Y",VLOOKUP(Tbl_Orderlist[[#This Row],[Size]],Tbl_PlantSizes[],MATCH("#plants per crate",Tbl_PlantSizes[#Headers],0),0),""))</f>
        <v>4</v>
      </c>
      <c r="K451" s="127" t="str">
        <f>IF(OR(Tbl_Orderlist[[#This Row],[Order]]="",Tbl_Orderlist[[#This Row],[Order]]=0),"",Tbl_Orderlist[[#This Row],[Order]]*Tbl_Orderlist[[#This Row],[Price €]])</f>
        <v/>
      </c>
      <c r="L451" s="128">
        <f>IF(Tbl_Orderlist[[#This Row],[Size]]="","",VLOOKUP(Tbl_Orderlist[[#This Row],[Size]],Tbl_PlantSizes[],MATCH("Minimal order quantity",Tbl_PlantSizes[#Headers],0),0))</f>
        <v>25</v>
      </c>
      <c r="M451" s="128" t="str">
        <f>IF(Tbl_Orderlist[[#This Row],[Size]]="","",VLOOKUP(Tbl_Orderlist[[#This Row],[Size]],Tbl_PlantSizes[],MATCH("Order per palletbox",Tbl_PlantSizes[#Headers],0),0))</f>
        <v>Y</v>
      </c>
      <c r="N451" s="128" t="str">
        <f>IF(Tbl_Orderlist[[#This Row],[Size]]="","",VLOOKUP(Tbl_Orderlist[[#This Row],[Size]],Tbl_PlantSizes[],MATCH("Order per crate",Tbl_PlantSizes[#Headers],0),0))</f>
        <v>Y</v>
      </c>
      <c r="O45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5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1" s="75"/>
      <c r="R451" s="129" t="str">
        <f>IF(Tbl_Orderlist[[#This Row],[Crates]]="","",ROUNDUP(Tbl_Orderlist[[#This Row],[Crates]],0))</f>
        <v/>
      </c>
      <c r="S45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2" spans="1:20" x14ac:dyDescent="0.25">
      <c r="A452" s="149">
        <v>705</v>
      </c>
      <c r="B452" s="150" t="s">
        <v>2045</v>
      </c>
      <c r="C452" s="150" t="s">
        <v>1685</v>
      </c>
      <c r="D452" s="151">
        <v>6.85</v>
      </c>
      <c r="E452" s="161"/>
      <c r="F452" s="14"/>
      <c r="G45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2" s="32">
        <f>IF(Tbl_Orderlist[[#This Row],[Size]]="","",IF(Tbl_Orderlist[[#This Row],[Palletbox?]]="Y",VLOOKUP(Tbl_Orderlist[[#This Row],[Size]],Tbl_PlantSizes[],MATCH("#plants per palletbox",Tbl_PlantSizes[#Headers],0),0),""))</f>
        <v>70</v>
      </c>
      <c r="J452" s="32">
        <f>IF(Tbl_Orderlist[[#This Row],[Size]]="","",IF(Tbl_Orderlist[[#This Row],[Crate?]]="Y",VLOOKUP(Tbl_Orderlist[[#This Row],[Size]],Tbl_PlantSizes[],MATCH("#plants per crate",Tbl_PlantSizes[#Headers],0),0),""))</f>
        <v>4</v>
      </c>
      <c r="K452" s="127" t="str">
        <f>IF(OR(Tbl_Orderlist[[#This Row],[Order]]="",Tbl_Orderlist[[#This Row],[Order]]=0),"",Tbl_Orderlist[[#This Row],[Order]]*Tbl_Orderlist[[#This Row],[Price €]])</f>
        <v/>
      </c>
      <c r="L452" s="128">
        <f>IF(Tbl_Orderlist[[#This Row],[Size]]="","",VLOOKUP(Tbl_Orderlist[[#This Row],[Size]],Tbl_PlantSizes[],MATCH("Minimal order quantity",Tbl_PlantSizes[#Headers],0),0))</f>
        <v>25</v>
      </c>
      <c r="M452" s="128" t="str">
        <f>IF(Tbl_Orderlist[[#This Row],[Size]]="","",VLOOKUP(Tbl_Orderlist[[#This Row],[Size]],Tbl_PlantSizes[],MATCH("Order per palletbox",Tbl_PlantSizes[#Headers],0),0))</f>
        <v>Y</v>
      </c>
      <c r="N452" s="128" t="str">
        <f>IF(Tbl_Orderlist[[#This Row],[Size]]="","",VLOOKUP(Tbl_Orderlist[[#This Row],[Size]],Tbl_PlantSizes[],MATCH("Order per crate",Tbl_PlantSizes[#Headers],0),0))</f>
        <v>Y</v>
      </c>
      <c r="O45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5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2" s="75"/>
      <c r="R452" s="129" t="str">
        <f>IF(Tbl_Orderlist[[#This Row],[Crates]]="","",ROUNDUP(Tbl_Orderlist[[#This Row],[Crates]],0))</f>
        <v/>
      </c>
      <c r="S45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3" spans="1:20" x14ac:dyDescent="0.25">
      <c r="A453" s="149">
        <v>975</v>
      </c>
      <c r="B453" s="150" t="s">
        <v>2046</v>
      </c>
      <c r="C453" s="150" t="s">
        <v>1685</v>
      </c>
      <c r="D453" s="151">
        <v>6.85</v>
      </c>
      <c r="E453" s="160" t="s">
        <v>1683</v>
      </c>
      <c r="F453" s="14"/>
      <c r="G45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3" s="32">
        <f>IF(Tbl_Orderlist[[#This Row],[Size]]="","",IF(Tbl_Orderlist[[#This Row],[Palletbox?]]="Y",VLOOKUP(Tbl_Orderlist[[#This Row],[Size]],Tbl_PlantSizes[],MATCH("#plants per palletbox",Tbl_PlantSizes[#Headers],0),0),""))</f>
        <v>70</v>
      </c>
      <c r="J453" s="32">
        <f>IF(Tbl_Orderlist[[#This Row],[Size]]="","",IF(Tbl_Orderlist[[#This Row],[Crate?]]="Y",VLOOKUP(Tbl_Orderlist[[#This Row],[Size]],Tbl_PlantSizes[],MATCH("#plants per crate",Tbl_PlantSizes[#Headers],0),0),""))</f>
        <v>4</v>
      </c>
      <c r="K453" s="127" t="str">
        <f>IF(OR(Tbl_Orderlist[[#This Row],[Order]]="",Tbl_Orderlist[[#This Row],[Order]]=0),"",Tbl_Orderlist[[#This Row],[Order]]*Tbl_Orderlist[[#This Row],[Price €]])</f>
        <v/>
      </c>
      <c r="L453" s="128">
        <f>IF(Tbl_Orderlist[[#This Row],[Size]]="","",VLOOKUP(Tbl_Orderlist[[#This Row],[Size]],Tbl_PlantSizes[],MATCH("Minimal order quantity",Tbl_PlantSizes[#Headers],0),0))</f>
        <v>25</v>
      </c>
      <c r="M453" s="128" t="str">
        <f>IF(Tbl_Orderlist[[#This Row],[Size]]="","",VLOOKUP(Tbl_Orderlist[[#This Row],[Size]],Tbl_PlantSizes[],MATCH("Order per palletbox",Tbl_PlantSizes[#Headers],0),0))</f>
        <v>Y</v>
      </c>
      <c r="N453" s="128" t="str">
        <f>IF(Tbl_Orderlist[[#This Row],[Size]]="","",VLOOKUP(Tbl_Orderlist[[#This Row],[Size]],Tbl_PlantSizes[],MATCH("Order per crate",Tbl_PlantSizes[#Headers],0),0))</f>
        <v>Y</v>
      </c>
      <c r="O45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5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3" s="75"/>
      <c r="R453" s="129" t="str">
        <f>IF(Tbl_Orderlist[[#This Row],[Crates]]="","",ROUNDUP(Tbl_Orderlist[[#This Row],[Crates]],0))</f>
        <v/>
      </c>
      <c r="S45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4" spans="1:20" x14ac:dyDescent="0.25">
      <c r="A454" s="149">
        <v>830</v>
      </c>
      <c r="B454" s="150" t="s">
        <v>2047</v>
      </c>
      <c r="C454" s="150" t="s">
        <v>1685</v>
      </c>
      <c r="D454" s="151">
        <v>6.85</v>
      </c>
      <c r="E454" s="160" t="s">
        <v>1683</v>
      </c>
      <c r="F454" s="14"/>
      <c r="G45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4" s="32">
        <f>IF(Tbl_Orderlist[[#This Row],[Size]]="","",IF(Tbl_Orderlist[[#This Row],[Palletbox?]]="Y",VLOOKUP(Tbl_Orderlist[[#This Row],[Size]],Tbl_PlantSizes[],MATCH("#plants per palletbox",Tbl_PlantSizes[#Headers],0),0),""))</f>
        <v>70</v>
      </c>
      <c r="J454" s="32">
        <f>IF(Tbl_Orderlist[[#This Row],[Size]]="","",IF(Tbl_Orderlist[[#This Row],[Crate?]]="Y",VLOOKUP(Tbl_Orderlist[[#This Row],[Size]],Tbl_PlantSizes[],MATCH("#plants per crate",Tbl_PlantSizes[#Headers],0),0),""))</f>
        <v>4</v>
      </c>
      <c r="K454" s="127" t="str">
        <f>IF(OR(Tbl_Orderlist[[#This Row],[Order]]="",Tbl_Orderlist[[#This Row],[Order]]=0),"",Tbl_Orderlist[[#This Row],[Order]]*Tbl_Orderlist[[#This Row],[Price €]])</f>
        <v/>
      </c>
      <c r="L454" s="128">
        <f>IF(Tbl_Orderlist[[#This Row],[Size]]="","",VLOOKUP(Tbl_Orderlist[[#This Row],[Size]],Tbl_PlantSizes[],MATCH("Minimal order quantity",Tbl_PlantSizes[#Headers],0),0))</f>
        <v>25</v>
      </c>
      <c r="M454" s="128" t="str">
        <f>IF(Tbl_Orderlist[[#This Row],[Size]]="","",VLOOKUP(Tbl_Orderlist[[#This Row],[Size]],Tbl_PlantSizes[],MATCH("Order per palletbox",Tbl_PlantSizes[#Headers],0),0))</f>
        <v>Y</v>
      </c>
      <c r="N454" s="128" t="str">
        <f>IF(Tbl_Orderlist[[#This Row],[Size]]="","",VLOOKUP(Tbl_Orderlist[[#This Row],[Size]],Tbl_PlantSizes[],MATCH("Order per crate",Tbl_PlantSizes[#Headers],0),0))</f>
        <v>Y</v>
      </c>
      <c r="O45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5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4" s="75"/>
      <c r="R454" s="129" t="str">
        <f>IF(Tbl_Orderlist[[#This Row],[Crates]]="","",ROUNDUP(Tbl_Orderlist[[#This Row],[Crates]],0))</f>
        <v/>
      </c>
      <c r="S45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5" spans="1:20" x14ac:dyDescent="0.25">
      <c r="A455" s="149">
        <v>100</v>
      </c>
      <c r="B455" s="150" t="s">
        <v>2048</v>
      </c>
      <c r="C455" s="150" t="s">
        <v>1685</v>
      </c>
      <c r="D455" s="151">
        <v>6.85</v>
      </c>
      <c r="E455" s="161"/>
      <c r="F455" s="14"/>
      <c r="G45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5" s="32">
        <f>IF(Tbl_Orderlist[[#This Row],[Size]]="","",IF(Tbl_Orderlist[[#This Row],[Palletbox?]]="Y",VLOOKUP(Tbl_Orderlist[[#This Row],[Size]],Tbl_PlantSizes[],MATCH("#plants per palletbox",Tbl_PlantSizes[#Headers],0),0),""))</f>
        <v>70</v>
      </c>
      <c r="J455" s="32">
        <f>IF(Tbl_Orderlist[[#This Row],[Size]]="","",IF(Tbl_Orderlist[[#This Row],[Crate?]]="Y",VLOOKUP(Tbl_Orderlist[[#This Row],[Size]],Tbl_PlantSizes[],MATCH("#plants per crate",Tbl_PlantSizes[#Headers],0),0),""))</f>
        <v>4</v>
      </c>
      <c r="K455" s="127" t="str">
        <f>IF(OR(Tbl_Orderlist[[#This Row],[Order]]="",Tbl_Orderlist[[#This Row],[Order]]=0),"",Tbl_Orderlist[[#This Row],[Order]]*Tbl_Orderlist[[#This Row],[Price €]])</f>
        <v/>
      </c>
      <c r="L455" s="128">
        <f>IF(Tbl_Orderlist[[#This Row],[Size]]="","",VLOOKUP(Tbl_Orderlist[[#This Row],[Size]],Tbl_PlantSizes[],MATCH("Minimal order quantity",Tbl_PlantSizes[#Headers],0),0))</f>
        <v>25</v>
      </c>
      <c r="M455" s="128" t="str">
        <f>IF(Tbl_Orderlist[[#This Row],[Size]]="","",VLOOKUP(Tbl_Orderlist[[#This Row],[Size]],Tbl_PlantSizes[],MATCH("Order per palletbox",Tbl_PlantSizes[#Headers],0),0))</f>
        <v>Y</v>
      </c>
      <c r="N455" s="128" t="str">
        <f>IF(Tbl_Orderlist[[#This Row],[Size]]="","",VLOOKUP(Tbl_Orderlist[[#This Row],[Size]],Tbl_PlantSizes[],MATCH("Order per crate",Tbl_PlantSizes[#Headers],0),0))</f>
        <v>Y</v>
      </c>
      <c r="O45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5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5" s="75"/>
      <c r="R455" s="129" t="str">
        <f>IF(Tbl_Orderlist[[#This Row],[Crates]]="","",ROUNDUP(Tbl_Orderlist[[#This Row],[Crates]],0))</f>
        <v/>
      </c>
      <c r="S45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6" spans="1:20" x14ac:dyDescent="0.25">
      <c r="A456" s="149">
        <v>505</v>
      </c>
      <c r="B456" s="150" t="s">
        <v>2049</v>
      </c>
      <c r="C456" s="150" t="s">
        <v>1685</v>
      </c>
      <c r="D456" s="151">
        <v>6.85</v>
      </c>
      <c r="E456" s="161"/>
      <c r="F456" s="14"/>
      <c r="G45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6" s="32">
        <f>IF(Tbl_Orderlist[[#This Row],[Size]]="","",IF(Tbl_Orderlist[[#This Row],[Palletbox?]]="Y",VLOOKUP(Tbl_Orderlist[[#This Row],[Size]],Tbl_PlantSizes[],MATCH("#plants per palletbox",Tbl_PlantSizes[#Headers],0),0),""))</f>
        <v>70</v>
      </c>
      <c r="J456" s="32">
        <f>IF(Tbl_Orderlist[[#This Row],[Size]]="","",IF(Tbl_Orderlist[[#This Row],[Crate?]]="Y",VLOOKUP(Tbl_Orderlist[[#This Row],[Size]],Tbl_PlantSizes[],MATCH("#plants per crate",Tbl_PlantSizes[#Headers],0),0),""))</f>
        <v>4</v>
      </c>
      <c r="K456" s="127" t="str">
        <f>IF(OR(Tbl_Orderlist[[#This Row],[Order]]="",Tbl_Orderlist[[#This Row],[Order]]=0),"",Tbl_Orderlist[[#This Row],[Order]]*Tbl_Orderlist[[#This Row],[Price €]])</f>
        <v/>
      </c>
      <c r="L456" s="128">
        <f>IF(Tbl_Orderlist[[#This Row],[Size]]="","",VLOOKUP(Tbl_Orderlist[[#This Row],[Size]],Tbl_PlantSizes[],MATCH("Minimal order quantity",Tbl_PlantSizes[#Headers],0),0))</f>
        <v>25</v>
      </c>
      <c r="M456" s="128" t="str">
        <f>IF(Tbl_Orderlist[[#This Row],[Size]]="","",VLOOKUP(Tbl_Orderlist[[#This Row],[Size]],Tbl_PlantSizes[],MATCH("Order per palletbox",Tbl_PlantSizes[#Headers],0),0))</f>
        <v>Y</v>
      </c>
      <c r="N456" s="128" t="str">
        <f>IF(Tbl_Orderlist[[#This Row],[Size]]="","",VLOOKUP(Tbl_Orderlist[[#This Row],[Size]],Tbl_PlantSizes[],MATCH("Order per crate",Tbl_PlantSizes[#Headers],0),0))</f>
        <v>Y</v>
      </c>
      <c r="O45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5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6" s="75"/>
      <c r="R456" s="129" t="str">
        <f>IF(Tbl_Orderlist[[#This Row],[Crates]]="","",ROUNDUP(Tbl_Orderlist[[#This Row],[Crates]],0))</f>
        <v/>
      </c>
      <c r="S45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7" spans="1:20" x14ac:dyDescent="0.25">
      <c r="A457" s="149">
        <v>1275</v>
      </c>
      <c r="B457" s="150" t="s">
        <v>2050</v>
      </c>
      <c r="C457" s="150" t="s">
        <v>1685</v>
      </c>
      <c r="D457" s="151">
        <v>6.85</v>
      </c>
      <c r="E457" s="160" t="s">
        <v>1683</v>
      </c>
      <c r="F457" s="14"/>
      <c r="G45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7" s="32">
        <f>IF(Tbl_Orderlist[[#This Row],[Size]]="","",IF(Tbl_Orderlist[[#This Row],[Palletbox?]]="Y",VLOOKUP(Tbl_Orderlist[[#This Row],[Size]],Tbl_PlantSizes[],MATCH("#plants per palletbox",Tbl_PlantSizes[#Headers],0),0),""))</f>
        <v>70</v>
      </c>
      <c r="J457" s="32">
        <f>IF(Tbl_Orderlist[[#This Row],[Size]]="","",IF(Tbl_Orderlist[[#This Row],[Crate?]]="Y",VLOOKUP(Tbl_Orderlist[[#This Row],[Size]],Tbl_PlantSizes[],MATCH("#plants per crate",Tbl_PlantSizes[#Headers],0),0),""))</f>
        <v>4</v>
      </c>
      <c r="K457" s="127" t="str">
        <f>IF(OR(Tbl_Orderlist[[#This Row],[Order]]="",Tbl_Orderlist[[#This Row],[Order]]=0),"",Tbl_Orderlist[[#This Row],[Order]]*Tbl_Orderlist[[#This Row],[Price €]])</f>
        <v/>
      </c>
      <c r="L457" s="128">
        <f>IF(Tbl_Orderlist[[#This Row],[Size]]="","",VLOOKUP(Tbl_Orderlist[[#This Row],[Size]],Tbl_PlantSizes[],MATCH("Minimal order quantity",Tbl_PlantSizes[#Headers],0),0))</f>
        <v>25</v>
      </c>
      <c r="M457" s="128" t="str">
        <f>IF(Tbl_Orderlist[[#This Row],[Size]]="","",VLOOKUP(Tbl_Orderlist[[#This Row],[Size]],Tbl_PlantSizes[],MATCH("Order per palletbox",Tbl_PlantSizes[#Headers],0),0))</f>
        <v>Y</v>
      </c>
      <c r="N457" s="128" t="str">
        <f>IF(Tbl_Orderlist[[#This Row],[Size]]="","",VLOOKUP(Tbl_Orderlist[[#This Row],[Size]],Tbl_PlantSizes[],MATCH("Order per crate",Tbl_PlantSizes[#Headers],0),0))</f>
        <v>Y</v>
      </c>
      <c r="O45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5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7" s="75"/>
      <c r="R457" s="129" t="str">
        <f>IF(Tbl_Orderlist[[#This Row],[Crates]]="","",ROUNDUP(Tbl_Orderlist[[#This Row],[Crates]],0))</f>
        <v/>
      </c>
      <c r="S45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8" spans="1:20" x14ac:dyDescent="0.25">
      <c r="A458" s="149">
        <v>1110</v>
      </c>
      <c r="B458" s="150" t="s">
        <v>2051</v>
      </c>
      <c r="C458" s="150" t="s">
        <v>1685</v>
      </c>
      <c r="D458" s="151">
        <v>6.85</v>
      </c>
      <c r="E458" s="160" t="s">
        <v>1683</v>
      </c>
      <c r="F458" s="14"/>
      <c r="G45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8" s="32">
        <f>IF(Tbl_Orderlist[[#This Row],[Size]]="","",IF(Tbl_Orderlist[[#This Row],[Palletbox?]]="Y",VLOOKUP(Tbl_Orderlist[[#This Row],[Size]],Tbl_PlantSizes[],MATCH("#plants per palletbox",Tbl_PlantSizes[#Headers],0),0),""))</f>
        <v>70</v>
      </c>
      <c r="J458" s="32">
        <f>IF(Tbl_Orderlist[[#This Row],[Size]]="","",IF(Tbl_Orderlist[[#This Row],[Crate?]]="Y",VLOOKUP(Tbl_Orderlist[[#This Row],[Size]],Tbl_PlantSizes[],MATCH("#plants per crate",Tbl_PlantSizes[#Headers],0),0),""))</f>
        <v>4</v>
      </c>
      <c r="K458" s="127" t="str">
        <f>IF(OR(Tbl_Orderlist[[#This Row],[Order]]="",Tbl_Orderlist[[#This Row],[Order]]=0),"",Tbl_Orderlist[[#This Row],[Order]]*Tbl_Orderlist[[#This Row],[Price €]])</f>
        <v/>
      </c>
      <c r="L458" s="128">
        <f>IF(Tbl_Orderlist[[#This Row],[Size]]="","",VLOOKUP(Tbl_Orderlist[[#This Row],[Size]],Tbl_PlantSizes[],MATCH("Minimal order quantity",Tbl_PlantSizes[#Headers],0),0))</f>
        <v>25</v>
      </c>
      <c r="M458" s="128" t="str">
        <f>IF(Tbl_Orderlist[[#This Row],[Size]]="","",VLOOKUP(Tbl_Orderlist[[#This Row],[Size]],Tbl_PlantSizes[],MATCH("Order per palletbox",Tbl_PlantSizes[#Headers],0),0))</f>
        <v>Y</v>
      </c>
      <c r="N458" s="128" t="str">
        <f>IF(Tbl_Orderlist[[#This Row],[Size]]="","",VLOOKUP(Tbl_Orderlist[[#This Row],[Size]],Tbl_PlantSizes[],MATCH("Order per crate",Tbl_PlantSizes[#Headers],0),0))</f>
        <v>Y</v>
      </c>
      <c r="O45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5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8" s="75"/>
      <c r="R458" s="129" t="str">
        <f>IF(Tbl_Orderlist[[#This Row],[Crates]]="","",ROUNDUP(Tbl_Orderlist[[#This Row],[Crates]],0))</f>
        <v/>
      </c>
      <c r="S45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9" spans="1:20" x14ac:dyDescent="0.25">
      <c r="A459" s="149">
        <v>425</v>
      </c>
      <c r="B459" s="150" t="s">
        <v>2051</v>
      </c>
      <c r="C459" s="150" t="s">
        <v>1690</v>
      </c>
      <c r="D459" s="151">
        <v>2.2000000000000002</v>
      </c>
      <c r="E459" s="160" t="s">
        <v>1683</v>
      </c>
      <c r="F459" s="14"/>
      <c r="G45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9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459" s="32">
        <f>IF(Tbl_Orderlist[[#This Row],[Size]]="","",IF(Tbl_Orderlist[[#This Row],[Crate?]]="Y",VLOOKUP(Tbl_Orderlist[[#This Row],[Size]],Tbl_PlantSizes[],MATCH("#plants per crate",Tbl_PlantSizes[#Headers],0),0),""))</f>
        <v>15</v>
      </c>
      <c r="K459" s="127" t="str">
        <f>IF(OR(Tbl_Orderlist[[#This Row],[Order]]="",Tbl_Orderlist[[#This Row],[Order]]=0),"",Tbl_Orderlist[[#This Row],[Order]]*Tbl_Orderlist[[#This Row],[Price €]])</f>
        <v/>
      </c>
      <c r="L459" s="128">
        <f>IF(Tbl_Orderlist[[#This Row],[Size]]="","",VLOOKUP(Tbl_Orderlist[[#This Row],[Size]],Tbl_PlantSizes[],MATCH("Minimal order quantity",Tbl_PlantSizes[#Headers],0),0))</f>
        <v>75</v>
      </c>
      <c r="M459" s="128" t="str">
        <f>IF(Tbl_Orderlist[[#This Row],[Size]]="","",VLOOKUP(Tbl_Orderlist[[#This Row],[Size]],Tbl_PlantSizes[],MATCH("Order per palletbox",Tbl_PlantSizes[#Headers],0),0))</f>
        <v>Y</v>
      </c>
      <c r="N459" s="128" t="str">
        <f>IF(Tbl_Orderlist[[#This Row],[Size]]="","",VLOOKUP(Tbl_Orderlist[[#This Row],[Size]],Tbl_PlantSizes[],MATCH("Order per crate",Tbl_PlantSizes[#Headers],0),0))</f>
        <v>Y</v>
      </c>
      <c r="O45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5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9" s="75"/>
      <c r="R459" s="129" t="str">
        <f>IF(Tbl_Orderlist[[#This Row],[Crates]]="","",ROUNDUP(Tbl_Orderlist[[#This Row],[Crates]],0))</f>
        <v/>
      </c>
      <c r="S45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0" spans="1:20" x14ac:dyDescent="0.25">
      <c r="A460" s="149">
        <v>1725</v>
      </c>
      <c r="B460" s="150" t="s">
        <v>2052</v>
      </c>
      <c r="C460" s="150" t="s">
        <v>1685</v>
      </c>
      <c r="D460" s="151">
        <v>6.85</v>
      </c>
      <c r="E460" s="160" t="s">
        <v>1683</v>
      </c>
      <c r="F460" s="14"/>
      <c r="G46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0" s="32">
        <f>IF(Tbl_Orderlist[[#This Row],[Size]]="","",IF(Tbl_Orderlist[[#This Row],[Palletbox?]]="Y",VLOOKUP(Tbl_Orderlist[[#This Row],[Size]],Tbl_PlantSizes[],MATCH("#plants per palletbox",Tbl_PlantSizes[#Headers],0),0),""))</f>
        <v>70</v>
      </c>
      <c r="J460" s="32">
        <f>IF(Tbl_Orderlist[[#This Row],[Size]]="","",IF(Tbl_Orderlist[[#This Row],[Crate?]]="Y",VLOOKUP(Tbl_Orderlist[[#This Row],[Size]],Tbl_PlantSizes[],MATCH("#plants per crate",Tbl_PlantSizes[#Headers],0),0),""))</f>
        <v>4</v>
      </c>
      <c r="K460" s="127" t="str">
        <f>IF(OR(Tbl_Orderlist[[#This Row],[Order]]="",Tbl_Orderlist[[#This Row],[Order]]=0),"",Tbl_Orderlist[[#This Row],[Order]]*Tbl_Orderlist[[#This Row],[Price €]])</f>
        <v/>
      </c>
      <c r="L460" s="128">
        <f>IF(Tbl_Orderlist[[#This Row],[Size]]="","",VLOOKUP(Tbl_Orderlist[[#This Row],[Size]],Tbl_PlantSizes[],MATCH("Minimal order quantity",Tbl_PlantSizes[#Headers],0),0))</f>
        <v>25</v>
      </c>
      <c r="M460" s="128" t="str">
        <f>IF(Tbl_Orderlist[[#This Row],[Size]]="","",VLOOKUP(Tbl_Orderlist[[#This Row],[Size]],Tbl_PlantSizes[],MATCH("Order per palletbox",Tbl_PlantSizes[#Headers],0),0))</f>
        <v>Y</v>
      </c>
      <c r="N460" s="128" t="str">
        <f>IF(Tbl_Orderlist[[#This Row],[Size]]="","",VLOOKUP(Tbl_Orderlist[[#This Row],[Size]],Tbl_PlantSizes[],MATCH("Order per crate",Tbl_PlantSizes[#Headers],0),0))</f>
        <v>Y</v>
      </c>
      <c r="O46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6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0" s="75"/>
      <c r="R460" s="129" t="str">
        <f>IF(Tbl_Orderlist[[#This Row],[Crates]]="","",ROUNDUP(Tbl_Orderlist[[#This Row],[Crates]],0))</f>
        <v/>
      </c>
      <c r="S46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1" spans="1:20" x14ac:dyDescent="0.25">
      <c r="A461" s="149">
        <v>170</v>
      </c>
      <c r="B461" s="150" t="s">
        <v>2053</v>
      </c>
      <c r="C461" s="150" t="s">
        <v>1685</v>
      </c>
      <c r="D461" s="151">
        <v>6.85</v>
      </c>
      <c r="E461" s="161"/>
      <c r="F461" s="14"/>
      <c r="G46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1" s="32">
        <f>IF(Tbl_Orderlist[[#This Row],[Size]]="","",IF(Tbl_Orderlist[[#This Row],[Palletbox?]]="Y",VLOOKUP(Tbl_Orderlist[[#This Row],[Size]],Tbl_PlantSizes[],MATCH("#plants per palletbox",Tbl_PlantSizes[#Headers],0),0),""))</f>
        <v>70</v>
      </c>
      <c r="J461" s="32">
        <f>IF(Tbl_Orderlist[[#This Row],[Size]]="","",IF(Tbl_Orderlist[[#This Row],[Crate?]]="Y",VLOOKUP(Tbl_Orderlist[[#This Row],[Size]],Tbl_PlantSizes[],MATCH("#plants per crate",Tbl_PlantSizes[#Headers],0),0),""))</f>
        <v>4</v>
      </c>
      <c r="K461" s="127" t="str">
        <f>IF(OR(Tbl_Orderlist[[#This Row],[Order]]="",Tbl_Orderlist[[#This Row],[Order]]=0),"",Tbl_Orderlist[[#This Row],[Order]]*Tbl_Orderlist[[#This Row],[Price €]])</f>
        <v/>
      </c>
      <c r="L461" s="128">
        <f>IF(Tbl_Orderlist[[#This Row],[Size]]="","",VLOOKUP(Tbl_Orderlist[[#This Row],[Size]],Tbl_PlantSizes[],MATCH("Minimal order quantity",Tbl_PlantSizes[#Headers],0),0))</f>
        <v>25</v>
      </c>
      <c r="M461" s="128" t="str">
        <f>IF(Tbl_Orderlist[[#This Row],[Size]]="","",VLOOKUP(Tbl_Orderlist[[#This Row],[Size]],Tbl_PlantSizes[],MATCH("Order per palletbox",Tbl_PlantSizes[#Headers],0),0))</f>
        <v>Y</v>
      </c>
      <c r="N461" s="128" t="str">
        <f>IF(Tbl_Orderlist[[#This Row],[Size]]="","",VLOOKUP(Tbl_Orderlist[[#This Row],[Size]],Tbl_PlantSizes[],MATCH("Order per crate",Tbl_PlantSizes[#Headers],0),0))</f>
        <v>Y</v>
      </c>
      <c r="O46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6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1" s="75"/>
      <c r="R461" s="129" t="str">
        <f>IF(Tbl_Orderlist[[#This Row],[Crates]]="","",ROUNDUP(Tbl_Orderlist[[#This Row],[Crates]],0))</f>
        <v/>
      </c>
      <c r="S46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2" spans="1:20" x14ac:dyDescent="0.25">
      <c r="A462" s="149">
        <v>430</v>
      </c>
      <c r="B462" s="150" t="s">
        <v>2054</v>
      </c>
      <c r="C462" s="150" t="s">
        <v>1685</v>
      </c>
      <c r="D462" s="151">
        <v>6.85</v>
      </c>
      <c r="E462" s="161"/>
      <c r="F462" s="14"/>
      <c r="G46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2" s="32">
        <f>IF(Tbl_Orderlist[[#This Row],[Size]]="","",IF(Tbl_Orderlist[[#This Row],[Palletbox?]]="Y",VLOOKUP(Tbl_Orderlist[[#This Row],[Size]],Tbl_PlantSizes[],MATCH("#plants per palletbox",Tbl_PlantSizes[#Headers],0),0),""))</f>
        <v>70</v>
      </c>
      <c r="J462" s="32">
        <f>IF(Tbl_Orderlist[[#This Row],[Size]]="","",IF(Tbl_Orderlist[[#This Row],[Crate?]]="Y",VLOOKUP(Tbl_Orderlist[[#This Row],[Size]],Tbl_PlantSizes[],MATCH("#plants per crate",Tbl_PlantSizes[#Headers],0),0),""))</f>
        <v>4</v>
      </c>
      <c r="K462" s="127" t="str">
        <f>IF(OR(Tbl_Orderlist[[#This Row],[Order]]="",Tbl_Orderlist[[#This Row],[Order]]=0),"",Tbl_Orderlist[[#This Row],[Order]]*Tbl_Orderlist[[#This Row],[Price €]])</f>
        <v/>
      </c>
      <c r="L462" s="128">
        <f>IF(Tbl_Orderlist[[#This Row],[Size]]="","",VLOOKUP(Tbl_Orderlist[[#This Row],[Size]],Tbl_PlantSizes[],MATCH("Minimal order quantity",Tbl_PlantSizes[#Headers],0),0))</f>
        <v>25</v>
      </c>
      <c r="M462" s="128" t="str">
        <f>IF(Tbl_Orderlist[[#This Row],[Size]]="","",VLOOKUP(Tbl_Orderlist[[#This Row],[Size]],Tbl_PlantSizes[],MATCH("Order per palletbox",Tbl_PlantSizes[#Headers],0),0))</f>
        <v>Y</v>
      </c>
      <c r="N462" s="128" t="str">
        <f>IF(Tbl_Orderlist[[#This Row],[Size]]="","",VLOOKUP(Tbl_Orderlist[[#This Row],[Size]],Tbl_PlantSizes[],MATCH("Order per crate",Tbl_PlantSizes[#Headers],0),0))</f>
        <v>Y</v>
      </c>
      <c r="O46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6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2" s="75"/>
      <c r="R462" s="129" t="str">
        <f>IF(Tbl_Orderlist[[#This Row],[Crates]]="","",ROUNDUP(Tbl_Orderlist[[#This Row],[Crates]],0))</f>
        <v/>
      </c>
      <c r="S46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3" spans="1:20" x14ac:dyDescent="0.25">
      <c r="A463" s="149">
        <v>1665</v>
      </c>
      <c r="B463" s="150" t="s">
        <v>2055</v>
      </c>
      <c r="C463" s="150" t="s">
        <v>1685</v>
      </c>
      <c r="D463" s="151">
        <v>6.85</v>
      </c>
      <c r="E463" s="160" t="s">
        <v>1683</v>
      </c>
      <c r="F463" s="14"/>
      <c r="G46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3" s="32">
        <f>IF(Tbl_Orderlist[[#This Row],[Size]]="","",IF(Tbl_Orderlist[[#This Row],[Palletbox?]]="Y",VLOOKUP(Tbl_Orderlist[[#This Row],[Size]],Tbl_PlantSizes[],MATCH("#plants per palletbox",Tbl_PlantSizes[#Headers],0),0),""))</f>
        <v>70</v>
      </c>
      <c r="J463" s="32">
        <f>IF(Tbl_Orderlist[[#This Row],[Size]]="","",IF(Tbl_Orderlist[[#This Row],[Crate?]]="Y",VLOOKUP(Tbl_Orderlist[[#This Row],[Size]],Tbl_PlantSizes[],MATCH("#plants per crate",Tbl_PlantSizes[#Headers],0),0),""))</f>
        <v>4</v>
      </c>
      <c r="K463" s="127" t="str">
        <f>IF(OR(Tbl_Orderlist[[#This Row],[Order]]="",Tbl_Orderlist[[#This Row],[Order]]=0),"",Tbl_Orderlist[[#This Row],[Order]]*Tbl_Orderlist[[#This Row],[Price €]])</f>
        <v/>
      </c>
      <c r="L463" s="128">
        <f>IF(Tbl_Orderlist[[#This Row],[Size]]="","",VLOOKUP(Tbl_Orderlist[[#This Row],[Size]],Tbl_PlantSizes[],MATCH("Minimal order quantity",Tbl_PlantSizes[#Headers],0),0))</f>
        <v>25</v>
      </c>
      <c r="M463" s="128" t="str">
        <f>IF(Tbl_Orderlist[[#This Row],[Size]]="","",VLOOKUP(Tbl_Orderlist[[#This Row],[Size]],Tbl_PlantSizes[],MATCH("Order per palletbox",Tbl_PlantSizes[#Headers],0),0))</f>
        <v>Y</v>
      </c>
      <c r="N463" s="128" t="str">
        <f>IF(Tbl_Orderlist[[#This Row],[Size]]="","",VLOOKUP(Tbl_Orderlist[[#This Row],[Size]],Tbl_PlantSizes[],MATCH("Order per crate",Tbl_PlantSizes[#Headers],0),0))</f>
        <v>Y</v>
      </c>
      <c r="O46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6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3" s="75"/>
      <c r="R463" s="129" t="str">
        <f>IF(Tbl_Orderlist[[#This Row],[Crates]]="","",ROUNDUP(Tbl_Orderlist[[#This Row],[Crates]],0))</f>
        <v/>
      </c>
      <c r="S46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4" spans="1:20" x14ac:dyDescent="0.25">
      <c r="A464" s="149">
        <v>1663</v>
      </c>
      <c r="B464" s="150" t="s">
        <v>2055</v>
      </c>
      <c r="C464" s="150" t="s">
        <v>1690</v>
      </c>
      <c r="D464" s="151">
        <v>2.2000000000000002</v>
      </c>
      <c r="E464" s="160" t="s">
        <v>1683</v>
      </c>
      <c r="F464" s="14"/>
      <c r="G46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4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464" s="32">
        <f>IF(Tbl_Orderlist[[#This Row],[Size]]="","",IF(Tbl_Orderlist[[#This Row],[Crate?]]="Y",VLOOKUP(Tbl_Orderlist[[#This Row],[Size]],Tbl_PlantSizes[],MATCH("#plants per crate",Tbl_PlantSizes[#Headers],0),0),""))</f>
        <v>15</v>
      </c>
      <c r="K464" s="127" t="str">
        <f>IF(OR(Tbl_Orderlist[[#This Row],[Order]]="",Tbl_Orderlist[[#This Row],[Order]]=0),"",Tbl_Orderlist[[#This Row],[Order]]*Tbl_Orderlist[[#This Row],[Price €]])</f>
        <v/>
      </c>
      <c r="L464" s="128">
        <f>IF(Tbl_Orderlist[[#This Row],[Size]]="","",VLOOKUP(Tbl_Orderlist[[#This Row],[Size]],Tbl_PlantSizes[],MATCH("Minimal order quantity",Tbl_PlantSizes[#Headers],0),0))</f>
        <v>75</v>
      </c>
      <c r="M464" s="128" t="str">
        <f>IF(Tbl_Orderlist[[#This Row],[Size]]="","",VLOOKUP(Tbl_Orderlist[[#This Row],[Size]],Tbl_PlantSizes[],MATCH("Order per palletbox",Tbl_PlantSizes[#Headers],0),0))</f>
        <v>Y</v>
      </c>
      <c r="N464" s="128" t="str">
        <f>IF(Tbl_Orderlist[[#This Row],[Size]]="","",VLOOKUP(Tbl_Orderlist[[#This Row],[Size]],Tbl_PlantSizes[],MATCH("Order per crate",Tbl_PlantSizes[#Headers],0),0))</f>
        <v>Y</v>
      </c>
      <c r="O46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6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4" s="75"/>
      <c r="R464" s="129" t="str">
        <f>IF(Tbl_Orderlist[[#This Row],[Crates]]="","",ROUNDUP(Tbl_Orderlist[[#This Row],[Crates]],0))</f>
        <v/>
      </c>
      <c r="S46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5" spans="1:20" x14ac:dyDescent="0.25">
      <c r="A465" s="149">
        <v>255</v>
      </c>
      <c r="B465" s="150" t="s">
        <v>2056</v>
      </c>
      <c r="C465" s="150" t="s">
        <v>1685</v>
      </c>
      <c r="D465" s="151">
        <v>6.85</v>
      </c>
      <c r="E465" s="161"/>
      <c r="F465" s="14"/>
      <c r="G46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5" s="32">
        <f>IF(Tbl_Orderlist[[#This Row],[Size]]="","",IF(Tbl_Orderlist[[#This Row],[Palletbox?]]="Y",VLOOKUP(Tbl_Orderlist[[#This Row],[Size]],Tbl_PlantSizes[],MATCH("#plants per palletbox",Tbl_PlantSizes[#Headers],0),0),""))</f>
        <v>70</v>
      </c>
      <c r="J465" s="32">
        <f>IF(Tbl_Orderlist[[#This Row],[Size]]="","",IF(Tbl_Orderlist[[#This Row],[Crate?]]="Y",VLOOKUP(Tbl_Orderlist[[#This Row],[Size]],Tbl_PlantSizes[],MATCH("#plants per crate",Tbl_PlantSizes[#Headers],0),0),""))</f>
        <v>4</v>
      </c>
      <c r="K465" s="127" t="str">
        <f>IF(OR(Tbl_Orderlist[[#This Row],[Order]]="",Tbl_Orderlist[[#This Row],[Order]]=0),"",Tbl_Orderlist[[#This Row],[Order]]*Tbl_Orderlist[[#This Row],[Price €]])</f>
        <v/>
      </c>
      <c r="L465" s="128">
        <f>IF(Tbl_Orderlist[[#This Row],[Size]]="","",VLOOKUP(Tbl_Orderlist[[#This Row],[Size]],Tbl_PlantSizes[],MATCH("Minimal order quantity",Tbl_PlantSizes[#Headers],0),0))</f>
        <v>25</v>
      </c>
      <c r="M465" s="128" t="str">
        <f>IF(Tbl_Orderlist[[#This Row],[Size]]="","",VLOOKUP(Tbl_Orderlist[[#This Row],[Size]],Tbl_PlantSizes[],MATCH("Order per palletbox",Tbl_PlantSizes[#Headers],0),0))</f>
        <v>Y</v>
      </c>
      <c r="N465" s="128" t="str">
        <f>IF(Tbl_Orderlist[[#This Row],[Size]]="","",VLOOKUP(Tbl_Orderlist[[#This Row],[Size]],Tbl_PlantSizes[],MATCH("Order per crate",Tbl_PlantSizes[#Headers],0),0))</f>
        <v>Y</v>
      </c>
      <c r="O46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6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5" s="75"/>
      <c r="R465" s="129" t="str">
        <f>IF(Tbl_Orderlist[[#This Row],[Crates]]="","",ROUNDUP(Tbl_Orderlist[[#This Row],[Crates]],0))</f>
        <v/>
      </c>
      <c r="S46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6" spans="1:20" x14ac:dyDescent="0.25">
      <c r="A466" s="149">
        <v>29</v>
      </c>
      <c r="B466" s="150" t="s">
        <v>2383</v>
      </c>
      <c r="C466" s="150" t="s">
        <v>1745</v>
      </c>
      <c r="D466" s="151">
        <v>6.6</v>
      </c>
      <c r="E466" s="160" t="s">
        <v>1683</v>
      </c>
      <c r="F466" s="14"/>
      <c r="G46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6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66" s="32">
        <f>IF(Tbl_Orderlist[[#This Row],[Size]]="","",IF(Tbl_Orderlist[[#This Row],[Crate?]]="Y",VLOOKUP(Tbl_Orderlist[[#This Row],[Size]],Tbl_PlantSizes[],MATCH("#plants per crate",Tbl_PlantSizes[#Headers],0),0),""))</f>
        <v>15</v>
      </c>
      <c r="K466" s="127" t="str">
        <f>IF(OR(Tbl_Orderlist[[#This Row],[Order]]="",Tbl_Orderlist[[#This Row],[Order]]=0),"",Tbl_Orderlist[[#This Row],[Order]]*Tbl_Orderlist[[#This Row],[Price €]])</f>
        <v/>
      </c>
      <c r="L466" s="128">
        <f>IF(Tbl_Orderlist[[#This Row],[Size]]="","",VLOOKUP(Tbl_Orderlist[[#This Row],[Size]],Tbl_PlantSizes[],MATCH("Minimal order quantity",Tbl_PlantSizes[#Headers],0),0))</f>
        <v>50</v>
      </c>
      <c r="M466" s="128" t="str">
        <f>IF(Tbl_Orderlist[[#This Row],[Size]]="","",VLOOKUP(Tbl_Orderlist[[#This Row],[Size]],Tbl_PlantSizes[],MATCH("Order per palletbox",Tbl_PlantSizes[#Headers],0),0))</f>
        <v>Y</v>
      </c>
      <c r="N466" s="128" t="str">
        <f>IF(Tbl_Orderlist[[#This Row],[Size]]="","",VLOOKUP(Tbl_Orderlist[[#This Row],[Size]],Tbl_PlantSizes[],MATCH("Order per crate",Tbl_PlantSizes[#Headers],0),0))</f>
        <v>Y</v>
      </c>
      <c r="O46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6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6" s="75"/>
      <c r="R466" s="129" t="str">
        <f>IF(Tbl_Orderlist[[#This Row],[Crates]]="","",ROUNDUP(Tbl_Orderlist[[#This Row],[Crates]],0))</f>
        <v/>
      </c>
      <c r="S46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7" spans="1:20" x14ac:dyDescent="0.25">
      <c r="A467" s="149">
        <v>1009</v>
      </c>
      <c r="B467" s="150" t="s">
        <v>2057</v>
      </c>
      <c r="C467" s="150" t="s">
        <v>1745</v>
      </c>
      <c r="D467" s="151">
        <v>5.0999999999999996</v>
      </c>
      <c r="E467" s="160" t="s">
        <v>1683</v>
      </c>
      <c r="F467" s="14"/>
      <c r="G46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7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467" s="32">
        <f>IF(Tbl_Orderlist[[#This Row],[Size]]="","",IF(Tbl_Orderlist[[#This Row],[Crate?]]="Y",VLOOKUP(Tbl_Orderlist[[#This Row],[Size]],Tbl_PlantSizes[],MATCH("#plants per crate",Tbl_PlantSizes[#Headers],0),0),""))</f>
        <v>15</v>
      </c>
      <c r="K467" s="127" t="str">
        <f>IF(OR(Tbl_Orderlist[[#This Row],[Order]]="",Tbl_Orderlist[[#This Row],[Order]]=0),"",Tbl_Orderlist[[#This Row],[Order]]*Tbl_Orderlist[[#This Row],[Price €]])</f>
        <v/>
      </c>
      <c r="L467" s="128">
        <f>IF(Tbl_Orderlist[[#This Row],[Size]]="","",VLOOKUP(Tbl_Orderlist[[#This Row],[Size]],Tbl_PlantSizes[],MATCH("Minimal order quantity",Tbl_PlantSizes[#Headers],0),0))</f>
        <v>50</v>
      </c>
      <c r="M467" s="128" t="str">
        <f>IF(Tbl_Orderlist[[#This Row],[Size]]="","",VLOOKUP(Tbl_Orderlist[[#This Row],[Size]],Tbl_PlantSizes[],MATCH("Order per palletbox",Tbl_PlantSizes[#Headers],0),0))</f>
        <v>Y</v>
      </c>
      <c r="N467" s="128" t="str">
        <f>IF(Tbl_Orderlist[[#This Row],[Size]]="","",VLOOKUP(Tbl_Orderlist[[#This Row],[Size]],Tbl_PlantSizes[],MATCH("Order per crate",Tbl_PlantSizes[#Headers],0),0))</f>
        <v>Y</v>
      </c>
      <c r="O46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6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7" s="75"/>
      <c r="R467" s="129" t="str">
        <f>IF(Tbl_Orderlist[[#This Row],[Crates]]="","",ROUNDUP(Tbl_Orderlist[[#This Row],[Crates]],0))</f>
        <v/>
      </c>
      <c r="S46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8" spans="1:20" x14ac:dyDescent="0.25">
      <c r="A468" s="149">
        <v>132</v>
      </c>
      <c r="B468" s="150" t="s">
        <v>1824</v>
      </c>
      <c r="C468" s="150" t="s">
        <v>13</v>
      </c>
      <c r="D468" s="151">
        <v>0.83</v>
      </c>
      <c r="E468" s="160" t="s">
        <v>1683</v>
      </c>
      <c r="F468" s="14"/>
      <c r="G46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68" s="32">
        <f>IF(Tbl_Orderlist[[#This Row],[Size]]="","",IF(Tbl_Orderlist[[#This Row],[Crate?]]="Y",VLOOKUP(Tbl_Orderlist[[#This Row],[Size]],Tbl_PlantSizes[],MATCH("#plants per crate",Tbl_PlantSizes[#Headers],0),0),""))</f>
        <v>40</v>
      </c>
      <c r="K468" s="127" t="str">
        <f>IF(OR(Tbl_Orderlist[[#This Row],[Order]]="",Tbl_Orderlist[[#This Row],[Order]]=0),"",Tbl_Orderlist[[#This Row],[Order]]*Tbl_Orderlist[[#This Row],[Price €]])</f>
        <v/>
      </c>
      <c r="L468" s="128">
        <f>IF(Tbl_Orderlist[[#This Row],[Size]]="","",VLOOKUP(Tbl_Orderlist[[#This Row],[Size]],Tbl_PlantSizes[],MATCH("Minimal order quantity",Tbl_PlantSizes[#Headers],0),0))</f>
        <v>80</v>
      </c>
      <c r="M468" s="128" t="str">
        <f>IF(Tbl_Orderlist[[#This Row],[Size]]="","",VLOOKUP(Tbl_Orderlist[[#This Row],[Size]],Tbl_PlantSizes[],MATCH("Order per palletbox",Tbl_PlantSizes[#Headers],0),0))</f>
        <v>N</v>
      </c>
      <c r="N468" s="128" t="str">
        <f>IF(Tbl_Orderlist[[#This Row],[Size]]="","",VLOOKUP(Tbl_Orderlist[[#This Row],[Size]],Tbl_PlantSizes[],MATCH("Order per crate",Tbl_PlantSizes[#Headers],0),0))</f>
        <v>Y</v>
      </c>
      <c r="O46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6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8" s="75"/>
      <c r="R468" s="129" t="str">
        <f>IF(Tbl_Orderlist[[#This Row],[Crates]]="","",ROUNDUP(Tbl_Orderlist[[#This Row],[Crates]],0))</f>
        <v/>
      </c>
      <c r="S46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9" spans="1:20" x14ac:dyDescent="0.25">
      <c r="A469" s="149">
        <v>1323</v>
      </c>
      <c r="B469" s="150" t="s">
        <v>2058</v>
      </c>
      <c r="C469" s="150" t="s">
        <v>13</v>
      </c>
      <c r="D469" s="151">
        <v>0.83</v>
      </c>
      <c r="E469" s="160" t="s">
        <v>1683</v>
      </c>
      <c r="F469" s="14"/>
      <c r="G46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69" s="32">
        <f>IF(Tbl_Orderlist[[#This Row],[Size]]="","",IF(Tbl_Orderlist[[#This Row],[Crate?]]="Y",VLOOKUP(Tbl_Orderlist[[#This Row],[Size]],Tbl_PlantSizes[],MATCH("#plants per crate",Tbl_PlantSizes[#Headers],0),0),""))</f>
        <v>40</v>
      </c>
      <c r="K469" s="127" t="str">
        <f>IF(OR(Tbl_Orderlist[[#This Row],[Order]]="",Tbl_Orderlist[[#This Row],[Order]]=0),"",Tbl_Orderlist[[#This Row],[Order]]*Tbl_Orderlist[[#This Row],[Price €]])</f>
        <v/>
      </c>
      <c r="L469" s="128">
        <f>IF(Tbl_Orderlist[[#This Row],[Size]]="","",VLOOKUP(Tbl_Orderlist[[#This Row],[Size]],Tbl_PlantSizes[],MATCH("Minimal order quantity",Tbl_PlantSizes[#Headers],0),0))</f>
        <v>80</v>
      </c>
      <c r="M469" s="128" t="str">
        <f>IF(Tbl_Orderlist[[#This Row],[Size]]="","",VLOOKUP(Tbl_Orderlist[[#This Row],[Size]],Tbl_PlantSizes[],MATCH("Order per palletbox",Tbl_PlantSizes[#Headers],0),0))</f>
        <v>N</v>
      </c>
      <c r="N469" s="128" t="str">
        <f>IF(Tbl_Orderlist[[#This Row],[Size]]="","",VLOOKUP(Tbl_Orderlist[[#This Row],[Size]],Tbl_PlantSizes[],MATCH("Order per crate",Tbl_PlantSizes[#Headers],0),0))</f>
        <v>Y</v>
      </c>
      <c r="O46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6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9" s="75"/>
      <c r="R469" s="129" t="str">
        <f>IF(Tbl_Orderlist[[#This Row],[Crates]]="","",ROUNDUP(Tbl_Orderlist[[#This Row],[Crates]],0))</f>
        <v/>
      </c>
      <c r="S46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0" spans="1:20" x14ac:dyDescent="0.25">
      <c r="A470" s="149">
        <v>2000</v>
      </c>
      <c r="B470" s="150" t="s">
        <v>2059</v>
      </c>
      <c r="C470" s="150" t="s">
        <v>13</v>
      </c>
      <c r="D470" s="151">
        <v>0.83</v>
      </c>
      <c r="E470" s="161"/>
      <c r="F470" s="14"/>
      <c r="G47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70" s="32">
        <f>IF(Tbl_Orderlist[[#This Row],[Size]]="","",IF(Tbl_Orderlist[[#This Row],[Crate?]]="Y",VLOOKUP(Tbl_Orderlist[[#This Row],[Size]],Tbl_PlantSizes[],MATCH("#plants per crate",Tbl_PlantSizes[#Headers],0),0),""))</f>
        <v>40</v>
      </c>
      <c r="K470" s="127" t="str">
        <f>IF(OR(Tbl_Orderlist[[#This Row],[Order]]="",Tbl_Orderlist[[#This Row],[Order]]=0),"",Tbl_Orderlist[[#This Row],[Order]]*Tbl_Orderlist[[#This Row],[Price €]])</f>
        <v/>
      </c>
      <c r="L470" s="128">
        <f>IF(Tbl_Orderlist[[#This Row],[Size]]="","",VLOOKUP(Tbl_Orderlist[[#This Row],[Size]],Tbl_PlantSizes[],MATCH("Minimal order quantity",Tbl_PlantSizes[#Headers],0),0))</f>
        <v>80</v>
      </c>
      <c r="M470" s="128" t="str">
        <f>IF(Tbl_Orderlist[[#This Row],[Size]]="","",VLOOKUP(Tbl_Orderlist[[#This Row],[Size]],Tbl_PlantSizes[],MATCH("Order per palletbox",Tbl_PlantSizes[#Headers],0),0))</f>
        <v>N</v>
      </c>
      <c r="N470" s="128" t="str">
        <f>IF(Tbl_Orderlist[[#This Row],[Size]]="","",VLOOKUP(Tbl_Orderlist[[#This Row],[Size]],Tbl_PlantSizes[],MATCH("Order per crate",Tbl_PlantSizes[#Headers],0),0))</f>
        <v>Y</v>
      </c>
      <c r="O47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7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0" s="75"/>
      <c r="R470" s="129" t="str">
        <f>IF(Tbl_Orderlist[[#This Row],[Crates]]="","",ROUNDUP(Tbl_Orderlist[[#This Row],[Crates]],0))</f>
        <v/>
      </c>
      <c r="S47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1" spans="1:20" x14ac:dyDescent="0.25">
      <c r="A471" s="149">
        <v>1074</v>
      </c>
      <c r="B471" s="150" t="s">
        <v>2060</v>
      </c>
      <c r="C471" s="150" t="s">
        <v>13</v>
      </c>
      <c r="D471" s="151">
        <v>1.75</v>
      </c>
      <c r="E471" s="161"/>
      <c r="F471" s="14"/>
      <c r="G47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71" s="32">
        <f>IF(Tbl_Orderlist[[#This Row],[Size]]="","",IF(Tbl_Orderlist[[#This Row],[Crate?]]="Y",VLOOKUP(Tbl_Orderlist[[#This Row],[Size]],Tbl_PlantSizes[],MATCH("#plants per crate",Tbl_PlantSizes[#Headers],0),0),""))</f>
        <v>40</v>
      </c>
      <c r="K471" s="127" t="str">
        <f>IF(OR(Tbl_Orderlist[[#This Row],[Order]]="",Tbl_Orderlist[[#This Row],[Order]]=0),"",Tbl_Orderlist[[#This Row],[Order]]*Tbl_Orderlist[[#This Row],[Price €]])</f>
        <v/>
      </c>
      <c r="L471" s="128">
        <f>IF(Tbl_Orderlist[[#This Row],[Size]]="","",VLOOKUP(Tbl_Orderlist[[#This Row],[Size]],Tbl_PlantSizes[],MATCH("Minimal order quantity",Tbl_PlantSizes[#Headers],0),0))</f>
        <v>80</v>
      </c>
      <c r="M471" s="128" t="str">
        <f>IF(Tbl_Orderlist[[#This Row],[Size]]="","",VLOOKUP(Tbl_Orderlist[[#This Row],[Size]],Tbl_PlantSizes[],MATCH("Order per palletbox",Tbl_PlantSizes[#Headers],0),0))</f>
        <v>N</v>
      </c>
      <c r="N471" s="128" t="str">
        <f>IF(Tbl_Orderlist[[#This Row],[Size]]="","",VLOOKUP(Tbl_Orderlist[[#This Row],[Size]],Tbl_PlantSizes[],MATCH("Order per crate",Tbl_PlantSizes[#Headers],0),0))</f>
        <v>Y</v>
      </c>
      <c r="O47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7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1" s="75"/>
      <c r="R471" s="129" t="str">
        <f>IF(Tbl_Orderlist[[#This Row],[Crates]]="","",ROUNDUP(Tbl_Orderlist[[#This Row],[Crates]],0))</f>
        <v/>
      </c>
      <c r="S47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2" spans="1:20" x14ac:dyDescent="0.25">
      <c r="A472" s="149">
        <v>802</v>
      </c>
      <c r="B472" s="150" t="s">
        <v>2061</v>
      </c>
      <c r="C472" s="150" t="s">
        <v>13</v>
      </c>
      <c r="D472" s="151">
        <v>0.85</v>
      </c>
      <c r="E472" s="160" t="s">
        <v>1683</v>
      </c>
      <c r="F472" s="14"/>
      <c r="G47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72" s="32">
        <f>IF(Tbl_Orderlist[[#This Row],[Size]]="","",IF(Tbl_Orderlist[[#This Row],[Crate?]]="Y",VLOOKUP(Tbl_Orderlist[[#This Row],[Size]],Tbl_PlantSizes[],MATCH("#plants per crate",Tbl_PlantSizes[#Headers],0),0),""))</f>
        <v>40</v>
      </c>
      <c r="K472" s="127" t="str">
        <f>IF(OR(Tbl_Orderlist[[#This Row],[Order]]="",Tbl_Orderlist[[#This Row],[Order]]=0),"",Tbl_Orderlist[[#This Row],[Order]]*Tbl_Orderlist[[#This Row],[Price €]])</f>
        <v/>
      </c>
      <c r="L472" s="128">
        <f>IF(Tbl_Orderlist[[#This Row],[Size]]="","",VLOOKUP(Tbl_Orderlist[[#This Row],[Size]],Tbl_PlantSizes[],MATCH("Minimal order quantity",Tbl_PlantSizes[#Headers],0),0))</f>
        <v>80</v>
      </c>
      <c r="M472" s="128" t="str">
        <f>IF(Tbl_Orderlist[[#This Row],[Size]]="","",VLOOKUP(Tbl_Orderlist[[#This Row],[Size]],Tbl_PlantSizes[],MATCH("Order per palletbox",Tbl_PlantSizes[#Headers],0),0))</f>
        <v>N</v>
      </c>
      <c r="N472" s="128" t="str">
        <f>IF(Tbl_Orderlist[[#This Row],[Size]]="","",VLOOKUP(Tbl_Orderlist[[#This Row],[Size]],Tbl_PlantSizes[],MATCH("Order per crate",Tbl_PlantSizes[#Headers],0),0))</f>
        <v>Y</v>
      </c>
      <c r="O47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7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2" s="75"/>
      <c r="R472" s="129" t="str">
        <f>IF(Tbl_Orderlist[[#This Row],[Crates]]="","",ROUNDUP(Tbl_Orderlist[[#This Row],[Crates]],0))</f>
        <v/>
      </c>
      <c r="S47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3" spans="1:20" x14ac:dyDescent="0.25">
      <c r="A473" s="149">
        <v>940</v>
      </c>
      <c r="B473" s="150" t="s">
        <v>2265</v>
      </c>
      <c r="C473" s="150" t="s">
        <v>13</v>
      </c>
      <c r="D473" s="151">
        <v>1.3</v>
      </c>
      <c r="E473" s="161"/>
      <c r="F473" s="14"/>
      <c r="G47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73" s="32">
        <f>IF(Tbl_Orderlist[[#This Row],[Size]]="","",IF(Tbl_Orderlist[[#This Row],[Crate?]]="Y",VLOOKUP(Tbl_Orderlist[[#This Row],[Size]],Tbl_PlantSizes[],MATCH("#plants per crate",Tbl_PlantSizes[#Headers],0),0),""))</f>
        <v>40</v>
      </c>
      <c r="K473" s="127" t="str">
        <f>IF(OR(Tbl_Orderlist[[#This Row],[Order]]="",Tbl_Orderlist[[#This Row],[Order]]=0),"",Tbl_Orderlist[[#This Row],[Order]]*Tbl_Orderlist[[#This Row],[Price €]])</f>
        <v/>
      </c>
      <c r="L473" s="128">
        <f>IF(Tbl_Orderlist[[#This Row],[Size]]="","",VLOOKUP(Tbl_Orderlist[[#This Row],[Size]],Tbl_PlantSizes[],MATCH("Minimal order quantity",Tbl_PlantSizes[#Headers],0),0))</f>
        <v>80</v>
      </c>
      <c r="M473" s="128" t="str">
        <f>IF(Tbl_Orderlist[[#This Row],[Size]]="","",VLOOKUP(Tbl_Orderlist[[#This Row],[Size]],Tbl_PlantSizes[],MATCH("Order per palletbox",Tbl_PlantSizes[#Headers],0),0))</f>
        <v>N</v>
      </c>
      <c r="N473" s="128" t="str">
        <f>IF(Tbl_Orderlist[[#This Row],[Size]]="","",VLOOKUP(Tbl_Orderlist[[#This Row],[Size]],Tbl_PlantSizes[],MATCH("Order per crate",Tbl_PlantSizes[#Headers],0),0))</f>
        <v>Y</v>
      </c>
      <c r="O47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7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3" s="75"/>
      <c r="R473" s="129" t="str">
        <f>IF(Tbl_Orderlist[[#This Row],[Crates]]="","",ROUNDUP(Tbl_Orderlist[[#This Row],[Crates]],0))</f>
        <v/>
      </c>
      <c r="S47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4" spans="1:20" x14ac:dyDescent="0.25">
      <c r="A474" s="149">
        <v>555</v>
      </c>
      <c r="B474" s="150" t="s">
        <v>2062</v>
      </c>
      <c r="C474" s="150" t="s">
        <v>14</v>
      </c>
      <c r="D474" s="151">
        <v>1.5</v>
      </c>
      <c r="E474" s="160" t="s">
        <v>1683</v>
      </c>
      <c r="F474" s="14"/>
      <c r="G47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4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474" s="32">
        <f>IF(Tbl_Orderlist[[#This Row],[Size]]="","",IF(Tbl_Orderlist[[#This Row],[Crate?]]="Y",VLOOKUP(Tbl_Orderlist[[#This Row],[Size]],Tbl_PlantSizes[],MATCH("#plants per crate",Tbl_PlantSizes[#Headers],0),0),""))</f>
        <v>15</v>
      </c>
      <c r="K474" s="127" t="str">
        <f>IF(OR(Tbl_Orderlist[[#This Row],[Order]]="",Tbl_Orderlist[[#This Row],[Order]]=0),"",Tbl_Orderlist[[#This Row],[Order]]*Tbl_Orderlist[[#This Row],[Price €]])</f>
        <v/>
      </c>
      <c r="L474" s="128">
        <f>IF(Tbl_Orderlist[[#This Row],[Size]]="","",VLOOKUP(Tbl_Orderlist[[#This Row],[Size]],Tbl_PlantSizes[],MATCH("Minimal order quantity",Tbl_PlantSizes[#Headers],0),0))</f>
        <v>50</v>
      </c>
      <c r="M474" s="128" t="str">
        <f>IF(Tbl_Orderlist[[#This Row],[Size]]="","",VLOOKUP(Tbl_Orderlist[[#This Row],[Size]],Tbl_PlantSizes[],MATCH("Order per palletbox",Tbl_PlantSizes[#Headers],0),0))</f>
        <v>Y</v>
      </c>
      <c r="N474" s="128" t="str">
        <f>IF(Tbl_Orderlist[[#This Row],[Size]]="","",VLOOKUP(Tbl_Orderlist[[#This Row],[Size]],Tbl_PlantSizes[],MATCH("Order per crate",Tbl_PlantSizes[#Headers],0),0))</f>
        <v>Y</v>
      </c>
      <c r="O47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7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4" s="75"/>
      <c r="R474" s="129" t="str">
        <f>IF(Tbl_Orderlist[[#This Row],[Crates]]="","",ROUNDUP(Tbl_Orderlist[[#This Row],[Crates]],0))</f>
        <v/>
      </c>
      <c r="S47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5" spans="1:20" x14ac:dyDescent="0.25">
      <c r="A475" s="149">
        <v>2762</v>
      </c>
      <c r="B475" s="150" t="s">
        <v>2062</v>
      </c>
      <c r="C475" s="150" t="s">
        <v>13</v>
      </c>
      <c r="D475" s="151">
        <v>0.91</v>
      </c>
      <c r="E475" s="160" t="s">
        <v>1683</v>
      </c>
      <c r="F475" s="14"/>
      <c r="G47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75" s="32">
        <f>IF(Tbl_Orderlist[[#This Row],[Size]]="","",IF(Tbl_Orderlist[[#This Row],[Crate?]]="Y",VLOOKUP(Tbl_Orderlist[[#This Row],[Size]],Tbl_PlantSizes[],MATCH("#plants per crate",Tbl_PlantSizes[#Headers],0),0),""))</f>
        <v>40</v>
      </c>
      <c r="K475" s="127" t="str">
        <f>IF(OR(Tbl_Orderlist[[#This Row],[Order]]="",Tbl_Orderlist[[#This Row],[Order]]=0),"",Tbl_Orderlist[[#This Row],[Order]]*Tbl_Orderlist[[#This Row],[Price €]])</f>
        <v/>
      </c>
      <c r="L475" s="128">
        <f>IF(Tbl_Orderlist[[#This Row],[Size]]="","",VLOOKUP(Tbl_Orderlist[[#This Row],[Size]],Tbl_PlantSizes[],MATCH("Minimal order quantity",Tbl_PlantSizes[#Headers],0),0))</f>
        <v>80</v>
      </c>
      <c r="M475" s="128" t="str">
        <f>IF(Tbl_Orderlist[[#This Row],[Size]]="","",VLOOKUP(Tbl_Orderlist[[#This Row],[Size]],Tbl_PlantSizes[],MATCH("Order per palletbox",Tbl_PlantSizes[#Headers],0),0))</f>
        <v>N</v>
      </c>
      <c r="N475" s="128" t="str">
        <f>IF(Tbl_Orderlist[[#This Row],[Size]]="","",VLOOKUP(Tbl_Orderlist[[#This Row],[Size]],Tbl_PlantSizes[],MATCH("Order per crate",Tbl_PlantSizes[#Headers],0),0))</f>
        <v>Y</v>
      </c>
      <c r="O47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7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5" s="75"/>
      <c r="R475" s="129" t="str">
        <f>IF(Tbl_Orderlist[[#This Row],[Crates]]="","",ROUNDUP(Tbl_Orderlist[[#This Row],[Crates]],0))</f>
        <v/>
      </c>
      <c r="S47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6" spans="1:20" x14ac:dyDescent="0.25">
      <c r="A476" s="149">
        <v>125</v>
      </c>
      <c r="B476" s="150" t="s">
        <v>2344</v>
      </c>
      <c r="C476" s="150" t="s">
        <v>13</v>
      </c>
      <c r="D476" s="151">
        <v>0.91</v>
      </c>
      <c r="E476" s="160" t="s">
        <v>1683</v>
      </c>
      <c r="F476" s="14"/>
      <c r="G47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76" s="32">
        <f>IF(Tbl_Orderlist[[#This Row],[Size]]="","",IF(Tbl_Orderlist[[#This Row],[Crate?]]="Y",VLOOKUP(Tbl_Orderlist[[#This Row],[Size]],Tbl_PlantSizes[],MATCH("#plants per crate",Tbl_PlantSizes[#Headers],0),0),""))</f>
        <v>40</v>
      </c>
      <c r="K476" s="127" t="str">
        <f>IF(OR(Tbl_Orderlist[[#This Row],[Order]]="",Tbl_Orderlist[[#This Row],[Order]]=0),"",Tbl_Orderlist[[#This Row],[Order]]*Tbl_Orderlist[[#This Row],[Price €]])</f>
        <v/>
      </c>
      <c r="L476" s="128">
        <f>IF(Tbl_Orderlist[[#This Row],[Size]]="","",VLOOKUP(Tbl_Orderlist[[#This Row],[Size]],Tbl_PlantSizes[],MATCH("Minimal order quantity",Tbl_PlantSizes[#Headers],0),0))</f>
        <v>80</v>
      </c>
      <c r="M476" s="128" t="str">
        <f>IF(Tbl_Orderlist[[#This Row],[Size]]="","",VLOOKUP(Tbl_Orderlist[[#This Row],[Size]],Tbl_PlantSizes[],MATCH("Order per palletbox",Tbl_PlantSizes[#Headers],0),0))</f>
        <v>N</v>
      </c>
      <c r="N476" s="128" t="str">
        <f>IF(Tbl_Orderlist[[#This Row],[Size]]="","",VLOOKUP(Tbl_Orderlist[[#This Row],[Size]],Tbl_PlantSizes[],MATCH("Order per crate",Tbl_PlantSizes[#Headers],0),0))</f>
        <v>Y</v>
      </c>
      <c r="O47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7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6" s="75"/>
      <c r="R476" s="129" t="str">
        <f>IF(Tbl_Orderlist[[#This Row],[Crates]]="","",ROUNDUP(Tbl_Orderlist[[#This Row],[Crates]],0))</f>
        <v/>
      </c>
      <c r="S47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7" spans="1:20" x14ac:dyDescent="0.25">
      <c r="A477" s="149">
        <v>1252</v>
      </c>
      <c r="B477" s="150" t="s">
        <v>1825</v>
      </c>
      <c r="C477" s="150" t="s">
        <v>13</v>
      </c>
      <c r="D477" s="151">
        <v>1</v>
      </c>
      <c r="E477" s="160" t="s">
        <v>1683</v>
      </c>
      <c r="F477" s="14"/>
      <c r="G47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77" s="32">
        <f>IF(Tbl_Orderlist[[#This Row],[Size]]="","",IF(Tbl_Orderlist[[#This Row],[Crate?]]="Y",VLOOKUP(Tbl_Orderlist[[#This Row],[Size]],Tbl_PlantSizes[],MATCH("#plants per crate",Tbl_PlantSizes[#Headers],0),0),""))</f>
        <v>40</v>
      </c>
      <c r="K477" s="127" t="str">
        <f>IF(OR(Tbl_Orderlist[[#This Row],[Order]]="",Tbl_Orderlist[[#This Row],[Order]]=0),"",Tbl_Orderlist[[#This Row],[Order]]*Tbl_Orderlist[[#This Row],[Price €]])</f>
        <v/>
      </c>
      <c r="L477" s="128">
        <f>IF(Tbl_Orderlist[[#This Row],[Size]]="","",VLOOKUP(Tbl_Orderlist[[#This Row],[Size]],Tbl_PlantSizes[],MATCH("Minimal order quantity",Tbl_PlantSizes[#Headers],0),0))</f>
        <v>80</v>
      </c>
      <c r="M477" s="128" t="str">
        <f>IF(Tbl_Orderlist[[#This Row],[Size]]="","",VLOOKUP(Tbl_Orderlist[[#This Row],[Size]],Tbl_PlantSizes[],MATCH("Order per palletbox",Tbl_PlantSizes[#Headers],0),0))</f>
        <v>N</v>
      </c>
      <c r="N477" s="128" t="str">
        <f>IF(Tbl_Orderlist[[#This Row],[Size]]="","",VLOOKUP(Tbl_Orderlist[[#This Row],[Size]],Tbl_PlantSizes[],MATCH("Order per crate",Tbl_PlantSizes[#Headers],0),0))</f>
        <v>Y</v>
      </c>
      <c r="O47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7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7" s="75"/>
      <c r="R477" s="129" t="str">
        <f>IF(Tbl_Orderlist[[#This Row],[Crates]]="","",ROUNDUP(Tbl_Orderlist[[#This Row],[Crates]],0))</f>
        <v/>
      </c>
      <c r="S47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8" spans="1:20" x14ac:dyDescent="0.25">
      <c r="A478" s="149">
        <v>160</v>
      </c>
      <c r="B478" s="150" t="s">
        <v>2345</v>
      </c>
      <c r="C478" s="150" t="s">
        <v>13</v>
      </c>
      <c r="D478" s="151">
        <v>0.85</v>
      </c>
      <c r="E478" s="160" t="s">
        <v>1683</v>
      </c>
      <c r="F478" s="14"/>
      <c r="G47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78" s="32">
        <f>IF(Tbl_Orderlist[[#This Row],[Size]]="","",IF(Tbl_Orderlist[[#This Row],[Crate?]]="Y",VLOOKUP(Tbl_Orderlist[[#This Row],[Size]],Tbl_PlantSizes[],MATCH("#plants per crate",Tbl_PlantSizes[#Headers],0),0),""))</f>
        <v>40</v>
      </c>
      <c r="K478" s="127" t="str">
        <f>IF(OR(Tbl_Orderlist[[#This Row],[Order]]="",Tbl_Orderlist[[#This Row],[Order]]=0),"",Tbl_Orderlist[[#This Row],[Order]]*Tbl_Orderlist[[#This Row],[Price €]])</f>
        <v/>
      </c>
      <c r="L478" s="128">
        <f>IF(Tbl_Orderlist[[#This Row],[Size]]="","",VLOOKUP(Tbl_Orderlist[[#This Row],[Size]],Tbl_PlantSizes[],MATCH("Minimal order quantity",Tbl_PlantSizes[#Headers],0),0))</f>
        <v>80</v>
      </c>
      <c r="M478" s="128" t="str">
        <f>IF(Tbl_Orderlist[[#This Row],[Size]]="","",VLOOKUP(Tbl_Orderlist[[#This Row],[Size]],Tbl_PlantSizes[],MATCH("Order per palletbox",Tbl_PlantSizes[#Headers],0),0))</f>
        <v>N</v>
      </c>
      <c r="N478" s="128" t="str">
        <f>IF(Tbl_Orderlist[[#This Row],[Size]]="","",VLOOKUP(Tbl_Orderlist[[#This Row],[Size]],Tbl_PlantSizes[],MATCH("Order per crate",Tbl_PlantSizes[#Headers],0),0))</f>
        <v>Y</v>
      </c>
      <c r="O47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7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8" s="75"/>
      <c r="R478" s="129" t="str">
        <f>IF(Tbl_Orderlist[[#This Row],[Crates]]="","",ROUNDUP(Tbl_Orderlist[[#This Row],[Crates]],0))</f>
        <v/>
      </c>
      <c r="S47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9" spans="1:20" x14ac:dyDescent="0.25">
      <c r="A479" s="149">
        <v>256</v>
      </c>
      <c r="B479" s="150" t="s">
        <v>2346</v>
      </c>
      <c r="C479" s="150" t="s">
        <v>13</v>
      </c>
      <c r="D479" s="151">
        <v>0.85</v>
      </c>
      <c r="E479" s="160" t="s">
        <v>1683</v>
      </c>
      <c r="F479" s="14"/>
      <c r="G47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79" s="32">
        <f>IF(Tbl_Orderlist[[#This Row],[Size]]="","",IF(Tbl_Orderlist[[#This Row],[Crate?]]="Y",VLOOKUP(Tbl_Orderlist[[#This Row],[Size]],Tbl_PlantSizes[],MATCH("#plants per crate",Tbl_PlantSizes[#Headers],0),0),""))</f>
        <v>40</v>
      </c>
      <c r="K479" s="127" t="str">
        <f>IF(OR(Tbl_Orderlist[[#This Row],[Order]]="",Tbl_Orderlist[[#This Row],[Order]]=0),"",Tbl_Orderlist[[#This Row],[Order]]*Tbl_Orderlist[[#This Row],[Price €]])</f>
        <v/>
      </c>
      <c r="L479" s="128">
        <f>IF(Tbl_Orderlist[[#This Row],[Size]]="","",VLOOKUP(Tbl_Orderlist[[#This Row],[Size]],Tbl_PlantSizes[],MATCH("Minimal order quantity",Tbl_PlantSizes[#Headers],0),0))</f>
        <v>80</v>
      </c>
      <c r="M479" s="128" t="str">
        <f>IF(Tbl_Orderlist[[#This Row],[Size]]="","",VLOOKUP(Tbl_Orderlist[[#This Row],[Size]],Tbl_PlantSizes[],MATCH("Order per palletbox",Tbl_PlantSizes[#Headers],0),0))</f>
        <v>N</v>
      </c>
      <c r="N479" s="128" t="str">
        <f>IF(Tbl_Orderlist[[#This Row],[Size]]="","",VLOOKUP(Tbl_Orderlist[[#This Row],[Size]],Tbl_PlantSizes[],MATCH("Order per crate",Tbl_PlantSizes[#Headers],0),0))</f>
        <v>Y</v>
      </c>
      <c r="O47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7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9" s="75"/>
      <c r="R479" s="129" t="str">
        <f>IF(Tbl_Orderlist[[#This Row],[Crates]]="","",ROUNDUP(Tbl_Orderlist[[#This Row],[Crates]],0))</f>
        <v/>
      </c>
      <c r="S47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0" spans="1:20" x14ac:dyDescent="0.25">
      <c r="A480" s="149">
        <v>2117</v>
      </c>
      <c r="B480" s="150" t="s">
        <v>1712</v>
      </c>
      <c r="C480" s="150" t="s">
        <v>13</v>
      </c>
      <c r="D480" s="151">
        <v>0.85</v>
      </c>
      <c r="E480" s="160" t="s">
        <v>1683</v>
      </c>
      <c r="F480" s="14"/>
      <c r="G48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80" s="32">
        <f>IF(Tbl_Orderlist[[#This Row],[Size]]="","",IF(Tbl_Orderlist[[#This Row],[Crate?]]="Y",VLOOKUP(Tbl_Orderlist[[#This Row],[Size]],Tbl_PlantSizes[],MATCH("#plants per crate",Tbl_PlantSizes[#Headers],0),0),""))</f>
        <v>40</v>
      </c>
      <c r="K480" s="127" t="str">
        <f>IF(OR(Tbl_Orderlist[[#This Row],[Order]]="",Tbl_Orderlist[[#This Row],[Order]]=0),"",Tbl_Orderlist[[#This Row],[Order]]*Tbl_Orderlist[[#This Row],[Price €]])</f>
        <v/>
      </c>
      <c r="L480" s="128">
        <f>IF(Tbl_Orderlist[[#This Row],[Size]]="","",VLOOKUP(Tbl_Orderlist[[#This Row],[Size]],Tbl_PlantSizes[],MATCH("Minimal order quantity",Tbl_PlantSizes[#Headers],0),0))</f>
        <v>80</v>
      </c>
      <c r="M480" s="128" t="str">
        <f>IF(Tbl_Orderlist[[#This Row],[Size]]="","",VLOOKUP(Tbl_Orderlist[[#This Row],[Size]],Tbl_PlantSizes[],MATCH("Order per palletbox",Tbl_PlantSizes[#Headers],0),0))</f>
        <v>N</v>
      </c>
      <c r="N480" s="128" t="str">
        <f>IF(Tbl_Orderlist[[#This Row],[Size]]="","",VLOOKUP(Tbl_Orderlist[[#This Row],[Size]],Tbl_PlantSizes[],MATCH("Order per crate",Tbl_PlantSizes[#Headers],0),0))</f>
        <v>Y</v>
      </c>
      <c r="O48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8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0" s="75"/>
      <c r="R480" s="129" t="str">
        <f>IF(Tbl_Orderlist[[#This Row],[Crates]]="","",ROUNDUP(Tbl_Orderlist[[#This Row],[Crates]],0))</f>
        <v/>
      </c>
      <c r="S48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1" spans="1:20" x14ac:dyDescent="0.25">
      <c r="A481" s="149">
        <v>2030</v>
      </c>
      <c r="B481" s="150" t="s">
        <v>1762</v>
      </c>
      <c r="C481" s="150" t="s">
        <v>13</v>
      </c>
      <c r="D481" s="151">
        <v>0.85</v>
      </c>
      <c r="E481" s="161"/>
      <c r="F481" s="14"/>
      <c r="G48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81" s="32">
        <f>IF(Tbl_Orderlist[[#This Row],[Size]]="","",IF(Tbl_Orderlist[[#This Row],[Crate?]]="Y",VLOOKUP(Tbl_Orderlist[[#This Row],[Size]],Tbl_PlantSizes[],MATCH("#plants per crate",Tbl_PlantSizes[#Headers],0),0),""))</f>
        <v>40</v>
      </c>
      <c r="K481" s="127" t="str">
        <f>IF(OR(Tbl_Orderlist[[#This Row],[Order]]="",Tbl_Orderlist[[#This Row],[Order]]=0),"",Tbl_Orderlist[[#This Row],[Order]]*Tbl_Orderlist[[#This Row],[Price €]])</f>
        <v/>
      </c>
      <c r="L481" s="128">
        <f>IF(Tbl_Orderlist[[#This Row],[Size]]="","",VLOOKUP(Tbl_Orderlist[[#This Row],[Size]],Tbl_PlantSizes[],MATCH("Minimal order quantity",Tbl_PlantSizes[#Headers],0),0))</f>
        <v>80</v>
      </c>
      <c r="M481" s="128" t="str">
        <f>IF(Tbl_Orderlist[[#This Row],[Size]]="","",VLOOKUP(Tbl_Orderlist[[#This Row],[Size]],Tbl_PlantSizes[],MATCH("Order per palletbox",Tbl_PlantSizes[#Headers],0),0))</f>
        <v>N</v>
      </c>
      <c r="N481" s="128" t="str">
        <f>IF(Tbl_Orderlist[[#This Row],[Size]]="","",VLOOKUP(Tbl_Orderlist[[#This Row],[Size]],Tbl_PlantSizes[],MATCH("Order per crate",Tbl_PlantSizes[#Headers],0),0))</f>
        <v>Y</v>
      </c>
      <c r="O48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8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1" s="75"/>
      <c r="R481" s="129" t="str">
        <f>IF(Tbl_Orderlist[[#This Row],[Crates]]="","",ROUNDUP(Tbl_Orderlist[[#This Row],[Crates]],0))</f>
        <v/>
      </c>
      <c r="S48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2" spans="1:20" x14ac:dyDescent="0.25">
      <c r="A482" s="149">
        <v>198</v>
      </c>
      <c r="B482" s="150" t="s">
        <v>1763</v>
      </c>
      <c r="C482" s="150" t="s">
        <v>15</v>
      </c>
      <c r="D482" s="151">
        <v>2.65</v>
      </c>
      <c r="E482" s="161"/>
      <c r="F482" s="14"/>
      <c r="G48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2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82" s="32">
        <f>IF(Tbl_Orderlist[[#This Row],[Size]]="","",IF(Tbl_Orderlist[[#This Row],[Crate?]]="Y",VLOOKUP(Tbl_Orderlist[[#This Row],[Size]],Tbl_PlantSizes[],MATCH("#plants per crate",Tbl_PlantSizes[#Headers],0),0),""))</f>
        <v>8</v>
      </c>
      <c r="K482" s="127" t="str">
        <f>IF(OR(Tbl_Orderlist[[#This Row],[Order]]="",Tbl_Orderlist[[#This Row],[Order]]=0),"",Tbl_Orderlist[[#This Row],[Order]]*Tbl_Orderlist[[#This Row],[Price €]])</f>
        <v/>
      </c>
      <c r="L482" s="128">
        <f>IF(Tbl_Orderlist[[#This Row],[Size]]="","",VLOOKUP(Tbl_Orderlist[[#This Row],[Size]],Tbl_PlantSizes[],MATCH("Minimal order quantity",Tbl_PlantSizes[#Headers],0),0))</f>
        <v>50</v>
      </c>
      <c r="M482" s="128" t="str">
        <f>IF(Tbl_Orderlist[[#This Row],[Size]]="","",VLOOKUP(Tbl_Orderlist[[#This Row],[Size]],Tbl_PlantSizes[],MATCH("Order per palletbox",Tbl_PlantSizes[#Headers],0),0))</f>
        <v>Y</v>
      </c>
      <c r="N482" s="128" t="str">
        <f>IF(Tbl_Orderlist[[#This Row],[Size]]="","",VLOOKUP(Tbl_Orderlist[[#This Row],[Size]],Tbl_PlantSizes[],MATCH("Order per crate",Tbl_PlantSizes[#Headers],0),0))</f>
        <v>Y</v>
      </c>
      <c r="O48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8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2" s="75"/>
      <c r="R482" s="129" t="str">
        <f>IF(Tbl_Orderlist[[#This Row],[Crates]]="","",ROUNDUP(Tbl_Orderlist[[#This Row],[Crates]],0))</f>
        <v/>
      </c>
      <c r="S48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3" spans="1:20" x14ac:dyDescent="0.25">
      <c r="A483" s="149">
        <v>3847</v>
      </c>
      <c r="B483" s="150" t="s">
        <v>1763</v>
      </c>
      <c r="C483" s="150" t="s">
        <v>13</v>
      </c>
      <c r="D483" s="151">
        <v>0.85</v>
      </c>
      <c r="E483" s="161"/>
      <c r="F483" s="14"/>
      <c r="G48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83" s="32">
        <f>IF(Tbl_Orderlist[[#This Row],[Size]]="","",IF(Tbl_Orderlist[[#This Row],[Crate?]]="Y",VLOOKUP(Tbl_Orderlist[[#This Row],[Size]],Tbl_PlantSizes[],MATCH("#plants per crate",Tbl_PlantSizes[#Headers],0),0),""))</f>
        <v>40</v>
      </c>
      <c r="K483" s="127" t="str">
        <f>IF(OR(Tbl_Orderlist[[#This Row],[Order]]="",Tbl_Orderlist[[#This Row],[Order]]=0),"",Tbl_Orderlist[[#This Row],[Order]]*Tbl_Orderlist[[#This Row],[Price €]])</f>
        <v/>
      </c>
      <c r="L483" s="128">
        <f>IF(Tbl_Orderlist[[#This Row],[Size]]="","",VLOOKUP(Tbl_Orderlist[[#This Row],[Size]],Tbl_PlantSizes[],MATCH("Minimal order quantity",Tbl_PlantSizes[#Headers],0),0))</f>
        <v>80</v>
      </c>
      <c r="M483" s="128" t="str">
        <f>IF(Tbl_Orderlist[[#This Row],[Size]]="","",VLOOKUP(Tbl_Orderlist[[#This Row],[Size]],Tbl_PlantSizes[],MATCH("Order per palletbox",Tbl_PlantSizes[#Headers],0),0))</f>
        <v>N</v>
      </c>
      <c r="N483" s="128" t="str">
        <f>IF(Tbl_Orderlist[[#This Row],[Size]]="","",VLOOKUP(Tbl_Orderlist[[#This Row],[Size]],Tbl_PlantSizes[],MATCH("Order per crate",Tbl_PlantSizes[#Headers],0),0))</f>
        <v>Y</v>
      </c>
      <c r="O48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8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3" s="75"/>
      <c r="R483" s="129" t="str">
        <f>IF(Tbl_Orderlist[[#This Row],[Crates]]="","",ROUNDUP(Tbl_Orderlist[[#This Row],[Crates]],0))</f>
        <v/>
      </c>
      <c r="S48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4" spans="1:20" x14ac:dyDescent="0.25">
      <c r="A484" s="149">
        <v>635</v>
      </c>
      <c r="B484" s="150" t="s">
        <v>2063</v>
      </c>
      <c r="C484" s="150" t="s">
        <v>13</v>
      </c>
      <c r="D484" s="151">
        <v>1.1000000000000001</v>
      </c>
      <c r="E484" s="161"/>
      <c r="F484" s="14"/>
      <c r="G48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84" s="32">
        <f>IF(Tbl_Orderlist[[#This Row],[Size]]="","",IF(Tbl_Orderlist[[#This Row],[Crate?]]="Y",VLOOKUP(Tbl_Orderlist[[#This Row],[Size]],Tbl_PlantSizes[],MATCH("#plants per crate",Tbl_PlantSizes[#Headers],0),0),""))</f>
        <v>40</v>
      </c>
      <c r="K484" s="127" t="str">
        <f>IF(OR(Tbl_Orderlist[[#This Row],[Order]]="",Tbl_Orderlist[[#This Row],[Order]]=0),"",Tbl_Orderlist[[#This Row],[Order]]*Tbl_Orderlist[[#This Row],[Price €]])</f>
        <v/>
      </c>
      <c r="L484" s="128">
        <f>IF(Tbl_Orderlist[[#This Row],[Size]]="","",VLOOKUP(Tbl_Orderlist[[#This Row],[Size]],Tbl_PlantSizes[],MATCH("Minimal order quantity",Tbl_PlantSizes[#Headers],0),0))</f>
        <v>80</v>
      </c>
      <c r="M484" s="128" t="str">
        <f>IF(Tbl_Orderlist[[#This Row],[Size]]="","",VLOOKUP(Tbl_Orderlist[[#This Row],[Size]],Tbl_PlantSizes[],MATCH("Order per palletbox",Tbl_PlantSizes[#Headers],0),0))</f>
        <v>N</v>
      </c>
      <c r="N484" s="128" t="str">
        <f>IF(Tbl_Orderlist[[#This Row],[Size]]="","",VLOOKUP(Tbl_Orderlist[[#This Row],[Size]],Tbl_PlantSizes[],MATCH("Order per crate",Tbl_PlantSizes[#Headers],0),0))</f>
        <v>Y</v>
      </c>
      <c r="O48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8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4" s="75"/>
      <c r="R484" s="129" t="str">
        <f>IF(Tbl_Orderlist[[#This Row],[Crates]]="","",ROUNDUP(Tbl_Orderlist[[#This Row],[Crates]],0))</f>
        <v/>
      </c>
      <c r="S48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5" spans="1:20" x14ac:dyDescent="0.25">
      <c r="A485" s="149">
        <v>80</v>
      </c>
      <c r="B485" s="150" t="s">
        <v>2384</v>
      </c>
      <c r="C485" s="150" t="s">
        <v>13</v>
      </c>
      <c r="D485" s="151">
        <v>1.38</v>
      </c>
      <c r="E485" s="160" t="s">
        <v>1683</v>
      </c>
      <c r="F485" s="14"/>
      <c r="G48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85" s="32">
        <f>IF(Tbl_Orderlist[[#This Row],[Size]]="","",IF(Tbl_Orderlist[[#This Row],[Crate?]]="Y",VLOOKUP(Tbl_Orderlist[[#This Row],[Size]],Tbl_PlantSizes[],MATCH("#plants per crate",Tbl_PlantSizes[#Headers],0),0),""))</f>
        <v>40</v>
      </c>
      <c r="K485" s="127" t="str">
        <f>IF(OR(Tbl_Orderlist[[#This Row],[Order]]="",Tbl_Orderlist[[#This Row],[Order]]=0),"",Tbl_Orderlist[[#This Row],[Order]]*Tbl_Orderlist[[#This Row],[Price €]])</f>
        <v/>
      </c>
      <c r="L485" s="128">
        <f>IF(Tbl_Orderlist[[#This Row],[Size]]="","",VLOOKUP(Tbl_Orderlist[[#This Row],[Size]],Tbl_PlantSizes[],MATCH("Minimal order quantity",Tbl_PlantSizes[#Headers],0),0))</f>
        <v>80</v>
      </c>
      <c r="M485" s="128" t="str">
        <f>IF(Tbl_Orderlist[[#This Row],[Size]]="","",VLOOKUP(Tbl_Orderlist[[#This Row],[Size]],Tbl_PlantSizes[],MATCH("Order per palletbox",Tbl_PlantSizes[#Headers],0),0))</f>
        <v>N</v>
      </c>
      <c r="N485" s="128" t="str">
        <f>IF(Tbl_Orderlist[[#This Row],[Size]]="","",VLOOKUP(Tbl_Orderlist[[#This Row],[Size]],Tbl_PlantSizes[],MATCH("Order per crate",Tbl_PlantSizes[#Headers],0),0))</f>
        <v>Y</v>
      </c>
      <c r="O48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8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5" s="75"/>
      <c r="R485" s="129" t="str">
        <f>IF(Tbl_Orderlist[[#This Row],[Crates]]="","",ROUNDUP(Tbl_Orderlist[[#This Row],[Crates]],0))</f>
        <v/>
      </c>
      <c r="S48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6" spans="1:20" x14ac:dyDescent="0.25">
      <c r="A486" s="149">
        <v>300</v>
      </c>
      <c r="B486" s="150" t="s">
        <v>2385</v>
      </c>
      <c r="C486" s="150" t="s">
        <v>13</v>
      </c>
      <c r="D486" s="151">
        <v>0.95</v>
      </c>
      <c r="E486" s="161"/>
      <c r="F486" s="14"/>
      <c r="G48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86" s="32">
        <f>IF(Tbl_Orderlist[[#This Row],[Size]]="","",IF(Tbl_Orderlist[[#This Row],[Crate?]]="Y",VLOOKUP(Tbl_Orderlist[[#This Row],[Size]],Tbl_PlantSizes[],MATCH("#plants per crate",Tbl_PlantSizes[#Headers],0),0),""))</f>
        <v>40</v>
      </c>
      <c r="K486" s="127" t="str">
        <f>IF(OR(Tbl_Orderlist[[#This Row],[Order]]="",Tbl_Orderlist[[#This Row],[Order]]=0),"",Tbl_Orderlist[[#This Row],[Order]]*Tbl_Orderlist[[#This Row],[Price €]])</f>
        <v/>
      </c>
      <c r="L486" s="128">
        <f>IF(Tbl_Orderlist[[#This Row],[Size]]="","",VLOOKUP(Tbl_Orderlist[[#This Row],[Size]],Tbl_PlantSizes[],MATCH("Minimal order quantity",Tbl_PlantSizes[#Headers],0),0))</f>
        <v>80</v>
      </c>
      <c r="M486" s="128" t="str">
        <f>IF(Tbl_Orderlist[[#This Row],[Size]]="","",VLOOKUP(Tbl_Orderlist[[#This Row],[Size]],Tbl_PlantSizes[],MATCH("Order per palletbox",Tbl_PlantSizes[#Headers],0),0))</f>
        <v>N</v>
      </c>
      <c r="N486" s="128" t="str">
        <f>IF(Tbl_Orderlist[[#This Row],[Size]]="","",VLOOKUP(Tbl_Orderlist[[#This Row],[Size]],Tbl_PlantSizes[],MATCH("Order per crate",Tbl_PlantSizes[#Headers],0),0))</f>
        <v>Y</v>
      </c>
      <c r="O48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8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6" s="75"/>
      <c r="R486" s="129" t="str">
        <f>IF(Tbl_Orderlist[[#This Row],[Crates]]="","",ROUNDUP(Tbl_Orderlist[[#This Row],[Crates]],0))</f>
        <v/>
      </c>
      <c r="S48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7" spans="1:20" x14ac:dyDescent="0.25">
      <c r="A487" s="149">
        <v>7000</v>
      </c>
      <c r="B487" s="150" t="s">
        <v>2279</v>
      </c>
      <c r="C487" s="150" t="s">
        <v>13</v>
      </c>
      <c r="D487" s="151">
        <v>1.02</v>
      </c>
      <c r="E487" s="161"/>
      <c r="F487" s="14"/>
      <c r="G48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87" s="32">
        <f>IF(Tbl_Orderlist[[#This Row],[Size]]="","",IF(Tbl_Orderlist[[#This Row],[Crate?]]="Y",VLOOKUP(Tbl_Orderlist[[#This Row],[Size]],Tbl_PlantSizes[],MATCH("#plants per crate",Tbl_PlantSizes[#Headers],0),0),""))</f>
        <v>40</v>
      </c>
      <c r="K487" s="127" t="str">
        <f>IF(OR(Tbl_Orderlist[[#This Row],[Order]]="",Tbl_Orderlist[[#This Row],[Order]]=0),"",Tbl_Orderlist[[#This Row],[Order]]*Tbl_Orderlist[[#This Row],[Price €]])</f>
        <v/>
      </c>
      <c r="L487" s="128">
        <f>IF(Tbl_Orderlist[[#This Row],[Size]]="","",VLOOKUP(Tbl_Orderlist[[#This Row],[Size]],Tbl_PlantSizes[],MATCH("Minimal order quantity",Tbl_PlantSizes[#Headers],0),0))</f>
        <v>80</v>
      </c>
      <c r="M487" s="128" t="str">
        <f>IF(Tbl_Orderlist[[#This Row],[Size]]="","",VLOOKUP(Tbl_Orderlist[[#This Row],[Size]],Tbl_PlantSizes[],MATCH("Order per palletbox",Tbl_PlantSizes[#Headers],0),0))</f>
        <v>N</v>
      </c>
      <c r="N487" s="128" t="str">
        <f>IF(Tbl_Orderlist[[#This Row],[Size]]="","",VLOOKUP(Tbl_Orderlist[[#This Row],[Size]],Tbl_PlantSizes[],MATCH("Order per crate",Tbl_PlantSizes[#Headers],0),0))</f>
        <v>Y</v>
      </c>
      <c r="O48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8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7" s="75"/>
      <c r="R487" s="129" t="str">
        <f>IF(Tbl_Orderlist[[#This Row],[Crates]]="","",ROUNDUP(Tbl_Orderlist[[#This Row],[Crates]],0))</f>
        <v/>
      </c>
      <c r="S48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8" spans="1:20" x14ac:dyDescent="0.25">
      <c r="A488" s="149">
        <v>460</v>
      </c>
      <c r="B488" s="150" t="s">
        <v>2292</v>
      </c>
      <c r="C488" s="150" t="s">
        <v>1715</v>
      </c>
      <c r="D488" s="151">
        <v>1.02</v>
      </c>
      <c r="E488" s="161"/>
      <c r="F488" s="14"/>
      <c r="G48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88" s="32">
        <f>IF(Tbl_Orderlist[[#This Row],[Size]]="","",IF(Tbl_Orderlist[[#This Row],[Crate?]]="Y",VLOOKUP(Tbl_Orderlist[[#This Row],[Size]],Tbl_PlantSizes[],MATCH("#plants per crate",Tbl_PlantSizes[#Headers],0),0),""))</f>
        <v>40</v>
      </c>
      <c r="K488" s="127" t="str">
        <f>IF(OR(Tbl_Orderlist[[#This Row],[Order]]="",Tbl_Orderlist[[#This Row],[Order]]=0),"",Tbl_Orderlist[[#This Row],[Order]]*Tbl_Orderlist[[#This Row],[Price €]])</f>
        <v/>
      </c>
      <c r="L488" s="128">
        <f>IF(Tbl_Orderlist[[#This Row],[Size]]="","",VLOOKUP(Tbl_Orderlist[[#This Row],[Size]],Tbl_PlantSizes[],MATCH("Minimal order quantity",Tbl_PlantSizes[#Headers],0),0))</f>
        <v>80</v>
      </c>
      <c r="M488" s="128" t="str">
        <f>IF(Tbl_Orderlist[[#This Row],[Size]]="","",VLOOKUP(Tbl_Orderlist[[#This Row],[Size]],Tbl_PlantSizes[],MATCH("Order per palletbox",Tbl_PlantSizes[#Headers],0),0))</f>
        <v>N</v>
      </c>
      <c r="N488" s="128" t="str">
        <f>IF(Tbl_Orderlist[[#This Row],[Size]]="","",VLOOKUP(Tbl_Orderlist[[#This Row],[Size]],Tbl_PlantSizes[],MATCH("Order per crate",Tbl_PlantSizes[#Headers],0),0))</f>
        <v>Y</v>
      </c>
      <c r="O48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8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8" s="75"/>
      <c r="R488" s="129" t="str">
        <f>IF(Tbl_Orderlist[[#This Row],[Crates]]="","",ROUNDUP(Tbl_Orderlist[[#This Row],[Crates]],0))</f>
        <v/>
      </c>
      <c r="S48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9" spans="1:20" x14ac:dyDescent="0.25">
      <c r="A489" s="149">
        <v>302</v>
      </c>
      <c r="B489" s="150" t="s">
        <v>2064</v>
      </c>
      <c r="C489" s="150" t="s">
        <v>13</v>
      </c>
      <c r="D489" s="151">
        <v>0.85</v>
      </c>
      <c r="E489" s="161"/>
      <c r="F489" s="14"/>
      <c r="G48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89" s="32">
        <f>IF(Tbl_Orderlist[[#This Row],[Size]]="","",IF(Tbl_Orderlist[[#This Row],[Crate?]]="Y",VLOOKUP(Tbl_Orderlist[[#This Row],[Size]],Tbl_PlantSizes[],MATCH("#plants per crate",Tbl_PlantSizes[#Headers],0),0),""))</f>
        <v>40</v>
      </c>
      <c r="K489" s="127" t="str">
        <f>IF(OR(Tbl_Orderlist[[#This Row],[Order]]="",Tbl_Orderlist[[#This Row],[Order]]=0),"",Tbl_Orderlist[[#This Row],[Order]]*Tbl_Orderlist[[#This Row],[Price €]])</f>
        <v/>
      </c>
      <c r="L489" s="128">
        <f>IF(Tbl_Orderlist[[#This Row],[Size]]="","",VLOOKUP(Tbl_Orderlist[[#This Row],[Size]],Tbl_PlantSizes[],MATCH("Minimal order quantity",Tbl_PlantSizes[#Headers],0),0))</f>
        <v>80</v>
      </c>
      <c r="M489" s="128" t="str">
        <f>IF(Tbl_Orderlist[[#This Row],[Size]]="","",VLOOKUP(Tbl_Orderlist[[#This Row],[Size]],Tbl_PlantSizes[],MATCH("Order per palletbox",Tbl_PlantSizes[#Headers],0),0))</f>
        <v>N</v>
      </c>
      <c r="N489" s="128" t="str">
        <f>IF(Tbl_Orderlist[[#This Row],[Size]]="","",VLOOKUP(Tbl_Orderlist[[#This Row],[Size]],Tbl_PlantSizes[],MATCH("Order per crate",Tbl_PlantSizes[#Headers],0),0))</f>
        <v>Y</v>
      </c>
      <c r="O48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8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9" s="75"/>
      <c r="R489" s="129" t="str">
        <f>IF(Tbl_Orderlist[[#This Row],[Crates]]="","",ROUNDUP(Tbl_Orderlist[[#This Row],[Crates]],0))</f>
        <v/>
      </c>
      <c r="S48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0" spans="1:20" x14ac:dyDescent="0.25">
      <c r="A490" s="149">
        <v>2420</v>
      </c>
      <c r="B490" s="150" t="s">
        <v>2065</v>
      </c>
      <c r="C490" s="150" t="s">
        <v>13</v>
      </c>
      <c r="D490" s="151">
        <v>0.85</v>
      </c>
      <c r="E490" s="161"/>
      <c r="F490" s="14"/>
      <c r="G49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90" s="32">
        <f>IF(Tbl_Orderlist[[#This Row],[Size]]="","",IF(Tbl_Orderlist[[#This Row],[Crate?]]="Y",VLOOKUP(Tbl_Orderlist[[#This Row],[Size]],Tbl_PlantSizes[],MATCH("#plants per crate",Tbl_PlantSizes[#Headers],0),0),""))</f>
        <v>40</v>
      </c>
      <c r="K490" s="127" t="str">
        <f>IF(OR(Tbl_Orderlist[[#This Row],[Order]]="",Tbl_Orderlist[[#This Row],[Order]]=0),"",Tbl_Orderlist[[#This Row],[Order]]*Tbl_Orderlist[[#This Row],[Price €]])</f>
        <v/>
      </c>
      <c r="L490" s="128">
        <f>IF(Tbl_Orderlist[[#This Row],[Size]]="","",VLOOKUP(Tbl_Orderlist[[#This Row],[Size]],Tbl_PlantSizes[],MATCH("Minimal order quantity",Tbl_PlantSizes[#Headers],0),0))</f>
        <v>80</v>
      </c>
      <c r="M490" s="128" t="str">
        <f>IF(Tbl_Orderlist[[#This Row],[Size]]="","",VLOOKUP(Tbl_Orderlist[[#This Row],[Size]],Tbl_PlantSizes[],MATCH("Order per palletbox",Tbl_PlantSizes[#Headers],0),0))</f>
        <v>N</v>
      </c>
      <c r="N490" s="128" t="str">
        <f>IF(Tbl_Orderlist[[#This Row],[Size]]="","",VLOOKUP(Tbl_Orderlist[[#This Row],[Size]],Tbl_PlantSizes[],MATCH("Order per crate",Tbl_PlantSizes[#Headers],0),0))</f>
        <v>Y</v>
      </c>
      <c r="O49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9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0" s="75"/>
      <c r="R490" s="129" t="str">
        <f>IF(Tbl_Orderlist[[#This Row],[Crates]]="","",ROUNDUP(Tbl_Orderlist[[#This Row],[Crates]],0))</f>
        <v/>
      </c>
      <c r="S49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1" spans="1:20" x14ac:dyDescent="0.25">
      <c r="A491" s="149">
        <v>2200</v>
      </c>
      <c r="B491" s="150" t="s">
        <v>2314</v>
      </c>
      <c r="C491" s="150" t="s">
        <v>13</v>
      </c>
      <c r="D491" s="151">
        <v>0.85</v>
      </c>
      <c r="E491" s="161"/>
      <c r="F491" s="14"/>
      <c r="G49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91" s="32">
        <f>IF(Tbl_Orderlist[[#This Row],[Size]]="","",IF(Tbl_Orderlist[[#This Row],[Crate?]]="Y",VLOOKUP(Tbl_Orderlist[[#This Row],[Size]],Tbl_PlantSizes[],MATCH("#plants per crate",Tbl_PlantSizes[#Headers],0),0),""))</f>
        <v>40</v>
      </c>
      <c r="K491" s="127" t="str">
        <f>IF(OR(Tbl_Orderlist[[#This Row],[Order]]="",Tbl_Orderlist[[#This Row],[Order]]=0),"",Tbl_Orderlist[[#This Row],[Order]]*Tbl_Orderlist[[#This Row],[Price €]])</f>
        <v/>
      </c>
      <c r="L491" s="128">
        <f>IF(Tbl_Orderlist[[#This Row],[Size]]="","",VLOOKUP(Tbl_Orderlist[[#This Row],[Size]],Tbl_PlantSizes[],MATCH("Minimal order quantity",Tbl_PlantSizes[#Headers],0),0))</f>
        <v>80</v>
      </c>
      <c r="M491" s="128" t="str">
        <f>IF(Tbl_Orderlist[[#This Row],[Size]]="","",VLOOKUP(Tbl_Orderlist[[#This Row],[Size]],Tbl_PlantSizes[],MATCH("Order per palletbox",Tbl_PlantSizes[#Headers],0),0))</f>
        <v>N</v>
      </c>
      <c r="N491" s="128" t="str">
        <f>IF(Tbl_Orderlist[[#This Row],[Size]]="","",VLOOKUP(Tbl_Orderlist[[#This Row],[Size]],Tbl_PlantSizes[],MATCH("Order per crate",Tbl_PlantSizes[#Headers],0),0))</f>
        <v>Y</v>
      </c>
      <c r="O49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9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1" s="75"/>
      <c r="R491" s="129" t="str">
        <f>IF(Tbl_Orderlist[[#This Row],[Crates]]="","",ROUNDUP(Tbl_Orderlist[[#This Row],[Crates]],0))</f>
        <v/>
      </c>
      <c r="S49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2" spans="1:20" x14ac:dyDescent="0.25">
      <c r="A492" s="149">
        <v>157</v>
      </c>
      <c r="B492" s="150" t="s">
        <v>1781</v>
      </c>
      <c r="C492" s="150" t="s">
        <v>13</v>
      </c>
      <c r="D492" s="151">
        <v>0.92</v>
      </c>
      <c r="E492" s="161"/>
      <c r="F492" s="14"/>
      <c r="G49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92" s="32">
        <f>IF(Tbl_Orderlist[[#This Row],[Size]]="","",IF(Tbl_Orderlist[[#This Row],[Crate?]]="Y",VLOOKUP(Tbl_Orderlist[[#This Row],[Size]],Tbl_PlantSizes[],MATCH("#plants per crate",Tbl_PlantSizes[#Headers],0),0),""))</f>
        <v>40</v>
      </c>
      <c r="K492" s="127" t="str">
        <f>IF(OR(Tbl_Orderlist[[#This Row],[Order]]="",Tbl_Orderlist[[#This Row],[Order]]=0),"",Tbl_Orderlist[[#This Row],[Order]]*Tbl_Orderlist[[#This Row],[Price €]])</f>
        <v/>
      </c>
      <c r="L492" s="128">
        <f>IF(Tbl_Orderlist[[#This Row],[Size]]="","",VLOOKUP(Tbl_Orderlist[[#This Row],[Size]],Tbl_PlantSizes[],MATCH("Minimal order quantity",Tbl_PlantSizes[#Headers],0),0))</f>
        <v>80</v>
      </c>
      <c r="M492" s="128" t="str">
        <f>IF(Tbl_Orderlist[[#This Row],[Size]]="","",VLOOKUP(Tbl_Orderlist[[#This Row],[Size]],Tbl_PlantSizes[],MATCH("Order per palletbox",Tbl_PlantSizes[#Headers],0),0))</f>
        <v>N</v>
      </c>
      <c r="N492" s="128" t="str">
        <f>IF(Tbl_Orderlist[[#This Row],[Size]]="","",VLOOKUP(Tbl_Orderlist[[#This Row],[Size]],Tbl_PlantSizes[],MATCH("Order per crate",Tbl_PlantSizes[#Headers],0),0))</f>
        <v>Y</v>
      </c>
      <c r="O49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9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2" s="75"/>
      <c r="R492" s="129" t="str">
        <f>IF(Tbl_Orderlist[[#This Row],[Crates]]="","",ROUNDUP(Tbl_Orderlist[[#This Row],[Crates]],0))</f>
        <v/>
      </c>
      <c r="S49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3" spans="1:20" x14ac:dyDescent="0.25">
      <c r="A493" s="149">
        <v>3452</v>
      </c>
      <c r="B493" s="150" t="s">
        <v>1826</v>
      </c>
      <c r="C493" s="150" t="s">
        <v>15</v>
      </c>
      <c r="D493" s="151">
        <v>2.65</v>
      </c>
      <c r="E493" s="160" t="s">
        <v>1683</v>
      </c>
      <c r="F493" s="14"/>
      <c r="G49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3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93" s="32">
        <f>IF(Tbl_Orderlist[[#This Row],[Size]]="","",IF(Tbl_Orderlist[[#This Row],[Crate?]]="Y",VLOOKUP(Tbl_Orderlist[[#This Row],[Size]],Tbl_PlantSizes[],MATCH("#plants per crate",Tbl_PlantSizes[#Headers],0),0),""))</f>
        <v>8</v>
      </c>
      <c r="K493" s="127" t="str">
        <f>IF(OR(Tbl_Orderlist[[#This Row],[Order]]="",Tbl_Orderlist[[#This Row],[Order]]=0),"",Tbl_Orderlist[[#This Row],[Order]]*Tbl_Orderlist[[#This Row],[Price €]])</f>
        <v/>
      </c>
      <c r="L493" s="128">
        <f>IF(Tbl_Orderlist[[#This Row],[Size]]="","",VLOOKUP(Tbl_Orderlist[[#This Row],[Size]],Tbl_PlantSizes[],MATCH("Minimal order quantity",Tbl_PlantSizes[#Headers],0),0))</f>
        <v>50</v>
      </c>
      <c r="M493" s="128" t="str">
        <f>IF(Tbl_Orderlist[[#This Row],[Size]]="","",VLOOKUP(Tbl_Orderlist[[#This Row],[Size]],Tbl_PlantSizes[],MATCH("Order per palletbox",Tbl_PlantSizes[#Headers],0),0))</f>
        <v>Y</v>
      </c>
      <c r="N493" s="128" t="str">
        <f>IF(Tbl_Orderlist[[#This Row],[Size]]="","",VLOOKUP(Tbl_Orderlist[[#This Row],[Size]],Tbl_PlantSizes[],MATCH("Order per crate",Tbl_PlantSizes[#Headers],0),0))</f>
        <v>Y</v>
      </c>
      <c r="O49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9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3" s="75"/>
      <c r="R493" s="129" t="str">
        <f>IF(Tbl_Orderlist[[#This Row],[Crates]]="","",ROUNDUP(Tbl_Orderlist[[#This Row],[Crates]],0))</f>
        <v/>
      </c>
      <c r="S49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4" spans="1:20" x14ac:dyDescent="0.25">
      <c r="A494" s="149">
        <v>2648</v>
      </c>
      <c r="B494" s="150" t="s">
        <v>215</v>
      </c>
      <c r="C494" s="150" t="s">
        <v>13</v>
      </c>
      <c r="D494" s="151">
        <v>1.53</v>
      </c>
      <c r="E494" s="160" t="s">
        <v>1683</v>
      </c>
      <c r="F494" s="14"/>
      <c r="G49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94" s="32">
        <f>IF(Tbl_Orderlist[[#This Row],[Size]]="","",IF(Tbl_Orderlist[[#This Row],[Crate?]]="Y",VLOOKUP(Tbl_Orderlist[[#This Row],[Size]],Tbl_PlantSizes[],MATCH("#plants per crate",Tbl_PlantSizes[#Headers],0),0),""))</f>
        <v>40</v>
      </c>
      <c r="K494" s="127" t="str">
        <f>IF(OR(Tbl_Orderlist[[#This Row],[Order]]="",Tbl_Orderlist[[#This Row],[Order]]=0),"",Tbl_Orderlist[[#This Row],[Order]]*Tbl_Orderlist[[#This Row],[Price €]])</f>
        <v/>
      </c>
      <c r="L494" s="128">
        <f>IF(Tbl_Orderlist[[#This Row],[Size]]="","",VLOOKUP(Tbl_Orderlist[[#This Row],[Size]],Tbl_PlantSizes[],MATCH("Minimal order quantity",Tbl_PlantSizes[#Headers],0),0))</f>
        <v>80</v>
      </c>
      <c r="M494" s="128" t="str">
        <f>IF(Tbl_Orderlist[[#This Row],[Size]]="","",VLOOKUP(Tbl_Orderlist[[#This Row],[Size]],Tbl_PlantSizes[],MATCH("Order per palletbox",Tbl_PlantSizes[#Headers],0),0))</f>
        <v>N</v>
      </c>
      <c r="N494" s="128" t="str">
        <f>IF(Tbl_Orderlist[[#This Row],[Size]]="","",VLOOKUP(Tbl_Orderlist[[#This Row],[Size]],Tbl_PlantSizes[],MATCH("Order per crate",Tbl_PlantSizes[#Headers],0),0))</f>
        <v>Y</v>
      </c>
      <c r="O49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9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4" s="75"/>
      <c r="R494" s="129" t="str">
        <f>IF(Tbl_Orderlist[[#This Row],[Crates]]="","",ROUNDUP(Tbl_Orderlist[[#This Row],[Crates]],0))</f>
        <v/>
      </c>
      <c r="S49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5" spans="1:20" x14ac:dyDescent="0.25">
      <c r="A495" s="149">
        <v>1393</v>
      </c>
      <c r="B495" s="150" t="s">
        <v>1827</v>
      </c>
      <c r="C495" s="150" t="s">
        <v>15</v>
      </c>
      <c r="D495" s="151">
        <v>2.65</v>
      </c>
      <c r="E495" s="161"/>
      <c r="F495" s="14"/>
      <c r="G49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5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95" s="32">
        <f>IF(Tbl_Orderlist[[#This Row],[Size]]="","",IF(Tbl_Orderlist[[#This Row],[Crate?]]="Y",VLOOKUP(Tbl_Orderlist[[#This Row],[Size]],Tbl_PlantSizes[],MATCH("#plants per crate",Tbl_PlantSizes[#Headers],0),0),""))</f>
        <v>8</v>
      </c>
      <c r="K495" s="127" t="str">
        <f>IF(OR(Tbl_Orderlist[[#This Row],[Order]]="",Tbl_Orderlist[[#This Row],[Order]]=0),"",Tbl_Orderlist[[#This Row],[Order]]*Tbl_Orderlist[[#This Row],[Price €]])</f>
        <v/>
      </c>
      <c r="L495" s="128">
        <f>IF(Tbl_Orderlist[[#This Row],[Size]]="","",VLOOKUP(Tbl_Orderlist[[#This Row],[Size]],Tbl_PlantSizes[],MATCH("Minimal order quantity",Tbl_PlantSizes[#Headers],0),0))</f>
        <v>50</v>
      </c>
      <c r="M495" s="128" t="str">
        <f>IF(Tbl_Orderlist[[#This Row],[Size]]="","",VLOOKUP(Tbl_Orderlist[[#This Row],[Size]],Tbl_PlantSizes[],MATCH("Order per palletbox",Tbl_PlantSizes[#Headers],0),0))</f>
        <v>Y</v>
      </c>
      <c r="N495" s="128" t="str">
        <f>IF(Tbl_Orderlist[[#This Row],[Size]]="","",VLOOKUP(Tbl_Orderlist[[#This Row],[Size]],Tbl_PlantSizes[],MATCH("Order per crate",Tbl_PlantSizes[#Headers],0),0))</f>
        <v>Y</v>
      </c>
      <c r="O49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9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5" s="75"/>
      <c r="R495" s="129" t="str">
        <f>IF(Tbl_Orderlist[[#This Row],[Crates]]="","",ROUNDUP(Tbl_Orderlist[[#This Row],[Crates]],0))</f>
        <v/>
      </c>
      <c r="S49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6" spans="1:20" x14ac:dyDescent="0.25">
      <c r="A496" s="149">
        <v>26275</v>
      </c>
      <c r="B496" s="150" t="s">
        <v>1827</v>
      </c>
      <c r="C496" s="150" t="s">
        <v>13</v>
      </c>
      <c r="D496" s="151">
        <v>0.97</v>
      </c>
      <c r="E496" s="161"/>
      <c r="F496" s="14"/>
      <c r="G49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96" s="32">
        <f>IF(Tbl_Orderlist[[#This Row],[Size]]="","",IF(Tbl_Orderlist[[#This Row],[Crate?]]="Y",VLOOKUP(Tbl_Orderlist[[#This Row],[Size]],Tbl_PlantSizes[],MATCH("#plants per crate",Tbl_PlantSizes[#Headers],0),0),""))</f>
        <v>40</v>
      </c>
      <c r="K496" s="127" t="str">
        <f>IF(OR(Tbl_Orderlist[[#This Row],[Order]]="",Tbl_Orderlist[[#This Row],[Order]]=0),"",Tbl_Orderlist[[#This Row],[Order]]*Tbl_Orderlist[[#This Row],[Price €]])</f>
        <v/>
      </c>
      <c r="L496" s="128">
        <f>IF(Tbl_Orderlist[[#This Row],[Size]]="","",VLOOKUP(Tbl_Orderlist[[#This Row],[Size]],Tbl_PlantSizes[],MATCH("Minimal order quantity",Tbl_PlantSizes[#Headers],0),0))</f>
        <v>80</v>
      </c>
      <c r="M496" s="128" t="str">
        <f>IF(Tbl_Orderlist[[#This Row],[Size]]="","",VLOOKUP(Tbl_Orderlist[[#This Row],[Size]],Tbl_PlantSizes[],MATCH("Order per palletbox",Tbl_PlantSizes[#Headers],0),0))</f>
        <v>N</v>
      </c>
      <c r="N496" s="128" t="str">
        <f>IF(Tbl_Orderlist[[#This Row],[Size]]="","",VLOOKUP(Tbl_Orderlist[[#This Row],[Size]],Tbl_PlantSizes[],MATCH("Order per crate",Tbl_PlantSizes[#Headers],0),0))</f>
        <v>Y</v>
      </c>
      <c r="O49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9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6" s="75"/>
      <c r="R496" s="129" t="str">
        <f>IF(Tbl_Orderlist[[#This Row],[Crates]]="","",ROUNDUP(Tbl_Orderlist[[#This Row],[Crates]],0))</f>
        <v/>
      </c>
      <c r="S49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7" spans="1:20" x14ac:dyDescent="0.25">
      <c r="A497" s="149">
        <v>100</v>
      </c>
      <c r="B497" s="150" t="s">
        <v>2386</v>
      </c>
      <c r="C497" s="150" t="s">
        <v>13</v>
      </c>
      <c r="D497" s="151">
        <v>0.97</v>
      </c>
      <c r="E497" s="160" t="s">
        <v>1683</v>
      </c>
      <c r="F497" s="14"/>
      <c r="G49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97" s="32">
        <f>IF(Tbl_Orderlist[[#This Row],[Size]]="","",IF(Tbl_Orderlist[[#This Row],[Crate?]]="Y",VLOOKUP(Tbl_Orderlist[[#This Row],[Size]],Tbl_PlantSizes[],MATCH("#plants per crate",Tbl_PlantSizes[#Headers],0),0),""))</f>
        <v>40</v>
      </c>
      <c r="K497" s="127" t="str">
        <f>IF(OR(Tbl_Orderlist[[#This Row],[Order]]="",Tbl_Orderlist[[#This Row],[Order]]=0),"",Tbl_Orderlist[[#This Row],[Order]]*Tbl_Orderlist[[#This Row],[Price €]])</f>
        <v/>
      </c>
      <c r="L497" s="128">
        <f>IF(Tbl_Orderlist[[#This Row],[Size]]="","",VLOOKUP(Tbl_Orderlist[[#This Row],[Size]],Tbl_PlantSizes[],MATCH("Minimal order quantity",Tbl_PlantSizes[#Headers],0),0))</f>
        <v>80</v>
      </c>
      <c r="M497" s="128" t="str">
        <f>IF(Tbl_Orderlist[[#This Row],[Size]]="","",VLOOKUP(Tbl_Orderlist[[#This Row],[Size]],Tbl_PlantSizes[],MATCH("Order per palletbox",Tbl_PlantSizes[#Headers],0),0))</f>
        <v>N</v>
      </c>
      <c r="N497" s="128" t="str">
        <f>IF(Tbl_Orderlist[[#This Row],[Size]]="","",VLOOKUP(Tbl_Orderlist[[#This Row],[Size]],Tbl_PlantSizes[],MATCH("Order per crate",Tbl_PlantSizes[#Headers],0),0))</f>
        <v>Y</v>
      </c>
      <c r="O49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9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7" s="75"/>
      <c r="R497" s="129" t="str">
        <f>IF(Tbl_Orderlist[[#This Row],[Crates]]="","",ROUNDUP(Tbl_Orderlist[[#This Row],[Crates]],0))</f>
        <v/>
      </c>
      <c r="S49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8" spans="1:20" x14ac:dyDescent="0.25">
      <c r="A498" s="149">
        <v>80</v>
      </c>
      <c r="B498" s="150" t="s">
        <v>2387</v>
      </c>
      <c r="C498" s="150" t="s">
        <v>13</v>
      </c>
      <c r="D498" s="151">
        <v>0.85</v>
      </c>
      <c r="E498" s="160" t="s">
        <v>1683</v>
      </c>
      <c r="F498" s="14"/>
      <c r="G49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98" s="32">
        <f>IF(Tbl_Orderlist[[#This Row],[Size]]="","",IF(Tbl_Orderlist[[#This Row],[Crate?]]="Y",VLOOKUP(Tbl_Orderlist[[#This Row],[Size]],Tbl_PlantSizes[],MATCH("#plants per crate",Tbl_PlantSizes[#Headers],0),0),""))</f>
        <v>40</v>
      </c>
      <c r="K498" s="127" t="str">
        <f>IF(OR(Tbl_Orderlist[[#This Row],[Order]]="",Tbl_Orderlist[[#This Row],[Order]]=0),"",Tbl_Orderlist[[#This Row],[Order]]*Tbl_Orderlist[[#This Row],[Price €]])</f>
        <v/>
      </c>
      <c r="L498" s="128">
        <f>IF(Tbl_Orderlist[[#This Row],[Size]]="","",VLOOKUP(Tbl_Orderlist[[#This Row],[Size]],Tbl_PlantSizes[],MATCH("Minimal order quantity",Tbl_PlantSizes[#Headers],0),0))</f>
        <v>80</v>
      </c>
      <c r="M498" s="128" t="str">
        <f>IF(Tbl_Orderlist[[#This Row],[Size]]="","",VLOOKUP(Tbl_Orderlist[[#This Row],[Size]],Tbl_PlantSizes[],MATCH("Order per palletbox",Tbl_PlantSizes[#Headers],0),0))</f>
        <v>N</v>
      </c>
      <c r="N498" s="128" t="str">
        <f>IF(Tbl_Orderlist[[#This Row],[Size]]="","",VLOOKUP(Tbl_Orderlist[[#This Row],[Size]],Tbl_PlantSizes[],MATCH("Order per crate",Tbl_PlantSizes[#Headers],0),0))</f>
        <v>Y</v>
      </c>
      <c r="O49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9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8" s="75"/>
      <c r="R498" s="129" t="str">
        <f>IF(Tbl_Orderlist[[#This Row],[Crates]]="","",ROUNDUP(Tbl_Orderlist[[#This Row],[Crates]],0))</f>
        <v/>
      </c>
      <c r="S49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9" spans="1:20" x14ac:dyDescent="0.25">
      <c r="A499" s="149">
        <v>320</v>
      </c>
      <c r="B499" s="150" t="s">
        <v>2296</v>
      </c>
      <c r="C499" s="150" t="s">
        <v>13</v>
      </c>
      <c r="D499" s="151">
        <v>0.92</v>
      </c>
      <c r="E499" s="161"/>
      <c r="F499" s="14"/>
      <c r="G49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99" s="32">
        <f>IF(Tbl_Orderlist[[#This Row],[Size]]="","",IF(Tbl_Orderlist[[#This Row],[Crate?]]="Y",VLOOKUP(Tbl_Orderlist[[#This Row],[Size]],Tbl_PlantSizes[],MATCH("#plants per crate",Tbl_PlantSizes[#Headers],0),0),""))</f>
        <v>40</v>
      </c>
      <c r="K499" s="127" t="str">
        <f>IF(OR(Tbl_Orderlist[[#This Row],[Order]]="",Tbl_Orderlist[[#This Row],[Order]]=0),"",Tbl_Orderlist[[#This Row],[Order]]*Tbl_Orderlist[[#This Row],[Price €]])</f>
        <v/>
      </c>
      <c r="L499" s="128">
        <f>IF(Tbl_Orderlist[[#This Row],[Size]]="","",VLOOKUP(Tbl_Orderlist[[#This Row],[Size]],Tbl_PlantSizes[],MATCH("Minimal order quantity",Tbl_PlantSizes[#Headers],0),0))</f>
        <v>80</v>
      </c>
      <c r="M499" s="128" t="str">
        <f>IF(Tbl_Orderlist[[#This Row],[Size]]="","",VLOOKUP(Tbl_Orderlist[[#This Row],[Size]],Tbl_PlantSizes[],MATCH("Order per palletbox",Tbl_PlantSizes[#Headers],0),0))</f>
        <v>N</v>
      </c>
      <c r="N499" s="128" t="str">
        <f>IF(Tbl_Orderlist[[#This Row],[Size]]="","",VLOOKUP(Tbl_Orderlist[[#This Row],[Size]],Tbl_PlantSizes[],MATCH("Order per crate",Tbl_PlantSizes[#Headers],0),0))</f>
        <v>Y</v>
      </c>
      <c r="O49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49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9" s="75"/>
      <c r="R499" s="129" t="str">
        <f>IF(Tbl_Orderlist[[#This Row],[Crates]]="","",ROUNDUP(Tbl_Orderlist[[#This Row],[Crates]],0))</f>
        <v/>
      </c>
      <c r="S49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0" spans="1:20" x14ac:dyDescent="0.25">
      <c r="A500" s="149">
        <v>9293</v>
      </c>
      <c r="B500" s="150" t="s">
        <v>2066</v>
      </c>
      <c r="C500" s="150" t="s">
        <v>13</v>
      </c>
      <c r="D500" s="151">
        <v>0.97</v>
      </c>
      <c r="E500" s="160" t="s">
        <v>1683</v>
      </c>
      <c r="F500" s="14"/>
      <c r="G50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00" s="32">
        <f>IF(Tbl_Orderlist[[#This Row],[Size]]="","",IF(Tbl_Orderlist[[#This Row],[Crate?]]="Y",VLOOKUP(Tbl_Orderlist[[#This Row],[Size]],Tbl_PlantSizes[],MATCH("#plants per crate",Tbl_PlantSizes[#Headers],0),0),""))</f>
        <v>40</v>
      </c>
      <c r="K500" s="127" t="str">
        <f>IF(OR(Tbl_Orderlist[[#This Row],[Order]]="",Tbl_Orderlist[[#This Row],[Order]]=0),"",Tbl_Orderlist[[#This Row],[Order]]*Tbl_Orderlist[[#This Row],[Price €]])</f>
        <v/>
      </c>
      <c r="L500" s="128">
        <f>IF(Tbl_Orderlist[[#This Row],[Size]]="","",VLOOKUP(Tbl_Orderlist[[#This Row],[Size]],Tbl_PlantSizes[],MATCH("Minimal order quantity",Tbl_PlantSizes[#Headers],0),0))</f>
        <v>80</v>
      </c>
      <c r="M500" s="128" t="str">
        <f>IF(Tbl_Orderlist[[#This Row],[Size]]="","",VLOOKUP(Tbl_Orderlist[[#This Row],[Size]],Tbl_PlantSizes[],MATCH("Order per palletbox",Tbl_PlantSizes[#Headers],0),0))</f>
        <v>N</v>
      </c>
      <c r="N500" s="128" t="str">
        <f>IF(Tbl_Orderlist[[#This Row],[Size]]="","",VLOOKUP(Tbl_Orderlist[[#This Row],[Size]],Tbl_PlantSizes[],MATCH("Order per crate",Tbl_PlantSizes[#Headers],0),0))</f>
        <v>Y</v>
      </c>
      <c r="O50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0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0" s="75"/>
      <c r="R500" s="129" t="str">
        <f>IF(Tbl_Orderlist[[#This Row],[Crates]]="","",ROUNDUP(Tbl_Orderlist[[#This Row],[Crates]],0))</f>
        <v/>
      </c>
      <c r="S50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1" spans="1:20" x14ac:dyDescent="0.25">
      <c r="A501" s="149">
        <v>3051</v>
      </c>
      <c r="B501" s="150" t="s">
        <v>2067</v>
      </c>
      <c r="C501" s="150" t="s">
        <v>13</v>
      </c>
      <c r="D501" s="151">
        <v>0.85</v>
      </c>
      <c r="E501" s="161"/>
      <c r="F501" s="14"/>
      <c r="G50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01" s="32">
        <f>IF(Tbl_Orderlist[[#This Row],[Size]]="","",IF(Tbl_Orderlist[[#This Row],[Crate?]]="Y",VLOOKUP(Tbl_Orderlist[[#This Row],[Size]],Tbl_PlantSizes[],MATCH("#plants per crate",Tbl_PlantSizes[#Headers],0),0),""))</f>
        <v>40</v>
      </c>
      <c r="K501" s="127" t="str">
        <f>IF(OR(Tbl_Orderlist[[#This Row],[Order]]="",Tbl_Orderlist[[#This Row],[Order]]=0),"",Tbl_Orderlist[[#This Row],[Order]]*Tbl_Orderlist[[#This Row],[Price €]])</f>
        <v/>
      </c>
      <c r="L501" s="128">
        <f>IF(Tbl_Orderlist[[#This Row],[Size]]="","",VLOOKUP(Tbl_Orderlist[[#This Row],[Size]],Tbl_PlantSizes[],MATCH("Minimal order quantity",Tbl_PlantSizes[#Headers],0),0))</f>
        <v>80</v>
      </c>
      <c r="M501" s="128" t="str">
        <f>IF(Tbl_Orderlist[[#This Row],[Size]]="","",VLOOKUP(Tbl_Orderlist[[#This Row],[Size]],Tbl_PlantSizes[],MATCH("Order per palletbox",Tbl_PlantSizes[#Headers],0),0))</f>
        <v>N</v>
      </c>
      <c r="N501" s="128" t="str">
        <f>IF(Tbl_Orderlist[[#This Row],[Size]]="","",VLOOKUP(Tbl_Orderlist[[#This Row],[Size]],Tbl_PlantSizes[],MATCH("Order per crate",Tbl_PlantSizes[#Headers],0),0))</f>
        <v>Y</v>
      </c>
      <c r="O50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0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1" s="75"/>
      <c r="R501" s="129" t="str">
        <f>IF(Tbl_Orderlist[[#This Row],[Crates]]="","",ROUNDUP(Tbl_Orderlist[[#This Row],[Crates]],0))</f>
        <v/>
      </c>
      <c r="S50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2" spans="1:20" x14ac:dyDescent="0.25">
      <c r="A502" s="149">
        <v>305</v>
      </c>
      <c r="B502" s="150" t="s">
        <v>2068</v>
      </c>
      <c r="C502" s="150" t="s">
        <v>13</v>
      </c>
      <c r="D502" s="151">
        <v>1.17</v>
      </c>
      <c r="E502" s="160" t="s">
        <v>1683</v>
      </c>
      <c r="F502" s="14"/>
      <c r="G50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02" s="32">
        <f>IF(Tbl_Orderlist[[#This Row],[Size]]="","",IF(Tbl_Orderlist[[#This Row],[Crate?]]="Y",VLOOKUP(Tbl_Orderlist[[#This Row],[Size]],Tbl_PlantSizes[],MATCH("#plants per crate",Tbl_PlantSizes[#Headers],0),0),""))</f>
        <v>40</v>
      </c>
      <c r="K502" s="127" t="str">
        <f>IF(OR(Tbl_Orderlist[[#This Row],[Order]]="",Tbl_Orderlist[[#This Row],[Order]]=0),"",Tbl_Orderlist[[#This Row],[Order]]*Tbl_Orderlist[[#This Row],[Price €]])</f>
        <v/>
      </c>
      <c r="L502" s="128">
        <f>IF(Tbl_Orderlist[[#This Row],[Size]]="","",VLOOKUP(Tbl_Orderlist[[#This Row],[Size]],Tbl_PlantSizes[],MATCH("Minimal order quantity",Tbl_PlantSizes[#Headers],0),0))</f>
        <v>80</v>
      </c>
      <c r="M502" s="128" t="str">
        <f>IF(Tbl_Orderlist[[#This Row],[Size]]="","",VLOOKUP(Tbl_Orderlist[[#This Row],[Size]],Tbl_PlantSizes[],MATCH("Order per palletbox",Tbl_PlantSizes[#Headers],0),0))</f>
        <v>N</v>
      </c>
      <c r="N502" s="128" t="str">
        <f>IF(Tbl_Orderlist[[#This Row],[Size]]="","",VLOOKUP(Tbl_Orderlist[[#This Row],[Size]],Tbl_PlantSizes[],MATCH("Order per crate",Tbl_PlantSizes[#Headers],0),0))</f>
        <v>Y</v>
      </c>
      <c r="O50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0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2" s="75"/>
      <c r="R502" s="129" t="str">
        <f>IF(Tbl_Orderlist[[#This Row],[Crates]]="","",ROUNDUP(Tbl_Orderlist[[#This Row],[Crates]],0))</f>
        <v/>
      </c>
      <c r="S50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3" spans="1:20" x14ac:dyDescent="0.25">
      <c r="A503" s="149">
        <v>117</v>
      </c>
      <c r="B503" s="150" t="s">
        <v>2246</v>
      </c>
      <c r="C503" s="150" t="s">
        <v>1828</v>
      </c>
      <c r="D503" s="151">
        <v>14</v>
      </c>
      <c r="E503" s="160" t="s">
        <v>1683</v>
      </c>
      <c r="F503" s="14"/>
      <c r="G50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3" s="32">
        <f>IF(Tbl_Orderlist[[#This Row],[Size]]="","",IF(Tbl_Orderlist[[#This Row],[Palletbox?]]="Y",VLOOKUP(Tbl_Orderlist[[#This Row],[Size]],Tbl_PlantSizes[],MATCH("#plants per palletbox",Tbl_PlantSizes[#Headers],0),0),""))</f>
        <v>25</v>
      </c>
      <c r="J503" s="32" t="str">
        <f>IF(Tbl_Orderlist[[#This Row],[Size]]="","",IF(Tbl_Orderlist[[#This Row],[Crate?]]="Y",VLOOKUP(Tbl_Orderlist[[#This Row],[Size]],Tbl_PlantSizes[],MATCH("#plants per crate",Tbl_PlantSizes[#Headers],0),0),""))</f>
        <v/>
      </c>
      <c r="K503" s="127" t="str">
        <f>IF(OR(Tbl_Orderlist[[#This Row],[Order]]="",Tbl_Orderlist[[#This Row],[Order]]=0),"",Tbl_Orderlist[[#This Row],[Order]]*Tbl_Orderlist[[#This Row],[Price €]])</f>
        <v/>
      </c>
      <c r="L503" s="128">
        <f>IF(Tbl_Orderlist[[#This Row],[Size]]="","",VLOOKUP(Tbl_Orderlist[[#This Row],[Size]],Tbl_PlantSizes[],MATCH("Minimal order quantity",Tbl_PlantSizes[#Headers],0),0))</f>
        <v>10</v>
      </c>
      <c r="M503" s="128" t="str">
        <f>IF(Tbl_Orderlist[[#This Row],[Size]]="","",VLOOKUP(Tbl_Orderlist[[#This Row],[Size]],Tbl_PlantSizes[],MATCH("Order per palletbox",Tbl_PlantSizes[#Headers],0),0))</f>
        <v>Y</v>
      </c>
      <c r="N503" s="128" t="str">
        <f>IF(Tbl_Orderlist[[#This Row],[Size]]="","",VLOOKUP(Tbl_Orderlist[[#This Row],[Size]],Tbl_PlantSizes[],MATCH("Order per crate",Tbl_PlantSizes[#Headers],0),0))</f>
        <v>N</v>
      </c>
      <c r="O50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0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3" s="75"/>
      <c r="R503" s="129" t="str">
        <f>IF(Tbl_Orderlist[[#This Row],[Crates]]="","",ROUNDUP(Tbl_Orderlist[[#This Row],[Crates]],0))</f>
        <v/>
      </c>
      <c r="S50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4" spans="1:20" x14ac:dyDescent="0.25">
      <c r="A504" s="149">
        <v>1315</v>
      </c>
      <c r="B504" s="150" t="s">
        <v>2069</v>
      </c>
      <c r="C504" s="150" t="s">
        <v>13</v>
      </c>
      <c r="D504" s="151">
        <v>1.25</v>
      </c>
      <c r="E504" s="160" t="s">
        <v>1683</v>
      </c>
      <c r="F504" s="14"/>
      <c r="G50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04" s="32">
        <f>IF(Tbl_Orderlist[[#This Row],[Size]]="","",IF(Tbl_Orderlist[[#This Row],[Crate?]]="Y",VLOOKUP(Tbl_Orderlist[[#This Row],[Size]],Tbl_PlantSizes[],MATCH("#plants per crate",Tbl_PlantSizes[#Headers],0),0),""))</f>
        <v>40</v>
      </c>
      <c r="K504" s="127" t="str">
        <f>IF(OR(Tbl_Orderlist[[#This Row],[Order]]="",Tbl_Orderlist[[#This Row],[Order]]=0),"",Tbl_Orderlist[[#This Row],[Order]]*Tbl_Orderlist[[#This Row],[Price €]])</f>
        <v/>
      </c>
      <c r="L504" s="128">
        <f>IF(Tbl_Orderlist[[#This Row],[Size]]="","",VLOOKUP(Tbl_Orderlist[[#This Row],[Size]],Tbl_PlantSizes[],MATCH("Minimal order quantity",Tbl_PlantSizes[#Headers],0),0))</f>
        <v>80</v>
      </c>
      <c r="M504" s="128" t="str">
        <f>IF(Tbl_Orderlist[[#This Row],[Size]]="","",VLOOKUP(Tbl_Orderlist[[#This Row],[Size]],Tbl_PlantSizes[],MATCH("Order per palletbox",Tbl_PlantSizes[#Headers],0),0))</f>
        <v>N</v>
      </c>
      <c r="N504" s="128" t="str">
        <f>IF(Tbl_Orderlist[[#This Row],[Size]]="","",VLOOKUP(Tbl_Orderlist[[#This Row],[Size]],Tbl_PlantSizes[],MATCH("Order per crate",Tbl_PlantSizes[#Headers],0),0))</f>
        <v>Y</v>
      </c>
      <c r="O50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0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4" s="75"/>
      <c r="R504" s="129" t="str">
        <f>IF(Tbl_Orderlist[[#This Row],[Crates]]="","",ROUNDUP(Tbl_Orderlist[[#This Row],[Crates]],0))</f>
        <v/>
      </c>
      <c r="S50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5" spans="1:20" x14ac:dyDescent="0.25">
      <c r="A505" s="149">
        <v>5000</v>
      </c>
      <c r="B505" s="150" t="s">
        <v>2280</v>
      </c>
      <c r="C505" s="150" t="s">
        <v>13</v>
      </c>
      <c r="D505" s="151">
        <v>0.85</v>
      </c>
      <c r="E505" s="160" t="s">
        <v>1683</v>
      </c>
      <c r="F505" s="14"/>
      <c r="G50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05" s="32">
        <f>IF(Tbl_Orderlist[[#This Row],[Size]]="","",IF(Tbl_Orderlist[[#This Row],[Crate?]]="Y",VLOOKUP(Tbl_Orderlist[[#This Row],[Size]],Tbl_PlantSizes[],MATCH("#plants per crate",Tbl_PlantSizes[#Headers],0),0),""))</f>
        <v>40</v>
      </c>
      <c r="K505" s="127" t="str">
        <f>IF(OR(Tbl_Orderlist[[#This Row],[Order]]="",Tbl_Orderlist[[#This Row],[Order]]=0),"",Tbl_Orderlist[[#This Row],[Order]]*Tbl_Orderlist[[#This Row],[Price €]])</f>
        <v/>
      </c>
      <c r="L505" s="128">
        <f>IF(Tbl_Orderlist[[#This Row],[Size]]="","",VLOOKUP(Tbl_Orderlist[[#This Row],[Size]],Tbl_PlantSizes[],MATCH("Minimal order quantity",Tbl_PlantSizes[#Headers],0),0))</f>
        <v>80</v>
      </c>
      <c r="M505" s="128" t="str">
        <f>IF(Tbl_Orderlist[[#This Row],[Size]]="","",VLOOKUP(Tbl_Orderlist[[#This Row],[Size]],Tbl_PlantSizes[],MATCH("Order per palletbox",Tbl_PlantSizes[#Headers],0),0))</f>
        <v>N</v>
      </c>
      <c r="N505" s="128" t="str">
        <f>IF(Tbl_Orderlist[[#This Row],[Size]]="","",VLOOKUP(Tbl_Orderlist[[#This Row],[Size]],Tbl_PlantSizes[],MATCH("Order per crate",Tbl_PlantSizes[#Headers],0),0))</f>
        <v>Y</v>
      </c>
      <c r="O50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0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5" s="75"/>
      <c r="R505" s="129" t="str">
        <f>IF(Tbl_Orderlist[[#This Row],[Crates]]="","",ROUNDUP(Tbl_Orderlist[[#This Row],[Crates]],0))</f>
        <v/>
      </c>
      <c r="S50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6" spans="1:20" x14ac:dyDescent="0.25">
      <c r="A506" s="149">
        <v>14861</v>
      </c>
      <c r="B506" s="150" t="s">
        <v>40</v>
      </c>
      <c r="C506" s="150" t="s">
        <v>13</v>
      </c>
      <c r="D506" s="151">
        <v>0.92</v>
      </c>
      <c r="E506" s="160" t="s">
        <v>1683</v>
      </c>
      <c r="F506" s="14"/>
      <c r="G50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06" s="32">
        <f>IF(Tbl_Orderlist[[#This Row],[Size]]="","",IF(Tbl_Orderlist[[#This Row],[Crate?]]="Y",VLOOKUP(Tbl_Orderlist[[#This Row],[Size]],Tbl_PlantSizes[],MATCH("#plants per crate",Tbl_PlantSizes[#Headers],0),0),""))</f>
        <v>40</v>
      </c>
      <c r="K506" s="127" t="str">
        <f>IF(OR(Tbl_Orderlist[[#This Row],[Order]]="",Tbl_Orderlist[[#This Row],[Order]]=0),"",Tbl_Orderlist[[#This Row],[Order]]*Tbl_Orderlist[[#This Row],[Price €]])</f>
        <v/>
      </c>
      <c r="L506" s="128">
        <f>IF(Tbl_Orderlist[[#This Row],[Size]]="","",VLOOKUP(Tbl_Orderlist[[#This Row],[Size]],Tbl_PlantSizes[],MATCH("Minimal order quantity",Tbl_PlantSizes[#Headers],0),0))</f>
        <v>80</v>
      </c>
      <c r="M506" s="128" t="str">
        <f>IF(Tbl_Orderlist[[#This Row],[Size]]="","",VLOOKUP(Tbl_Orderlist[[#This Row],[Size]],Tbl_PlantSizes[],MATCH("Order per palletbox",Tbl_PlantSizes[#Headers],0),0))</f>
        <v>N</v>
      </c>
      <c r="N506" s="128" t="str">
        <f>IF(Tbl_Orderlist[[#This Row],[Size]]="","",VLOOKUP(Tbl_Orderlist[[#This Row],[Size]],Tbl_PlantSizes[],MATCH("Order per crate",Tbl_PlantSizes[#Headers],0),0))</f>
        <v>Y</v>
      </c>
      <c r="O50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0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6" s="75"/>
      <c r="R506" s="129" t="str">
        <f>IF(Tbl_Orderlist[[#This Row],[Crates]]="","",ROUNDUP(Tbl_Orderlist[[#This Row],[Crates]],0))</f>
        <v/>
      </c>
      <c r="S50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7" spans="1:20" x14ac:dyDescent="0.25">
      <c r="A507" s="149">
        <v>1000</v>
      </c>
      <c r="B507" s="150" t="s">
        <v>2354</v>
      </c>
      <c r="C507" s="150" t="s">
        <v>13</v>
      </c>
      <c r="D507" s="151">
        <v>2.65</v>
      </c>
      <c r="E507" s="160" t="s">
        <v>1683</v>
      </c>
      <c r="F507" s="14"/>
      <c r="G50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07" s="32">
        <f>IF(Tbl_Orderlist[[#This Row],[Size]]="","",IF(Tbl_Orderlist[[#This Row],[Crate?]]="Y",VLOOKUP(Tbl_Orderlist[[#This Row],[Size]],Tbl_PlantSizes[],MATCH("#plants per crate",Tbl_PlantSizes[#Headers],0),0),""))</f>
        <v>40</v>
      </c>
      <c r="K507" s="127" t="str">
        <f>IF(OR(Tbl_Orderlist[[#This Row],[Order]]="",Tbl_Orderlist[[#This Row],[Order]]=0),"",Tbl_Orderlist[[#This Row],[Order]]*Tbl_Orderlist[[#This Row],[Price €]])</f>
        <v/>
      </c>
      <c r="L507" s="128">
        <f>IF(Tbl_Orderlist[[#This Row],[Size]]="","",VLOOKUP(Tbl_Orderlist[[#This Row],[Size]],Tbl_PlantSizes[],MATCH("Minimal order quantity",Tbl_PlantSizes[#Headers],0),0))</f>
        <v>80</v>
      </c>
      <c r="M507" s="128" t="str">
        <f>IF(Tbl_Orderlist[[#This Row],[Size]]="","",VLOOKUP(Tbl_Orderlist[[#This Row],[Size]],Tbl_PlantSizes[],MATCH("Order per palletbox",Tbl_PlantSizes[#Headers],0),0))</f>
        <v>N</v>
      </c>
      <c r="N507" s="128" t="str">
        <f>IF(Tbl_Orderlist[[#This Row],[Size]]="","",VLOOKUP(Tbl_Orderlist[[#This Row],[Size]],Tbl_PlantSizes[],MATCH("Order per crate",Tbl_PlantSizes[#Headers],0),0))</f>
        <v>Y</v>
      </c>
      <c r="O50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0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7" s="75"/>
      <c r="R507" s="129" t="str">
        <f>IF(Tbl_Orderlist[[#This Row],[Crates]]="","",ROUNDUP(Tbl_Orderlist[[#This Row],[Crates]],0))</f>
        <v/>
      </c>
      <c r="S50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8" spans="1:20" x14ac:dyDescent="0.25">
      <c r="A508" s="149">
        <v>180</v>
      </c>
      <c r="B508" s="150" t="s">
        <v>1838</v>
      </c>
      <c r="C508" s="150" t="s">
        <v>1745</v>
      </c>
      <c r="D508" s="151">
        <v>5.3</v>
      </c>
      <c r="E508" s="160" t="s">
        <v>1683</v>
      </c>
      <c r="F508" s="14"/>
      <c r="G50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8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08" s="32">
        <f>IF(Tbl_Orderlist[[#This Row],[Size]]="","",IF(Tbl_Orderlist[[#This Row],[Crate?]]="Y",VLOOKUP(Tbl_Orderlist[[#This Row],[Size]],Tbl_PlantSizes[],MATCH("#plants per crate",Tbl_PlantSizes[#Headers],0),0),""))</f>
        <v>15</v>
      </c>
      <c r="K508" s="127" t="str">
        <f>IF(OR(Tbl_Orderlist[[#This Row],[Order]]="",Tbl_Orderlist[[#This Row],[Order]]=0),"",Tbl_Orderlist[[#This Row],[Order]]*Tbl_Orderlist[[#This Row],[Price €]])</f>
        <v/>
      </c>
      <c r="L508" s="128">
        <f>IF(Tbl_Orderlist[[#This Row],[Size]]="","",VLOOKUP(Tbl_Orderlist[[#This Row],[Size]],Tbl_PlantSizes[],MATCH("Minimal order quantity",Tbl_PlantSizes[#Headers],0),0))</f>
        <v>50</v>
      </c>
      <c r="M508" s="128" t="str">
        <f>IF(Tbl_Orderlist[[#This Row],[Size]]="","",VLOOKUP(Tbl_Orderlist[[#This Row],[Size]],Tbl_PlantSizes[],MATCH("Order per palletbox",Tbl_PlantSizes[#Headers],0),0))</f>
        <v>Y</v>
      </c>
      <c r="N508" s="128" t="str">
        <f>IF(Tbl_Orderlist[[#This Row],[Size]]="","",VLOOKUP(Tbl_Orderlist[[#This Row],[Size]],Tbl_PlantSizes[],MATCH("Order per crate",Tbl_PlantSizes[#Headers],0),0))</f>
        <v>Y</v>
      </c>
      <c r="O50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0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8" s="75"/>
      <c r="R508" s="129" t="str">
        <f>IF(Tbl_Orderlist[[#This Row],[Crates]]="","",ROUNDUP(Tbl_Orderlist[[#This Row],[Crates]],0))</f>
        <v/>
      </c>
      <c r="S50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9" spans="1:20" x14ac:dyDescent="0.25">
      <c r="A509" s="149">
        <v>360</v>
      </c>
      <c r="B509" s="150" t="s">
        <v>2070</v>
      </c>
      <c r="C509" s="150" t="s">
        <v>1745</v>
      </c>
      <c r="D509" s="151">
        <v>5.3</v>
      </c>
      <c r="E509" s="161"/>
      <c r="F509" s="14"/>
      <c r="G50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9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09" s="32">
        <f>IF(Tbl_Orderlist[[#This Row],[Size]]="","",IF(Tbl_Orderlist[[#This Row],[Crate?]]="Y",VLOOKUP(Tbl_Orderlist[[#This Row],[Size]],Tbl_PlantSizes[],MATCH("#plants per crate",Tbl_PlantSizes[#Headers],0),0),""))</f>
        <v>15</v>
      </c>
      <c r="K509" s="127" t="str">
        <f>IF(OR(Tbl_Orderlist[[#This Row],[Order]]="",Tbl_Orderlist[[#This Row],[Order]]=0),"",Tbl_Orderlist[[#This Row],[Order]]*Tbl_Orderlist[[#This Row],[Price €]])</f>
        <v/>
      </c>
      <c r="L509" s="128">
        <f>IF(Tbl_Orderlist[[#This Row],[Size]]="","",VLOOKUP(Tbl_Orderlist[[#This Row],[Size]],Tbl_PlantSizes[],MATCH("Minimal order quantity",Tbl_PlantSizes[#Headers],0),0))</f>
        <v>50</v>
      </c>
      <c r="M509" s="128" t="str">
        <f>IF(Tbl_Orderlist[[#This Row],[Size]]="","",VLOOKUP(Tbl_Orderlist[[#This Row],[Size]],Tbl_PlantSizes[],MATCH("Order per palletbox",Tbl_PlantSizes[#Headers],0),0))</f>
        <v>Y</v>
      </c>
      <c r="N509" s="128" t="str">
        <f>IF(Tbl_Orderlist[[#This Row],[Size]]="","",VLOOKUP(Tbl_Orderlist[[#This Row],[Size]],Tbl_PlantSizes[],MATCH("Order per crate",Tbl_PlantSizes[#Headers],0),0))</f>
        <v>Y</v>
      </c>
      <c r="O50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0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9" s="75"/>
      <c r="R509" s="129" t="str">
        <f>IF(Tbl_Orderlist[[#This Row],[Crates]]="","",ROUNDUP(Tbl_Orderlist[[#This Row],[Crates]],0))</f>
        <v/>
      </c>
      <c r="S50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0" spans="1:20" x14ac:dyDescent="0.25">
      <c r="A510" s="149">
        <v>666</v>
      </c>
      <c r="B510" s="150" t="s">
        <v>1765</v>
      </c>
      <c r="C510" s="150" t="s">
        <v>1780</v>
      </c>
      <c r="D510" s="151">
        <v>5.6</v>
      </c>
      <c r="E510" s="160" t="s">
        <v>1683</v>
      </c>
      <c r="F510" s="14"/>
      <c r="G51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0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510" s="32">
        <f>IF(Tbl_Orderlist[[#This Row],[Size]]="","",IF(Tbl_Orderlist[[#This Row],[Crate?]]="Y",VLOOKUP(Tbl_Orderlist[[#This Row],[Size]],Tbl_PlantSizes[],MATCH("#plants per crate",Tbl_PlantSizes[#Headers],0),0),""))</f>
        <v>6</v>
      </c>
      <c r="K510" s="127" t="str">
        <f>IF(OR(Tbl_Orderlist[[#This Row],[Order]]="",Tbl_Orderlist[[#This Row],[Order]]=0),"",Tbl_Orderlist[[#This Row],[Order]]*Tbl_Orderlist[[#This Row],[Price €]])</f>
        <v/>
      </c>
      <c r="L510" s="128">
        <f>IF(Tbl_Orderlist[[#This Row],[Size]]="","",VLOOKUP(Tbl_Orderlist[[#This Row],[Size]],Tbl_PlantSizes[],MATCH("Minimal order quantity",Tbl_PlantSizes[#Headers],0),0))</f>
        <v>25</v>
      </c>
      <c r="M510" s="128" t="str">
        <f>IF(Tbl_Orderlist[[#This Row],[Size]]="","",VLOOKUP(Tbl_Orderlist[[#This Row],[Size]],Tbl_PlantSizes[],MATCH("Order per palletbox",Tbl_PlantSizes[#Headers],0),0))</f>
        <v>Y</v>
      </c>
      <c r="N510" s="128" t="str">
        <f>IF(Tbl_Orderlist[[#This Row],[Size]]="","",VLOOKUP(Tbl_Orderlist[[#This Row],[Size]],Tbl_PlantSizes[],MATCH("Order per crate",Tbl_PlantSizes[#Headers],0),0))</f>
        <v>Y</v>
      </c>
      <c r="O51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1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0" s="75"/>
      <c r="R510" s="129" t="str">
        <f>IF(Tbl_Orderlist[[#This Row],[Crates]]="","",ROUNDUP(Tbl_Orderlist[[#This Row],[Crates]],0))</f>
        <v/>
      </c>
      <c r="S51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1" spans="1:20" x14ac:dyDescent="0.25">
      <c r="A511" s="149">
        <v>40233</v>
      </c>
      <c r="B511" s="150" t="s">
        <v>1765</v>
      </c>
      <c r="C511" s="150" t="s">
        <v>13</v>
      </c>
      <c r="D511" s="151">
        <v>0.87</v>
      </c>
      <c r="E511" s="160" t="s">
        <v>1683</v>
      </c>
      <c r="F511" s="14"/>
      <c r="G51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11" s="32">
        <f>IF(Tbl_Orderlist[[#This Row],[Size]]="","",IF(Tbl_Orderlist[[#This Row],[Crate?]]="Y",VLOOKUP(Tbl_Orderlist[[#This Row],[Size]],Tbl_PlantSizes[],MATCH("#plants per crate",Tbl_PlantSizes[#Headers],0),0),""))</f>
        <v>40</v>
      </c>
      <c r="K511" s="127" t="str">
        <f>IF(OR(Tbl_Orderlist[[#This Row],[Order]]="",Tbl_Orderlist[[#This Row],[Order]]=0),"",Tbl_Orderlist[[#This Row],[Order]]*Tbl_Orderlist[[#This Row],[Price €]])</f>
        <v/>
      </c>
      <c r="L511" s="128">
        <f>IF(Tbl_Orderlist[[#This Row],[Size]]="","",VLOOKUP(Tbl_Orderlist[[#This Row],[Size]],Tbl_PlantSizes[],MATCH("Minimal order quantity",Tbl_PlantSizes[#Headers],0),0))</f>
        <v>80</v>
      </c>
      <c r="M511" s="128" t="str">
        <f>IF(Tbl_Orderlist[[#This Row],[Size]]="","",VLOOKUP(Tbl_Orderlist[[#This Row],[Size]],Tbl_PlantSizes[],MATCH("Order per palletbox",Tbl_PlantSizes[#Headers],0),0))</f>
        <v>N</v>
      </c>
      <c r="N511" s="128" t="str">
        <f>IF(Tbl_Orderlist[[#This Row],[Size]]="","",VLOOKUP(Tbl_Orderlist[[#This Row],[Size]],Tbl_PlantSizes[],MATCH("Order per crate",Tbl_PlantSizes[#Headers],0),0))</f>
        <v>Y</v>
      </c>
      <c r="O51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1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1" s="75"/>
      <c r="R511" s="129" t="str">
        <f>IF(Tbl_Orderlist[[#This Row],[Crates]]="","",ROUNDUP(Tbl_Orderlist[[#This Row],[Crates]],0))</f>
        <v/>
      </c>
      <c r="S51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2" spans="1:20" x14ac:dyDescent="0.25">
      <c r="A512" s="149">
        <v>20434</v>
      </c>
      <c r="B512" s="150" t="s">
        <v>1765</v>
      </c>
      <c r="C512" s="150" t="s">
        <v>540</v>
      </c>
      <c r="D512" s="151">
        <v>1.85</v>
      </c>
      <c r="E512" s="160" t="s">
        <v>1683</v>
      </c>
      <c r="F512" s="14"/>
      <c r="G51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2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512" s="32">
        <f>IF(Tbl_Orderlist[[#This Row],[Size]]="","",IF(Tbl_Orderlist[[#This Row],[Crate?]]="Y",VLOOKUP(Tbl_Orderlist[[#This Row],[Size]],Tbl_PlantSizes[],MATCH("#plants per crate",Tbl_PlantSizes[#Headers],0),0),""))</f>
        <v>15</v>
      </c>
      <c r="K512" s="127" t="str">
        <f>IF(OR(Tbl_Orderlist[[#This Row],[Order]]="",Tbl_Orderlist[[#This Row],[Order]]=0),"",Tbl_Orderlist[[#This Row],[Order]]*Tbl_Orderlist[[#This Row],[Price €]])</f>
        <v/>
      </c>
      <c r="L512" s="128">
        <f>IF(Tbl_Orderlist[[#This Row],[Size]]="","",VLOOKUP(Tbl_Orderlist[[#This Row],[Size]],Tbl_PlantSizes[],MATCH("Minimal order quantity",Tbl_PlantSizes[#Headers],0),0))</f>
        <v>50</v>
      </c>
      <c r="M512" s="128" t="str">
        <f>IF(Tbl_Orderlist[[#This Row],[Size]]="","",VLOOKUP(Tbl_Orderlist[[#This Row],[Size]],Tbl_PlantSizes[],MATCH("Order per palletbox",Tbl_PlantSizes[#Headers],0),0))</f>
        <v>Y</v>
      </c>
      <c r="N512" s="128" t="str">
        <f>IF(Tbl_Orderlist[[#This Row],[Size]]="","",VLOOKUP(Tbl_Orderlist[[#This Row],[Size]],Tbl_PlantSizes[],MATCH("Order per crate",Tbl_PlantSizes[#Headers],0),0))</f>
        <v>Y</v>
      </c>
      <c r="O51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1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2" s="75"/>
      <c r="R512" s="129" t="str">
        <f>IF(Tbl_Orderlist[[#This Row],[Crates]]="","",ROUNDUP(Tbl_Orderlist[[#This Row],[Crates]],0))</f>
        <v/>
      </c>
      <c r="S51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3" spans="1:20" x14ac:dyDescent="0.25">
      <c r="A513" s="149">
        <v>9814</v>
      </c>
      <c r="B513" s="150" t="s">
        <v>2071</v>
      </c>
      <c r="C513" s="150" t="s">
        <v>13</v>
      </c>
      <c r="D513" s="151">
        <v>0.87</v>
      </c>
      <c r="E513" s="161"/>
      <c r="F513" s="14"/>
      <c r="G51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13" s="32">
        <f>IF(Tbl_Orderlist[[#This Row],[Size]]="","",IF(Tbl_Orderlist[[#This Row],[Crate?]]="Y",VLOOKUP(Tbl_Orderlist[[#This Row],[Size]],Tbl_PlantSizes[],MATCH("#plants per crate",Tbl_PlantSizes[#Headers],0),0),""))</f>
        <v>40</v>
      </c>
      <c r="K513" s="127" t="str">
        <f>IF(OR(Tbl_Orderlist[[#This Row],[Order]]="",Tbl_Orderlist[[#This Row],[Order]]=0),"",Tbl_Orderlist[[#This Row],[Order]]*Tbl_Orderlist[[#This Row],[Price €]])</f>
        <v/>
      </c>
      <c r="L513" s="128">
        <f>IF(Tbl_Orderlist[[#This Row],[Size]]="","",VLOOKUP(Tbl_Orderlist[[#This Row],[Size]],Tbl_PlantSizes[],MATCH("Minimal order quantity",Tbl_PlantSizes[#Headers],0),0))</f>
        <v>80</v>
      </c>
      <c r="M513" s="128" t="str">
        <f>IF(Tbl_Orderlist[[#This Row],[Size]]="","",VLOOKUP(Tbl_Orderlist[[#This Row],[Size]],Tbl_PlantSizes[],MATCH("Order per palletbox",Tbl_PlantSizes[#Headers],0),0))</f>
        <v>N</v>
      </c>
      <c r="N513" s="128" t="str">
        <f>IF(Tbl_Orderlist[[#This Row],[Size]]="","",VLOOKUP(Tbl_Orderlist[[#This Row],[Size]],Tbl_PlantSizes[],MATCH("Order per crate",Tbl_PlantSizes[#Headers],0),0))</f>
        <v>Y</v>
      </c>
      <c r="O51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1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3" s="75"/>
      <c r="R513" s="129" t="str">
        <f>IF(Tbl_Orderlist[[#This Row],[Crates]]="","",ROUNDUP(Tbl_Orderlist[[#This Row],[Crates]],0))</f>
        <v/>
      </c>
      <c r="S51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4" spans="1:20" x14ac:dyDescent="0.25">
      <c r="A514" s="149">
        <v>255</v>
      </c>
      <c r="B514" s="150" t="s">
        <v>2071</v>
      </c>
      <c r="C514" s="150" t="s">
        <v>540</v>
      </c>
      <c r="D514" s="151">
        <v>1.85</v>
      </c>
      <c r="E514" s="161"/>
      <c r="F514" s="14"/>
      <c r="G51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4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514" s="32">
        <f>IF(Tbl_Orderlist[[#This Row],[Size]]="","",IF(Tbl_Orderlist[[#This Row],[Crate?]]="Y",VLOOKUP(Tbl_Orderlist[[#This Row],[Size]],Tbl_PlantSizes[],MATCH("#plants per crate",Tbl_PlantSizes[#Headers],0),0),""))</f>
        <v>15</v>
      </c>
      <c r="K514" s="127" t="str">
        <f>IF(OR(Tbl_Orderlist[[#This Row],[Order]]="",Tbl_Orderlist[[#This Row],[Order]]=0),"",Tbl_Orderlist[[#This Row],[Order]]*Tbl_Orderlist[[#This Row],[Price €]])</f>
        <v/>
      </c>
      <c r="L514" s="128">
        <f>IF(Tbl_Orderlist[[#This Row],[Size]]="","",VLOOKUP(Tbl_Orderlist[[#This Row],[Size]],Tbl_PlantSizes[],MATCH("Minimal order quantity",Tbl_PlantSizes[#Headers],0),0))</f>
        <v>50</v>
      </c>
      <c r="M514" s="128" t="str">
        <f>IF(Tbl_Orderlist[[#This Row],[Size]]="","",VLOOKUP(Tbl_Orderlist[[#This Row],[Size]],Tbl_PlantSizes[],MATCH("Order per palletbox",Tbl_PlantSizes[#Headers],0),0))</f>
        <v>Y</v>
      </c>
      <c r="N514" s="128" t="str">
        <f>IF(Tbl_Orderlist[[#This Row],[Size]]="","",VLOOKUP(Tbl_Orderlist[[#This Row],[Size]],Tbl_PlantSizes[],MATCH("Order per crate",Tbl_PlantSizes[#Headers],0),0))</f>
        <v>Y</v>
      </c>
      <c r="O51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1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4" s="75"/>
      <c r="R514" s="129" t="str">
        <f>IF(Tbl_Orderlist[[#This Row],[Crates]]="","",ROUNDUP(Tbl_Orderlist[[#This Row],[Crates]],0))</f>
        <v/>
      </c>
      <c r="S51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5" spans="1:20" x14ac:dyDescent="0.25">
      <c r="A515" s="149">
        <v>115</v>
      </c>
      <c r="B515" s="150" t="s">
        <v>2071</v>
      </c>
      <c r="C515" s="150" t="s">
        <v>1745</v>
      </c>
      <c r="D515" s="151">
        <v>1.85</v>
      </c>
      <c r="E515" s="161"/>
      <c r="F515" s="14"/>
      <c r="G51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5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15" s="32">
        <f>IF(Tbl_Orderlist[[#This Row],[Size]]="","",IF(Tbl_Orderlist[[#This Row],[Crate?]]="Y",VLOOKUP(Tbl_Orderlist[[#This Row],[Size]],Tbl_PlantSizes[],MATCH("#plants per crate",Tbl_PlantSizes[#Headers],0),0),""))</f>
        <v>15</v>
      </c>
      <c r="K515" s="127" t="str">
        <f>IF(OR(Tbl_Orderlist[[#This Row],[Order]]="",Tbl_Orderlist[[#This Row],[Order]]=0),"",Tbl_Orderlist[[#This Row],[Order]]*Tbl_Orderlist[[#This Row],[Price €]])</f>
        <v/>
      </c>
      <c r="L515" s="128">
        <f>IF(Tbl_Orderlist[[#This Row],[Size]]="","",VLOOKUP(Tbl_Orderlist[[#This Row],[Size]],Tbl_PlantSizes[],MATCH("Minimal order quantity",Tbl_PlantSizes[#Headers],0),0))</f>
        <v>50</v>
      </c>
      <c r="M515" s="128" t="str">
        <f>IF(Tbl_Orderlist[[#This Row],[Size]]="","",VLOOKUP(Tbl_Orderlist[[#This Row],[Size]],Tbl_PlantSizes[],MATCH("Order per palletbox",Tbl_PlantSizes[#Headers],0),0))</f>
        <v>Y</v>
      </c>
      <c r="N515" s="128" t="str">
        <f>IF(Tbl_Orderlist[[#This Row],[Size]]="","",VLOOKUP(Tbl_Orderlist[[#This Row],[Size]],Tbl_PlantSizes[],MATCH("Order per crate",Tbl_PlantSizes[#Headers],0),0))</f>
        <v>Y</v>
      </c>
      <c r="O51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1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5" s="75"/>
      <c r="R515" s="129" t="str">
        <f>IF(Tbl_Orderlist[[#This Row],[Crates]]="","",ROUNDUP(Tbl_Orderlist[[#This Row],[Crates]],0))</f>
        <v/>
      </c>
      <c r="S51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6" spans="1:20" x14ac:dyDescent="0.25">
      <c r="A516" s="149">
        <v>14</v>
      </c>
      <c r="B516" s="150" t="s">
        <v>2388</v>
      </c>
      <c r="C516" s="150" t="s">
        <v>1745</v>
      </c>
      <c r="D516" s="151">
        <v>5.3</v>
      </c>
      <c r="E516" s="161"/>
      <c r="F516" s="14"/>
      <c r="G51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6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16" s="32">
        <f>IF(Tbl_Orderlist[[#This Row],[Size]]="","",IF(Tbl_Orderlist[[#This Row],[Crate?]]="Y",VLOOKUP(Tbl_Orderlist[[#This Row],[Size]],Tbl_PlantSizes[],MATCH("#plants per crate",Tbl_PlantSizes[#Headers],0),0),""))</f>
        <v>15</v>
      </c>
      <c r="K516" s="127" t="str">
        <f>IF(OR(Tbl_Orderlist[[#This Row],[Order]]="",Tbl_Orderlist[[#This Row],[Order]]=0),"",Tbl_Orderlist[[#This Row],[Order]]*Tbl_Orderlist[[#This Row],[Price €]])</f>
        <v/>
      </c>
      <c r="L516" s="128">
        <f>IF(Tbl_Orderlist[[#This Row],[Size]]="","",VLOOKUP(Tbl_Orderlist[[#This Row],[Size]],Tbl_PlantSizes[],MATCH("Minimal order quantity",Tbl_PlantSizes[#Headers],0),0))</f>
        <v>50</v>
      </c>
      <c r="M516" s="128" t="str">
        <f>IF(Tbl_Orderlist[[#This Row],[Size]]="","",VLOOKUP(Tbl_Orderlist[[#This Row],[Size]],Tbl_PlantSizes[],MATCH("Order per palletbox",Tbl_PlantSizes[#Headers],0),0))</f>
        <v>Y</v>
      </c>
      <c r="N516" s="128" t="str">
        <f>IF(Tbl_Orderlist[[#This Row],[Size]]="","",VLOOKUP(Tbl_Orderlist[[#This Row],[Size]],Tbl_PlantSizes[],MATCH("Order per crate",Tbl_PlantSizes[#Headers],0),0))</f>
        <v>Y</v>
      </c>
      <c r="O51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1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6" s="75"/>
      <c r="R516" s="129" t="str">
        <f>IF(Tbl_Orderlist[[#This Row],[Crates]]="","",ROUNDUP(Tbl_Orderlist[[#This Row],[Crates]],0))</f>
        <v/>
      </c>
      <c r="S51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7" spans="1:20" x14ac:dyDescent="0.25">
      <c r="A517" s="149">
        <v>296</v>
      </c>
      <c r="B517" s="150" t="s">
        <v>2072</v>
      </c>
      <c r="C517" s="150" t="s">
        <v>1745</v>
      </c>
      <c r="D517" s="151">
        <v>5.3</v>
      </c>
      <c r="E517" s="161"/>
      <c r="F517" s="14"/>
      <c r="G51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7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17" s="32">
        <f>IF(Tbl_Orderlist[[#This Row],[Size]]="","",IF(Tbl_Orderlist[[#This Row],[Crate?]]="Y",VLOOKUP(Tbl_Orderlist[[#This Row],[Size]],Tbl_PlantSizes[],MATCH("#plants per crate",Tbl_PlantSizes[#Headers],0),0),""))</f>
        <v>15</v>
      </c>
      <c r="K517" s="127" t="str">
        <f>IF(OR(Tbl_Orderlist[[#This Row],[Order]]="",Tbl_Orderlist[[#This Row],[Order]]=0),"",Tbl_Orderlist[[#This Row],[Order]]*Tbl_Orderlist[[#This Row],[Price €]])</f>
        <v/>
      </c>
      <c r="L517" s="128">
        <f>IF(Tbl_Orderlist[[#This Row],[Size]]="","",VLOOKUP(Tbl_Orderlist[[#This Row],[Size]],Tbl_PlantSizes[],MATCH("Minimal order quantity",Tbl_PlantSizes[#Headers],0),0))</f>
        <v>50</v>
      </c>
      <c r="M517" s="128" t="str">
        <f>IF(Tbl_Orderlist[[#This Row],[Size]]="","",VLOOKUP(Tbl_Orderlist[[#This Row],[Size]],Tbl_PlantSizes[],MATCH("Order per palletbox",Tbl_PlantSizes[#Headers],0),0))</f>
        <v>Y</v>
      </c>
      <c r="N517" s="128" t="str">
        <f>IF(Tbl_Orderlist[[#This Row],[Size]]="","",VLOOKUP(Tbl_Orderlist[[#This Row],[Size]],Tbl_PlantSizes[],MATCH("Order per crate",Tbl_PlantSizes[#Headers],0),0))</f>
        <v>Y</v>
      </c>
      <c r="O51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1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7" s="75"/>
      <c r="R517" s="129" t="str">
        <f>IF(Tbl_Orderlist[[#This Row],[Crates]]="","",ROUNDUP(Tbl_Orderlist[[#This Row],[Crates]],0))</f>
        <v/>
      </c>
      <c r="S51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8" spans="1:20" x14ac:dyDescent="0.25">
      <c r="A518" s="149">
        <v>187</v>
      </c>
      <c r="B518" s="150" t="s">
        <v>2073</v>
      </c>
      <c r="C518" s="150" t="s">
        <v>1745</v>
      </c>
      <c r="D518" s="151">
        <v>5.3</v>
      </c>
      <c r="E518" s="161"/>
      <c r="F518" s="14"/>
      <c r="G51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8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18" s="32">
        <f>IF(Tbl_Orderlist[[#This Row],[Size]]="","",IF(Tbl_Orderlist[[#This Row],[Crate?]]="Y",VLOOKUP(Tbl_Orderlist[[#This Row],[Size]],Tbl_PlantSizes[],MATCH("#plants per crate",Tbl_PlantSizes[#Headers],0),0),""))</f>
        <v>15</v>
      </c>
      <c r="K518" s="127" t="str">
        <f>IF(OR(Tbl_Orderlist[[#This Row],[Order]]="",Tbl_Orderlist[[#This Row],[Order]]=0),"",Tbl_Orderlist[[#This Row],[Order]]*Tbl_Orderlist[[#This Row],[Price €]])</f>
        <v/>
      </c>
      <c r="L518" s="128">
        <f>IF(Tbl_Orderlist[[#This Row],[Size]]="","",VLOOKUP(Tbl_Orderlist[[#This Row],[Size]],Tbl_PlantSizes[],MATCH("Minimal order quantity",Tbl_PlantSizes[#Headers],0),0))</f>
        <v>50</v>
      </c>
      <c r="M518" s="128" t="str">
        <f>IF(Tbl_Orderlist[[#This Row],[Size]]="","",VLOOKUP(Tbl_Orderlist[[#This Row],[Size]],Tbl_PlantSizes[],MATCH("Order per palletbox",Tbl_PlantSizes[#Headers],0),0))</f>
        <v>Y</v>
      </c>
      <c r="N518" s="128" t="str">
        <f>IF(Tbl_Orderlist[[#This Row],[Size]]="","",VLOOKUP(Tbl_Orderlist[[#This Row],[Size]],Tbl_PlantSizes[],MATCH("Order per crate",Tbl_PlantSizes[#Headers],0),0))</f>
        <v>Y</v>
      </c>
      <c r="O51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1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8" s="75"/>
      <c r="R518" s="129" t="str">
        <f>IF(Tbl_Orderlist[[#This Row],[Crates]]="","",ROUNDUP(Tbl_Orderlist[[#This Row],[Crates]],0))</f>
        <v/>
      </c>
      <c r="S51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9" spans="1:20" x14ac:dyDescent="0.25">
      <c r="A519" s="149">
        <v>792</v>
      </c>
      <c r="B519" s="150" t="s">
        <v>1796</v>
      </c>
      <c r="C519" s="150" t="s">
        <v>1745</v>
      </c>
      <c r="D519" s="151">
        <v>5.3</v>
      </c>
      <c r="E519" s="161"/>
      <c r="F519" s="14"/>
      <c r="G51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9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19" s="32">
        <f>IF(Tbl_Orderlist[[#This Row],[Size]]="","",IF(Tbl_Orderlist[[#This Row],[Crate?]]="Y",VLOOKUP(Tbl_Orderlist[[#This Row],[Size]],Tbl_PlantSizes[],MATCH("#plants per crate",Tbl_PlantSizes[#Headers],0),0),""))</f>
        <v>15</v>
      </c>
      <c r="K519" s="127" t="str">
        <f>IF(OR(Tbl_Orderlist[[#This Row],[Order]]="",Tbl_Orderlist[[#This Row],[Order]]=0),"",Tbl_Orderlist[[#This Row],[Order]]*Tbl_Orderlist[[#This Row],[Price €]])</f>
        <v/>
      </c>
      <c r="L519" s="128">
        <f>IF(Tbl_Orderlist[[#This Row],[Size]]="","",VLOOKUP(Tbl_Orderlist[[#This Row],[Size]],Tbl_PlantSizes[],MATCH("Minimal order quantity",Tbl_PlantSizes[#Headers],0),0))</f>
        <v>50</v>
      </c>
      <c r="M519" s="128" t="str">
        <f>IF(Tbl_Orderlist[[#This Row],[Size]]="","",VLOOKUP(Tbl_Orderlist[[#This Row],[Size]],Tbl_PlantSizes[],MATCH("Order per palletbox",Tbl_PlantSizes[#Headers],0),0))</f>
        <v>Y</v>
      </c>
      <c r="N519" s="128" t="str">
        <f>IF(Tbl_Orderlist[[#This Row],[Size]]="","",VLOOKUP(Tbl_Orderlist[[#This Row],[Size]],Tbl_PlantSizes[],MATCH("Order per crate",Tbl_PlantSizes[#Headers],0),0))</f>
        <v>Y</v>
      </c>
      <c r="O51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1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9" s="75"/>
      <c r="R519" s="129" t="str">
        <f>IF(Tbl_Orderlist[[#This Row],[Crates]]="","",ROUNDUP(Tbl_Orderlist[[#This Row],[Crates]],0))</f>
        <v/>
      </c>
      <c r="S51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0" spans="1:20" x14ac:dyDescent="0.25">
      <c r="A520" s="149">
        <v>16</v>
      </c>
      <c r="B520" s="150" t="s">
        <v>2389</v>
      </c>
      <c r="C520" s="150" t="s">
        <v>1745</v>
      </c>
      <c r="D520" s="151">
        <v>5.3</v>
      </c>
      <c r="E520" s="161"/>
      <c r="F520" s="14"/>
      <c r="G52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0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20" s="32">
        <f>IF(Tbl_Orderlist[[#This Row],[Size]]="","",IF(Tbl_Orderlist[[#This Row],[Crate?]]="Y",VLOOKUP(Tbl_Orderlist[[#This Row],[Size]],Tbl_PlantSizes[],MATCH("#plants per crate",Tbl_PlantSizes[#Headers],0),0),""))</f>
        <v>15</v>
      </c>
      <c r="K520" s="127" t="str">
        <f>IF(OR(Tbl_Orderlist[[#This Row],[Order]]="",Tbl_Orderlist[[#This Row],[Order]]=0),"",Tbl_Orderlist[[#This Row],[Order]]*Tbl_Orderlist[[#This Row],[Price €]])</f>
        <v/>
      </c>
      <c r="L520" s="128">
        <f>IF(Tbl_Orderlist[[#This Row],[Size]]="","",VLOOKUP(Tbl_Orderlist[[#This Row],[Size]],Tbl_PlantSizes[],MATCH("Minimal order quantity",Tbl_PlantSizes[#Headers],0),0))</f>
        <v>50</v>
      </c>
      <c r="M520" s="128" t="str">
        <f>IF(Tbl_Orderlist[[#This Row],[Size]]="","",VLOOKUP(Tbl_Orderlist[[#This Row],[Size]],Tbl_PlantSizes[],MATCH("Order per palletbox",Tbl_PlantSizes[#Headers],0),0))</f>
        <v>Y</v>
      </c>
      <c r="N520" s="128" t="str">
        <f>IF(Tbl_Orderlist[[#This Row],[Size]]="","",VLOOKUP(Tbl_Orderlist[[#This Row],[Size]],Tbl_PlantSizes[],MATCH("Order per crate",Tbl_PlantSizes[#Headers],0),0))</f>
        <v>Y</v>
      </c>
      <c r="O52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2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0" s="75"/>
      <c r="R520" s="129" t="str">
        <f>IF(Tbl_Orderlist[[#This Row],[Crates]]="","",ROUNDUP(Tbl_Orderlist[[#This Row],[Crates]],0))</f>
        <v/>
      </c>
      <c r="S52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1" spans="1:20" x14ac:dyDescent="0.25">
      <c r="A521" s="149">
        <v>683</v>
      </c>
      <c r="B521" s="150" t="s">
        <v>2074</v>
      </c>
      <c r="C521" s="150" t="s">
        <v>1745</v>
      </c>
      <c r="D521" s="151">
        <v>5.3</v>
      </c>
      <c r="E521" s="161"/>
      <c r="F521" s="14"/>
      <c r="G52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1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21" s="32">
        <f>IF(Tbl_Orderlist[[#This Row],[Size]]="","",IF(Tbl_Orderlist[[#This Row],[Crate?]]="Y",VLOOKUP(Tbl_Orderlist[[#This Row],[Size]],Tbl_PlantSizes[],MATCH("#plants per crate",Tbl_PlantSizes[#Headers],0),0),""))</f>
        <v>15</v>
      </c>
      <c r="K521" s="127" t="str">
        <f>IF(OR(Tbl_Orderlist[[#This Row],[Order]]="",Tbl_Orderlist[[#This Row],[Order]]=0),"",Tbl_Orderlist[[#This Row],[Order]]*Tbl_Orderlist[[#This Row],[Price €]])</f>
        <v/>
      </c>
      <c r="L521" s="128">
        <f>IF(Tbl_Orderlist[[#This Row],[Size]]="","",VLOOKUP(Tbl_Orderlist[[#This Row],[Size]],Tbl_PlantSizes[],MATCH("Minimal order quantity",Tbl_PlantSizes[#Headers],0),0))</f>
        <v>50</v>
      </c>
      <c r="M521" s="128" t="str">
        <f>IF(Tbl_Orderlist[[#This Row],[Size]]="","",VLOOKUP(Tbl_Orderlist[[#This Row],[Size]],Tbl_PlantSizes[],MATCH("Order per palletbox",Tbl_PlantSizes[#Headers],0),0))</f>
        <v>Y</v>
      </c>
      <c r="N521" s="128" t="str">
        <f>IF(Tbl_Orderlist[[#This Row],[Size]]="","",VLOOKUP(Tbl_Orderlist[[#This Row],[Size]],Tbl_PlantSizes[],MATCH("Order per crate",Tbl_PlantSizes[#Headers],0),0))</f>
        <v>Y</v>
      </c>
      <c r="O52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2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1" s="75"/>
      <c r="R521" s="129" t="str">
        <f>IF(Tbl_Orderlist[[#This Row],[Crates]]="","",ROUNDUP(Tbl_Orderlist[[#This Row],[Crates]],0))</f>
        <v/>
      </c>
      <c r="S52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2" spans="1:20" x14ac:dyDescent="0.25">
      <c r="A522" s="149">
        <v>120</v>
      </c>
      <c r="B522" s="150" t="s">
        <v>2075</v>
      </c>
      <c r="C522" s="150" t="s">
        <v>1745</v>
      </c>
      <c r="D522" s="151">
        <v>5.3</v>
      </c>
      <c r="E522" s="161"/>
      <c r="F522" s="14"/>
      <c r="G52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2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22" s="32">
        <f>IF(Tbl_Orderlist[[#This Row],[Size]]="","",IF(Tbl_Orderlist[[#This Row],[Crate?]]="Y",VLOOKUP(Tbl_Orderlist[[#This Row],[Size]],Tbl_PlantSizes[],MATCH("#plants per crate",Tbl_PlantSizes[#Headers],0),0),""))</f>
        <v>15</v>
      </c>
      <c r="K522" s="127" t="str">
        <f>IF(OR(Tbl_Orderlist[[#This Row],[Order]]="",Tbl_Orderlist[[#This Row],[Order]]=0),"",Tbl_Orderlist[[#This Row],[Order]]*Tbl_Orderlist[[#This Row],[Price €]])</f>
        <v/>
      </c>
      <c r="L522" s="128">
        <f>IF(Tbl_Orderlist[[#This Row],[Size]]="","",VLOOKUP(Tbl_Orderlist[[#This Row],[Size]],Tbl_PlantSizes[],MATCH("Minimal order quantity",Tbl_PlantSizes[#Headers],0),0))</f>
        <v>50</v>
      </c>
      <c r="M522" s="128" t="str">
        <f>IF(Tbl_Orderlist[[#This Row],[Size]]="","",VLOOKUP(Tbl_Orderlist[[#This Row],[Size]],Tbl_PlantSizes[],MATCH("Order per palletbox",Tbl_PlantSizes[#Headers],0),0))</f>
        <v>Y</v>
      </c>
      <c r="N522" s="128" t="str">
        <f>IF(Tbl_Orderlist[[#This Row],[Size]]="","",VLOOKUP(Tbl_Orderlist[[#This Row],[Size]],Tbl_PlantSizes[],MATCH("Order per crate",Tbl_PlantSizes[#Headers],0),0))</f>
        <v>Y</v>
      </c>
      <c r="O52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2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2" s="75"/>
      <c r="R522" s="129" t="str">
        <f>IF(Tbl_Orderlist[[#This Row],[Crates]]="","",ROUNDUP(Tbl_Orderlist[[#This Row],[Crates]],0))</f>
        <v/>
      </c>
      <c r="S52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3" spans="1:20" x14ac:dyDescent="0.25">
      <c r="A523" s="149">
        <v>15</v>
      </c>
      <c r="B523" s="150" t="s">
        <v>2278</v>
      </c>
      <c r="C523" s="150" t="s">
        <v>1785</v>
      </c>
      <c r="D523" s="151">
        <v>20</v>
      </c>
      <c r="E523" s="161"/>
      <c r="F523" s="14"/>
      <c r="G52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3" s="32">
        <f>IF(Tbl_Orderlist[[#This Row],[Size]]="","",IF(Tbl_Orderlist[[#This Row],[Palletbox?]]="Y",VLOOKUP(Tbl_Orderlist[[#This Row],[Size]],Tbl_PlantSizes[],MATCH("#plants per palletbox",Tbl_PlantSizes[#Headers],0),0),""))</f>
        <v>10</v>
      </c>
      <c r="J523" s="32" t="str">
        <f>IF(Tbl_Orderlist[[#This Row],[Size]]="","",IF(Tbl_Orderlist[[#This Row],[Crate?]]="Y",VLOOKUP(Tbl_Orderlist[[#This Row],[Size]],Tbl_PlantSizes[],MATCH("#plants per crate",Tbl_PlantSizes[#Headers],0),0),""))</f>
        <v/>
      </c>
      <c r="K523" s="127" t="str">
        <f>IF(OR(Tbl_Orderlist[[#This Row],[Order]]="",Tbl_Orderlist[[#This Row],[Order]]=0),"",Tbl_Orderlist[[#This Row],[Order]]*Tbl_Orderlist[[#This Row],[Price €]])</f>
        <v/>
      </c>
      <c r="L523" s="128">
        <f>IF(Tbl_Orderlist[[#This Row],[Size]]="","",VLOOKUP(Tbl_Orderlist[[#This Row],[Size]],Tbl_PlantSizes[],MATCH("Minimal order quantity",Tbl_PlantSizes[#Headers],0),0))</f>
        <v>10</v>
      </c>
      <c r="M523" s="128" t="str">
        <f>IF(Tbl_Orderlist[[#This Row],[Size]]="","",VLOOKUP(Tbl_Orderlist[[#This Row],[Size]],Tbl_PlantSizes[],MATCH("Order per palletbox",Tbl_PlantSizes[#Headers],0),0))</f>
        <v>Y</v>
      </c>
      <c r="N523" s="128" t="str">
        <f>IF(Tbl_Orderlist[[#This Row],[Size]]="","",VLOOKUP(Tbl_Orderlist[[#This Row],[Size]],Tbl_PlantSizes[],MATCH("Order per crate",Tbl_PlantSizes[#Headers],0),0))</f>
        <v>N</v>
      </c>
      <c r="O52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2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3" s="75"/>
      <c r="R523" s="129" t="str">
        <f>IF(Tbl_Orderlist[[#This Row],[Crates]]="","",ROUNDUP(Tbl_Orderlist[[#This Row],[Crates]],0))</f>
        <v/>
      </c>
      <c r="S52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4" spans="1:20" x14ac:dyDescent="0.25">
      <c r="A524" s="149">
        <v>100</v>
      </c>
      <c r="B524" s="150" t="s">
        <v>2347</v>
      </c>
      <c r="C524" s="150" t="s">
        <v>15</v>
      </c>
      <c r="D524" s="151">
        <v>2.65</v>
      </c>
      <c r="E524" s="160" t="s">
        <v>1683</v>
      </c>
      <c r="F524" s="14"/>
      <c r="G52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4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524" s="32">
        <f>IF(Tbl_Orderlist[[#This Row],[Size]]="","",IF(Tbl_Orderlist[[#This Row],[Crate?]]="Y",VLOOKUP(Tbl_Orderlist[[#This Row],[Size]],Tbl_PlantSizes[],MATCH("#plants per crate",Tbl_PlantSizes[#Headers],0),0),""))</f>
        <v>8</v>
      </c>
      <c r="K524" s="127" t="str">
        <f>IF(OR(Tbl_Orderlist[[#This Row],[Order]]="",Tbl_Orderlist[[#This Row],[Order]]=0),"",Tbl_Orderlist[[#This Row],[Order]]*Tbl_Orderlist[[#This Row],[Price €]])</f>
        <v/>
      </c>
      <c r="L524" s="128">
        <f>IF(Tbl_Orderlist[[#This Row],[Size]]="","",VLOOKUP(Tbl_Orderlist[[#This Row],[Size]],Tbl_PlantSizes[],MATCH("Minimal order quantity",Tbl_PlantSizes[#Headers],0),0))</f>
        <v>50</v>
      </c>
      <c r="M524" s="128" t="str">
        <f>IF(Tbl_Orderlist[[#This Row],[Size]]="","",VLOOKUP(Tbl_Orderlist[[#This Row],[Size]],Tbl_PlantSizes[],MATCH("Order per palletbox",Tbl_PlantSizes[#Headers],0),0))</f>
        <v>Y</v>
      </c>
      <c r="N524" s="128" t="str">
        <f>IF(Tbl_Orderlist[[#This Row],[Size]]="","",VLOOKUP(Tbl_Orderlist[[#This Row],[Size]],Tbl_PlantSizes[],MATCH("Order per crate",Tbl_PlantSizes[#Headers],0),0))</f>
        <v>Y</v>
      </c>
      <c r="O52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2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4" s="75"/>
      <c r="R524" s="129" t="str">
        <f>IF(Tbl_Orderlist[[#This Row],[Crates]]="","",ROUNDUP(Tbl_Orderlist[[#This Row],[Crates]],0))</f>
        <v/>
      </c>
      <c r="S52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5" spans="1:20" x14ac:dyDescent="0.25">
      <c r="A525" s="149">
        <v>1920</v>
      </c>
      <c r="B525" s="150" t="s">
        <v>2315</v>
      </c>
      <c r="C525" s="150" t="s">
        <v>13</v>
      </c>
      <c r="D525" s="151">
        <v>1.65</v>
      </c>
      <c r="E525" s="161"/>
      <c r="F525" s="14"/>
      <c r="G52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25" s="32">
        <f>IF(Tbl_Orderlist[[#This Row],[Size]]="","",IF(Tbl_Orderlist[[#This Row],[Crate?]]="Y",VLOOKUP(Tbl_Orderlist[[#This Row],[Size]],Tbl_PlantSizes[],MATCH("#plants per crate",Tbl_PlantSizes[#Headers],0),0),""))</f>
        <v>40</v>
      </c>
      <c r="K525" s="127" t="str">
        <f>IF(OR(Tbl_Orderlist[[#This Row],[Order]]="",Tbl_Orderlist[[#This Row],[Order]]=0),"",Tbl_Orderlist[[#This Row],[Order]]*Tbl_Orderlist[[#This Row],[Price €]])</f>
        <v/>
      </c>
      <c r="L525" s="128">
        <f>IF(Tbl_Orderlist[[#This Row],[Size]]="","",VLOOKUP(Tbl_Orderlist[[#This Row],[Size]],Tbl_PlantSizes[],MATCH("Minimal order quantity",Tbl_PlantSizes[#Headers],0),0))</f>
        <v>80</v>
      </c>
      <c r="M525" s="128" t="str">
        <f>IF(Tbl_Orderlist[[#This Row],[Size]]="","",VLOOKUP(Tbl_Orderlist[[#This Row],[Size]],Tbl_PlantSizes[],MATCH("Order per palletbox",Tbl_PlantSizes[#Headers],0),0))</f>
        <v>N</v>
      </c>
      <c r="N525" s="128" t="str">
        <f>IF(Tbl_Orderlist[[#This Row],[Size]]="","",VLOOKUP(Tbl_Orderlist[[#This Row],[Size]],Tbl_PlantSizes[],MATCH("Order per crate",Tbl_PlantSizes[#Headers],0),0))</f>
        <v>Y</v>
      </c>
      <c r="O52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2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5" s="75"/>
      <c r="R525" s="129" t="str">
        <f>IF(Tbl_Orderlist[[#This Row],[Crates]]="","",ROUNDUP(Tbl_Orderlist[[#This Row],[Crates]],0))</f>
        <v/>
      </c>
      <c r="S52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6" spans="1:20" x14ac:dyDescent="0.25">
      <c r="A526" s="149">
        <v>498</v>
      </c>
      <c r="B526" s="150" t="s">
        <v>2076</v>
      </c>
      <c r="C526" s="150" t="s">
        <v>1766</v>
      </c>
      <c r="D526" s="151">
        <v>3.8</v>
      </c>
      <c r="E526" s="160" t="s">
        <v>1683</v>
      </c>
      <c r="F526" s="14"/>
      <c r="G52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26" s="32">
        <f>IF(Tbl_Orderlist[[#This Row],[Size]]="","",IF(Tbl_Orderlist[[#This Row],[Crate?]]="Y",VLOOKUP(Tbl_Orderlist[[#This Row],[Size]],Tbl_PlantSizes[],MATCH("#plants per crate",Tbl_PlantSizes[#Headers],0),0),""))</f>
        <v>40</v>
      </c>
      <c r="K526" s="127" t="str">
        <f>IF(OR(Tbl_Orderlist[[#This Row],[Order]]="",Tbl_Orderlist[[#This Row],[Order]]=0),"",Tbl_Orderlist[[#This Row],[Order]]*Tbl_Orderlist[[#This Row],[Price €]])</f>
        <v/>
      </c>
      <c r="L526" s="128">
        <f>IF(Tbl_Orderlist[[#This Row],[Size]]="","",VLOOKUP(Tbl_Orderlist[[#This Row],[Size]],Tbl_PlantSizes[],MATCH("Minimal order quantity",Tbl_PlantSizes[#Headers],0),0))</f>
        <v>0</v>
      </c>
      <c r="M526" s="128" t="str">
        <f>IF(Tbl_Orderlist[[#This Row],[Size]]="","",VLOOKUP(Tbl_Orderlist[[#This Row],[Size]],Tbl_PlantSizes[],MATCH("Order per palletbox",Tbl_PlantSizes[#Headers],0),0))</f>
        <v>N</v>
      </c>
      <c r="N526" s="128" t="str">
        <f>IF(Tbl_Orderlist[[#This Row],[Size]]="","",VLOOKUP(Tbl_Orderlist[[#This Row],[Size]],Tbl_PlantSizes[],MATCH("Order per crate",Tbl_PlantSizes[#Headers],0),0))</f>
        <v>Y</v>
      </c>
      <c r="O52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2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6" s="75"/>
      <c r="R526" s="129" t="str">
        <f>IF(Tbl_Orderlist[[#This Row],[Crates]]="","",ROUNDUP(Tbl_Orderlist[[#This Row],[Crates]],0))</f>
        <v/>
      </c>
      <c r="S52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7" spans="1:20" x14ac:dyDescent="0.25">
      <c r="A527" s="149">
        <v>1473</v>
      </c>
      <c r="B527" s="150" t="s">
        <v>2077</v>
      </c>
      <c r="C527" s="150" t="s">
        <v>1745</v>
      </c>
      <c r="D527" s="151">
        <v>7.5</v>
      </c>
      <c r="E527" s="161"/>
      <c r="F527" s="14"/>
      <c r="G52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7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27" s="32">
        <f>IF(Tbl_Orderlist[[#This Row],[Size]]="","",IF(Tbl_Orderlist[[#This Row],[Crate?]]="Y",VLOOKUP(Tbl_Orderlist[[#This Row],[Size]],Tbl_PlantSizes[],MATCH("#plants per crate",Tbl_PlantSizes[#Headers],0),0),""))</f>
        <v>15</v>
      </c>
      <c r="K527" s="127" t="str">
        <f>IF(OR(Tbl_Orderlist[[#This Row],[Order]]="",Tbl_Orderlist[[#This Row],[Order]]=0),"",Tbl_Orderlist[[#This Row],[Order]]*Tbl_Orderlist[[#This Row],[Price €]])</f>
        <v/>
      </c>
      <c r="L527" s="128">
        <f>IF(Tbl_Orderlist[[#This Row],[Size]]="","",VLOOKUP(Tbl_Orderlist[[#This Row],[Size]],Tbl_PlantSizes[],MATCH("Minimal order quantity",Tbl_PlantSizes[#Headers],0),0))</f>
        <v>50</v>
      </c>
      <c r="M527" s="128" t="str">
        <f>IF(Tbl_Orderlist[[#This Row],[Size]]="","",VLOOKUP(Tbl_Orderlist[[#This Row],[Size]],Tbl_PlantSizes[],MATCH("Order per palletbox",Tbl_PlantSizes[#Headers],0),0))</f>
        <v>Y</v>
      </c>
      <c r="N527" s="128" t="str">
        <f>IF(Tbl_Orderlist[[#This Row],[Size]]="","",VLOOKUP(Tbl_Orderlist[[#This Row],[Size]],Tbl_PlantSizes[],MATCH("Order per crate",Tbl_PlantSizes[#Headers],0),0))</f>
        <v>Y</v>
      </c>
      <c r="O52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2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7" s="75"/>
      <c r="R527" s="129" t="str">
        <f>IF(Tbl_Orderlist[[#This Row],[Crates]]="","",ROUNDUP(Tbl_Orderlist[[#This Row],[Crates]],0))</f>
        <v/>
      </c>
      <c r="S52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8" spans="1:20" x14ac:dyDescent="0.25">
      <c r="A528" s="149">
        <v>500</v>
      </c>
      <c r="B528" s="150" t="s">
        <v>2267</v>
      </c>
      <c r="C528" s="150" t="s">
        <v>13</v>
      </c>
      <c r="D528" s="151">
        <v>1.3</v>
      </c>
      <c r="E528" s="161"/>
      <c r="F528" s="14"/>
      <c r="G52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28" s="32">
        <f>IF(Tbl_Orderlist[[#This Row],[Size]]="","",IF(Tbl_Orderlist[[#This Row],[Crate?]]="Y",VLOOKUP(Tbl_Orderlist[[#This Row],[Size]],Tbl_PlantSizes[],MATCH("#plants per crate",Tbl_PlantSizes[#Headers],0),0),""))</f>
        <v>40</v>
      </c>
      <c r="K528" s="127" t="str">
        <f>IF(OR(Tbl_Orderlist[[#This Row],[Order]]="",Tbl_Orderlist[[#This Row],[Order]]=0),"",Tbl_Orderlist[[#This Row],[Order]]*Tbl_Orderlist[[#This Row],[Price €]])</f>
        <v/>
      </c>
      <c r="L528" s="128">
        <f>IF(Tbl_Orderlist[[#This Row],[Size]]="","",VLOOKUP(Tbl_Orderlist[[#This Row],[Size]],Tbl_PlantSizes[],MATCH("Minimal order quantity",Tbl_PlantSizes[#Headers],0),0))</f>
        <v>80</v>
      </c>
      <c r="M528" s="128" t="str">
        <f>IF(Tbl_Orderlist[[#This Row],[Size]]="","",VLOOKUP(Tbl_Orderlist[[#This Row],[Size]],Tbl_PlantSizes[],MATCH("Order per palletbox",Tbl_PlantSizes[#Headers],0),0))</f>
        <v>N</v>
      </c>
      <c r="N528" s="128" t="str">
        <f>IF(Tbl_Orderlist[[#This Row],[Size]]="","",VLOOKUP(Tbl_Orderlist[[#This Row],[Size]],Tbl_PlantSizes[],MATCH("Order per crate",Tbl_PlantSizes[#Headers],0),0))</f>
        <v>Y</v>
      </c>
      <c r="O52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2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8" s="75"/>
      <c r="R528" s="129" t="str">
        <f>IF(Tbl_Orderlist[[#This Row],[Crates]]="","",ROUNDUP(Tbl_Orderlist[[#This Row],[Crates]],0))</f>
        <v/>
      </c>
      <c r="S52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9" spans="1:20" x14ac:dyDescent="0.25">
      <c r="A529" s="149">
        <v>500</v>
      </c>
      <c r="B529" s="150" t="s">
        <v>2268</v>
      </c>
      <c r="C529" s="150" t="s">
        <v>13</v>
      </c>
      <c r="D529" s="151">
        <v>1.3</v>
      </c>
      <c r="E529" s="161"/>
      <c r="F529" s="14"/>
      <c r="G52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29" s="32">
        <f>IF(Tbl_Orderlist[[#This Row],[Size]]="","",IF(Tbl_Orderlist[[#This Row],[Crate?]]="Y",VLOOKUP(Tbl_Orderlist[[#This Row],[Size]],Tbl_PlantSizes[],MATCH("#plants per crate",Tbl_PlantSizes[#Headers],0),0),""))</f>
        <v>40</v>
      </c>
      <c r="K529" s="127" t="str">
        <f>IF(OR(Tbl_Orderlist[[#This Row],[Order]]="",Tbl_Orderlist[[#This Row],[Order]]=0),"",Tbl_Orderlist[[#This Row],[Order]]*Tbl_Orderlist[[#This Row],[Price €]])</f>
        <v/>
      </c>
      <c r="L529" s="128">
        <f>IF(Tbl_Orderlist[[#This Row],[Size]]="","",VLOOKUP(Tbl_Orderlist[[#This Row],[Size]],Tbl_PlantSizes[],MATCH("Minimal order quantity",Tbl_PlantSizes[#Headers],0),0))</f>
        <v>80</v>
      </c>
      <c r="M529" s="128" t="str">
        <f>IF(Tbl_Orderlist[[#This Row],[Size]]="","",VLOOKUP(Tbl_Orderlist[[#This Row],[Size]],Tbl_PlantSizes[],MATCH("Order per palletbox",Tbl_PlantSizes[#Headers],0),0))</f>
        <v>N</v>
      </c>
      <c r="N529" s="128" t="str">
        <f>IF(Tbl_Orderlist[[#This Row],[Size]]="","",VLOOKUP(Tbl_Orderlist[[#This Row],[Size]],Tbl_PlantSizes[],MATCH("Order per crate",Tbl_PlantSizes[#Headers],0),0))</f>
        <v>Y</v>
      </c>
      <c r="O52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2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9" s="75"/>
      <c r="R529" s="129" t="str">
        <f>IF(Tbl_Orderlist[[#This Row],[Crates]]="","",ROUNDUP(Tbl_Orderlist[[#This Row],[Crates]],0))</f>
        <v/>
      </c>
      <c r="S52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0" spans="1:20" x14ac:dyDescent="0.25">
      <c r="A530" s="149">
        <v>3467</v>
      </c>
      <c r="B530" s="150" t="s">
        <v>2078</v>
      </c>
      <c r="C530" s="150" t="s">
        <v>15</v>
      </c>
      <c r="D530" s="151">
        <v>2.65</v>
      </c>
      <c r="E530" s="161"/>
      <c r="F530" s="14"/>
      <c r="G53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0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530" s="32">
        <f>IF(Tbl_Orderlist[[#This Row],[Size]]="","",IF(Tbl_Orderlist[[#This Row],[Crate?]]="Y",VLOOKUP(Tbl_Orderlist[[#This Row],[Size]],Tbl_PlantSizes[],MATCH("#plants per crate",Tbl_PlantSizes[#Headers],0),0),""))</f>
        <v>8</v>
      </c>
      <c r="K530" s="127" t="str">
        <f>IF(OR(Tbl_Orderlist[[#This Row],[Order]]="",Tbl_Orderlist[[#This Row],[Order]]=0),"",Tbl_Orderlist[[#This Row],[Order]]*Tbl_Orderlist[[#This Row],[Price €]])</f>
        <v/>
      </c>
      <c r="L530" s="128">
        <f>IF(Tbl_Orderlist[[#This Row],[Size]]="","",VLOOKUP(Tbl_Orderlist[[#This Row],[Size]],Tbl_PlantSizes[],MATCH("Minimal order quantity",Tbl_PlantSizes[#Headers],0),0))</f>
        <v>50</v>
      </c>
      <c r="M530" s="128" t="str">
        <f>IF(Tbl_Orderlist[[#This Row],[Size]]="","",VLOOKUP(Tbl_Orderlist[[#This Row],[Size]],Tbl_PlantSizes[],MATCH("Order per palletbox",Tbl_PlantSizes[#Headers],0),0))</f>
        <v>Y</v>
      </c>
      <c r="N530" s="128" t="str">
        <f>IF(Tbl_Orderlist[[#This Row],[Size]]="","",VLOOKUP(Tbl_Orderlist[[#This Row],[Size]],Tbl_PlantSizes[],MATCH("Order per crate",Tbl_PlantSizes[#Headers],0),0))</f>
        <v>Y</v>
      </c>
      <c r="O53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3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0" s="75"/>
      <c r="R530" s="129" t="str">
        <f>IF(Tbl_Orderlist[[#This Row],[Crates]]="","",ROUNDUP(Tbl_Orderlist[[#This Row],[Crates]],0))</f>
        <v/>
      </c>
      <c r="S53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1" spans="1:20" x14ac:dyDescent="0.25">
      <c r="A531" s="149">
        <v>1388</v>
      </c>
      <c r="B531" s="150" t="s">
        <v>2079</v>
      </c>
      <c r="C531" s="150" t="s">
        <v>13</v>
      </c>
      <c r="D531" s="151">
        <v>1</v>
      </c>
      <c r="E531" s="160" t="s">
        <v>1683</v>
      </c>
      <c r="F531" s="14"/>
      <c r="G53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1" s="32">
        <f>IF(Tbl_Orderlist[[#This Row],[Size]]="","",IF(Tbl_Orderlist[[#This Row],[Crate?]]="Y",VLOOKUP(Tbl_Orderlist[[#This Row],[Size]],Tbl_PlantSizes[],MATCH("#plants per crate",Tbl_PlantSizes[#Headers],0),0),""))</f>
        <v>40</v>
      </c>
      <c r="K531" s="127" t="str">
        <f>IF(OR(Tbl_Orderlist[[#This Row],[Order]]="",Tbl_Orderlist[[#This Row],[Order]]=0),"",Tbl_Orderlist[[#This Row],[Order]]*Tbl_Orderlist[[#This Row],[Price €]])</f>
        <v/>
      </c>
      <c r="L531" s="128">
        <f>IF(Tbl_Orderlist[[#This Row],[Size]]="","",VLOOKUP(Tbl_Orderlist[[#This Row],[Size]],Tbl_PlantSizes[],MATCH("Minimal order quantity",Tbl_PlantSizes[#Headers],0),0))</f>
        <v>80</v>
      </c>
      <c r="M531" s="128" t="str">
        <f>IF(Tbl_Orderlist[[#This Row],[Size]]="","",VLOOKUP(Tbl_Orderlist[[#This Row],[Size]],Tbl_PlantSizes[],MATCH("Order per palletbox",Tbl_PlantSizes[#Headers],0),0))</f>
        <v>N</v>
      </c>
      <c r="N531" s="128" t="str">
        <f>IF(Tbl_Orderlist[[#This Row],[Size]]="","",VLOOKUP(Tbl_Orderlist[[#This Row],[Size]],Tbl_PlantSizes[],MATCH("Order per crate",Tbl_PlantSizes[#Headers],0),0))</f>
        <v>Y</v>
      </c>
      <c r="O53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3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1" s="75"/>
      <c r="R531" s="129" t="str">
        <f>IF(Tbl_Orderlist[[#This Row],[Crates]]="","",ROUNDUP(Tbl_Orderlist[[#This Row],[Crates]],0))</f>
        <v/>
      </c>
      <c r="S53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2" spans="1:20" x14ac:dyDescent="0.25">
      <c r="A532" s="149">
        <v>4760</v>
      </c>
      <c r="B532" s="150" t="s">
        <v>2269</v>
      </c>
      <c r="C532" s="150" t="s">
        <v>13</v>
      </c>
      <c r="D532" s="151">
        <v>1.35</v>
      </c>
      <c r="E532" s="161"/>
      <c r="F532" s="14"/>
      <c r="G53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2" s="32">
        <f>IF(Tbl_Orderlist[[#This Row],[Size]]="","",IF(Tbl_Orderlist[[#This Row],[Crate?]]="Y",VLOOKUP(Tbl_Orderlist[[#This Row],[Size]],Tbl_PlantSizes[],MATCH("#plants per crate",Tbl_PlantSizes[#Headers],0),0),""))</f>
        <v>40</v>
      </c>
      <c r="K532" s="127" t="str">
        <f>IF(OR(Tbl_Orderlist[[#This Row],[Order]]="",Tbl_Orderlist[[#This Row],[Order]]=0),"",Tbl_Orderlist[[#This Row],[Order]]*Tbl_Orderlist[[#This Row],[Price €]])</f>
        <v/>
      </c>
      <c r="L532" s="128">
        <f>IF(Tbl_Orderlist[[#This Row],[Size]]="","",VLOOKUP(Tbl_Orderlist[[#This Row],[Size]],Tbl_PlantSizes[],MATCH("Minimal order quantity",Tbl_PlantSizes[#Headers],0),0))</f>
        <v>80</v>
      </c>
      <c r="M532" s="128" t="str">
        <f>IF(Tbl_Orderlist[[#This Row],[Size]]="","",VLOOKUP(Tbl_Orderlist[[#This Row],[Size]],Tbl_PlantSizes[],MATCH("Order per palletbox",Tbl_PlantSizes[#Headers],0),0))</f>
        <v>N</v>
      </c>
      <c r="N532" s="128" t="str">
        <f>IF(Tbl_Orderlist[[#This Row],[Size]]="","",VLOOKUP(Tbl_Orderlist[[#This Row],[Size]],Tbl_PlantSizes[],MATCH("Order per crate",Tbl_PlantSizes[#Headers],0),0))</f>
        <v>Y</v>
      </c>
      <c r="O53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3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2" s="75"/>
      <c r="R532" s="129" t="str">
        <f>IF(Tbl_Orderlist[[#This Row],[Crates]]="","",ROUNDUP(Tbl_Orderlist[[#This Row],[Crates]],0))</f>
        <v/>
      </c>
      <c r="S53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3" spans="1:20" x14ac:dyDescent="0.25">
      <c r="A533" s="149">
        <v>800</v>
      </c>
      <c r="B533" s="150" t="s">
        <v>2270</v>
      </c>
      <c r="C533" s="150" t="s">
        <v>13</v>
      </c>
      <c r="D533" s="151">
        <v>1.35</v>
      </c>
      <c r="E533" s="161"/>
      <c r="F533" s="14"/>
      <c r="G53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3" s="32">
        <f>IF(Tbl_Orderlist[[#This Row],[Size]]="","",IF(Tbl_Orderlist[[#This Row],[Crate?]]="Y",VLOOKUP(Tbl_Orderlist[[#This Row],[Size]],Tbl_PlantSizes[],MATCH("#plants per crate",Tbl_PlantSizes[#Headers],0),0),""))</f>
        <v>40</v>
      </c>
      <c r="K533" s="127" t="str">
        <f>IF(OR(Tbl_Orderlist[[#This Row],[Order]]="",Tbl_Orderlist[[#This Row],[Order]]=0),"",Tbl_Orderlist[[#This Row],[Order]]*Tbl_Orderlist[[#This Row],[Price €]])</f>
        <v/>
      </c>
      <c r="L533" s="128">
        <f>IF(Tbl_Orderlist[[#This Row],[Size]]="","",VLOOKUP(Tbl_Orderlist[[#This Row],[Size]],Tbl_PlantSizes[],MATCH("Minimal order quantity",Tbl_PlantSizes[#Headers],0),0))</f>
        <v>80</v>
      </c>
      <c r="M533" s="128" t="str">
        <f>IF(Tbl_Orderlist[[#This Row],[Size]]="","",VLOOKUP(Tbl_Orderlist[[#This Row],[Size]],Tbl_PlantSizes[],MATCH("Order per palletbox",Tbl_PlantSizes[#Headers],0),0))</f>
        <v>N</v>
      </c>
      <c r="N533" s="128" t="str">
        <f>IF(Tbl_Orderlist[[#This Row],[Size]]="","",VLOOKUP(Tbl_Orderlist[[#This Row],[Size]],Tbl_PlantSizes[],MATCH("Order per crate",Tbl_PlantSizes[#Headers],0),0))</f>
        <v>Y</v>
      </c>
      <c r="O53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3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3" s="75"/>
      <c r="R533" s="129" t="str">
        <f>IF(Tbl_Orderlist[[#This Row],[Crates]]="","",ROUNDUP(Tbl_Orderlist[[#This Row],[Crates]],0))</f>
        <v/>
      </c>
      <c r="S53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4" spans="1:20" x14ac:dyDescent="0.25">
      <c r="A534" s="149">
        <v>1840</v>
      </c>
      <c r="B534" s="150" t="s">
        <v>2271</v>
      </c>
      <c r="C534" s="150" t="s">
        <v>13</v>
      </c>
      <c r="D534" s="151">
        <v>1.35</v>
      </c>
      <c r="E534" s="161"/>
      <c r="F534" s="14"/>
      <c r="G53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4" s="32">
        <f>IF(Tbl_Orderlist[[#This Row],[Size]]="","",IF(Tbl_Orderlist[[#This Row],[Crate?]]="Y",VLOOKUP(Tbl_Orderlist[[#This Row],[Size]],Tbl_PlantSizes[],MATCH("#plants per crate",Tbl_PlantSizes[#Headers],0),0),""))</f>
        <v>40</v>
      </c>
      <c r="K534" s="127" t="str">
        <f>IF(OR(Tbl_Orderlist[[#This Row],[Order]]="",Tbl_Orderlist[[#This Row],[Order]]=0),"",Tbl_Orderlist[[#This Row],[Order]]*Tbl_Orderlist[[#This Row],[Price €]])</f>
        <v/>
      </c>
      <c r="L534" s="128">
        <f>IF(Tbl_Orderlist[[#This Row],[Size]]="","",VLOOKUP(Tbl_Orderlist[[#This Row],[Size]],Tbl_PlantSizes[],MATCH("Minimal order quantity",Tbl_PlantSizes[#Headers],0),0))</f>
        <v>80</v>
      </c>
      <c r="M534" s="128" t="str">
        <f>IF(Tbl_Orderlist[[#This Row],[Size]]="","",VLOOKUP(Tbl_Orderlist[[#This Row],[Size]],Tbl_PlantSizes[],MATCH("Order per palletbox",Tbl_PlantSizes[#Headers],0),0))</f>
        <v>N</v>
      </c>
      <c r="N534" s="128" t="str">
        <f>IF(Tbl_Orderlist[[#This Row],[Size]]="","",VLOOKUP(Tbl_Orderlist[[#This Row],[Size]],Tbl_PlantSizes[],MATCH("Order per crate",Tbl_PlantSizes[#Headers],0),0))</f>
        <v>Y</v>
      </c>
      <c r="O53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3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4" s="75"/>
      <c r="R534" s="129" t="str">
        <f>IF(Tbl_Orderlist[[#This Row],[Crates]]="","",ROUNDUP(Tbl_Orderlist[[#This Row],[Crates]],0))</f>
        <v/>
      </c>
      <c r="S53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5" spans="1:20" x14ac:dyDescent="0.25">
      <c r="A535" s="149">
        <v>1840</v>
      </c>
      <c r="B535" s="150" t="s">
        <v>2272</v>
      </c>
      <c r="C535" s="150" t="s">
        <v>13</v>
      </c>
      <c r="D535" s="151">
        <v>1.3</v>
      </c>
      <c r="E535" s="161"/>
      <c r="F535" s="14"/>
      <c r="G53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5" s="32">
        <f>IF(Tbl_Orderlist[[#This Row],[Size]]="","",IF(Tbl_Orderlist[[#This Row],[Crate?]]="Y",VLOOKUP(Tbl_Orderlist[[#This Row],[Size]],Tbl_PlantSizes[],MATCH("#plants per crate",Tbl_PlantSizes[#Headers],0),0),""))</f>
        <v>40</v>
      </c>
      <c r="K535" s="127" t="str">
        <f>IF(OR(Tbl_Orderlist[[#This Row],[Order]]="",Tbl_Orderlist[[#This Row],[Order]]=0),"",Tbl_Orderlist[[#This Row],[Order]]*Tbl_Orderlist[[#This Row],[Price €]])</f>
        <v/>
      </c>
      <c r="L535" s="128">
        <f>IF(Tbl_Orderlist[[#This Row],[Size]]="","",VLOOKUP(Tbl_Orderlist[[#This Row],[Size]],Tbl_PlantSizes[],MATCH("Minimal order quantity",Tbl_PlantSizes[#Headers],0),0))</f>
        <v>80</v>
      </c>
      <c r="M535" s="128" t="str">
        <f>IF(Tbl_Orderlist[[#This Row],[Size]]="","",VLOOKUP(Tbl_Orderlist[[#This Row],[Size]],Tbl_PlantSizes[],MATCH("Order per palletbox",Tbl_PlantSizes[#Headers],0),0))</f>
        <v>N</v>
      </c>
      <c r="N535" s="128" t="str">
        <f>IF(Tbl_Orderlist[[#This Row],[Size]]="","",VLOOKUP(Tbl_Orderlist[[#This Row],[Size]],Tbl_PlantSizes[],MATCH("Order per crate",Tbl_PlantSizes[#Headers],0),0))</f>
        <v>Y</v>
      </c>
      <c r="O53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3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5" s="75"/>
      <c r="R535" s="129" t="str">
        <f>IF(Tbl_Orderlist[[#This Row],[Crates]]="","",ROUNDUP(Tbl_Orderlist[[#This Row],[Crates]],0))</f>
        <v/>
      </c>
      <c r="S53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6" spans="1:20" x14ac:dyDescent="0.25">
      <c r="A536" s="149">
        <v>1326</v>
      </c>
      <c r="B536" s="150" t="s">
        <v>2080</v>
      </c>
      <c r="C536" s="150" t="s">
        <v>13</v>
      </c>
      <c r="D536" s="151">
        <v>0.9</v>
      </c>
      <c r="E536" s="161"/>
      <c r="F536" s="14"/>
      <c r="G53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6" s="32">
        <f>IF(Tbl_Orderlist[[#This Row],[Size]]="","",IF(Tbl_Orderlist[[#This Row],[Crate?]]="Y",VLOOKUP(Tbl_Orderlist[[#This Row],[Size]],Tbl_PlantSizes[],MATCH("#plants per crate",Tbl_PlantSizes[#Headers],0),0),""))</f>
        <v>40</v>
      </c>
      <c r="K536" s="127" t="str">
        <f>IF(OR(Tbl_Orderlist[[#This Row],[Order]]="",Tbl_Orderlist[[#This Row],[Order]]=0),"",Tbl_Orderlist[[#This Row],[Order]]*Tbl_Orderlist[[#This Row],[Price €]])</f>
        <v/>
      </c>
      <c r="L536" s="128">
        <f>IF(Tbl_Orderlist[[#This Row],[Size]]="","",VLOOKUP(Tbl_Orderlist[[#This Row],[Size]],Tbl_PlantSizes[],MATCH("Minimal order quantity",Tbl_PlantSizes[#Headers],0),0))</f>
        <v>80</v>
      </c>
      <c r="M536" s="128" t="str">
        <f>IF(Tbl_Orderlist[[#This Row],[Size]]="","",VLOOKUP(Tbl_Orderlist[[#This Row],[Size]],Tbl_PlantSizes[],MATCH("Order per palletbox",Tbl_PlantSizes[#Headers],0),0))</f>
        <v>N</v>
      </c>
      <c r="N536" s="128" t="str">
        <f>IF(Tbl_Orderlist[[#This Row],[Size]]="","",VLOOKUP(Tbl_Orderlist[[#This Row],[Size]],Tbl_PlantSizes[],MATCH("Order per crate",Tbl_PlantSizes[#Headers],0),0))</f>
        <v>Y</v>
      </c>
      <c r="O53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3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6" s="75"/>
      <c r="R536" s="129" t="str">
        <f>IF(Tbl_Orderlist[[#This Row],[Crates]]="","",ROUNDUP(Tbl_Orderlist[[#This Row],[Crates]],0))</f>
        <v/>
      </c>
      <c r="S53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7" spans="1:20" x14ac:dyDescent="0.25">
      <c r="A537" s="149">
        <v>2280</v>
      </c>
      <c r="B537" s="150" t="s">
        <v>2273</v>
      </c>
      <c r="C537" s="150" t="s">
        <v>13</v>
      </c>
      <c r="D537" s="151">
        <v>1.3</v>
      </c>
      <c r="E537" s="161"/>
      <c r="F537" s="14"/>
      <c r="G53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7" s="32">
        <f>IF(Tbl_Orderlist[[#This Row],[Size]]="","",IF(Tbl_Orderlist[[#This Row],[Crate?]]="Y",VLOOKUP(Tbl_Orderlist[[#This Row],[Size]],Tbl_PlantSizes[],MATCH("#plants per crate",Tbl_PlantSizes[#Headers],0),0),""))</f>
        <v>40</v>
      </c>
      <c r="K537" s="127" t="str">
        <f>IF(OR(Tbl_Orderlist[[#This Row],[Order]]="",Tbl_Orderlist[[#This Row],[Order]]=0),"",Tbl_Orderlist[[#This Row],[Order]]*Tbl_Orderlist[[#This Row],[Price €]])</f>
        <v/>
      </c>
      <c r="L537" s="128">
        <f>IF(Tbl_Orderlist[[#This Row],[Size]]="","",VLOOKUP(Tbl_Orderlist[[#This Row],[Size]],Tbl_PlantSizes[],MATCH("Minimal order quantity",Tbl_PlantSizes[#Headers],0),0))</f>
        <v>80</v>
      </c>
      <c r="M537" s="128" t="str">
        <f>IF(Tbl_Orderlist[[#This Row],[Size]]="","",VLOOKUP(Tbl_Orderlist[[#This Row],[Size]],Tbl_PlantSizes[],MATCH("Order per palletbox",Tbl_PlantSizes[#Headers],0),0))</f>
        <v>N</v>
      </c>
      <c r="N537" s="128" t="str">
        <f>IF(Tbl_Orderlist[[#This Row],[Size]]="","",VLOOKUP(Tbl_Orderlist[[#This Row],[Size]],Tbl_PlantSizes[],MATCH("Order per crate",Tbl_PlantSizes[#Headers],0),0))</f>
        <v>Y</v>
      </c>
      <c r="O53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3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7" s="75"/>
      <c r="R537" s="129" t="str">
        <f>IF(Tbl_Orderlist[[#This Row],[Crates]]="","",ROUNDUP(Tbl_Orderlist[[#This Row],[Crates]],0))</f>
        <v/>
      </c>
      <c r="S53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8" spans="1:20" x14ac:dyDescent="0.25">
      <c r="A538" s="149">
        <v>10791</v>
      </c>
      <c r="B538" s="150" t="s">
        <v>2081</v>
      </c>
      <c r="C538" s="150" t="s">
        <v>13</v>
      </c>
      <c r="D538" s="151">
        <v>0.8</v>
      </c>
      <c r="E538" s="160" t="s">
        <v>1683</v>
      </c>
      <c r="F538" s="14"/>
      <c r="G53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8" s="32">
        <f>IF(Tbl_Orderlist[[#This Row],[Size]]="","",IF(Tbl_Orderlist[[#This Row],[Crate?]]="Y",VLOOKUP(Tbl_Orderlist[[#This Row],[Size]],Tbl_PlantSizes[],MATCH("#plants per crate",Tbl_PlantSizes[#Headers],0),0),""))</f>
        <v>40</v>
      </c>
      <c r="K538" s="127" t="str">
        <f>IF(OR(Tbl_Orderlist[[#This Row],[Order]]="",Tbl_Orderlist[[#This Row],[Order]]=0),"",Tbl_Orderlist[[#This Row],[Order]]*Tbl_Orderlist[[#This Row],[Price €]])</f>
        <v/>
      </c>
      <c r="L538" s="128">
        <f>IF(Tbl_Orderlist[[#This Row],[Size]]="","",VLOOKUP(Tbl_Orderlist[[#This Row],[Size]],Tbl_PlantSizes[],MATCH("Minimal order quantity",Tbl_PlantSizes[#Headers],0),0))</f>
        <v>80</v>
      </c>
      <c r="M538" s="128" t="str">
        <f>IF(Tbl_Orderlist[[#This Row],[Size]]="","",VLOOKUP(Tbl_Orderlist[[#This Row],[Size]],Tbl_PlantSizes[],MATCH("Order per palletbox",Tbl_PlantSizes[#Headers],0),0))</f>
        <v>N</v>
      </c>
      <c r="N538" s="128" t="str">
        <f>IF(Tbl_Orderlist[[#This Row],[Size]]="","",VLOOKUP(Tbl_Orderlist[[#This Row],[Size]],Tbl_PlantSizes[],MATCH("Order per crate",Tbl_PlantSizes[#Headers],0),0))</f>
        <v>Y</v>
      </c>
      <c r="O53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3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8" s="75"/>
      <c r="R538" s="129" t="str">
        <f>IF(Tbl_Orderlist[[#This Row],[Crates]]="","",ROUNDUP(Tbl_Orderlist[[#This Row],[Crates]],0))</f>
        <v/>
      </c>
      <c r="S53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9" spans="1:20" x14ac:dyDescent="0.25">
      <c r="A539" s="149">
        <v>467</v>
      </c>
      <c r="B539" s="150" t="s">
        <v>1767</v>
      </c>
      <c r="C539" s="150" t="s">
        <v>13</v>
      </c>
      <c r="D539" s="151">
        <v>1.33</v>
      </c>
      <c r="E539" s="160" t="s">
        <v>1683</v>
      </c>
      <c r="F539" s="14"/>
      <c r="G53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9" s="32">
        <f>IF(Tbl_Orderlist[[#This Row],[Size]]="","",IF(Tbl_Orderlist[[#This Row],[Crate?]]="Y",VLOOKUP(Tbl_Orderlist[[#This Row],[Size]],Tbl_PlantSizes[],MATCH("#plants per crate",Tbl_PlantSizes[#Headers],0),0),""))</f>
        <v>40</v>
      </c>
      <c r="K539" s="127" t="str">
        <f>IF(OR(Tbl_Orderlist[[#This Row],[Order]]="",Tbl_Orderlist[[#This Row],[Order]]=0),"",Tbl_Orderlist[[#This Row],[Order]]*Tbl_Orderlist[[#This Row],[Price €]])</f>
        <v/>
      </c>
      <c r="L539" s="128">
        <f>IF(Tbl_Orderlist[[#This Row],[Size]]="","",VLOOKUP(Tbl_Orderlist[[#This Row],[Size]],Tbl_PlantSizes[],MATCH("Minimal order quantity",Tbl_PlantSizes[#Headers],0),0))</f>
        <v>80</v>
      </c>
      <c r="M539" s="128" t="str">
        <f>IF(Tbl_Orderlist[[#This Row],[Size]]="","",VLOOKUP(Tbl_Orderlist[[#This Row],[Size]],Tbl_PlantSizes[],MATCH("Order per palletbox",Tbl_PlantSizes[#Headers],0),0))</f>
        <v>N</v>
      </c>
      <c r="N539" s="128" t="str">
        <f>IF(Tbl_Orderlist[[#This Row],[Size]]="","",VLOOKUP(Tbl_Orderlist[[#This Row],[Size]],Tbl_PlantSizes[],MATCH("Order per crate",Tbl_PlantSizes[#Headers],0),0))</f>
        <v>Y</v>
      </c>
      <c r="O53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3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9" s="75"/>
      <c r="R539" s="129" t="str">
        <f>IF(Tbl_Orderlist[[#This Row],[Crates]]="","",ROUNDUP(Tbl_Orderlist[[#This Row],[Crates]],0))</f>
        <v/>
      </c>
      <c r="S53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0" spans="1:20" x14ac:dyDescent="0.25">
      <c r="A540" s="149">
        <v>1203</v>
      </c>
      <c r="B540" s="150" t="s">
        <v>2082</v>
      </c>
      <c r="C540" s="150" t="s">
        <v>1780</v>
      </c>
      <c r="D540" s="151">
        <v>4.75</v>
      </c>
      <c r="E540" s="161"/>
      <c r="F540" s="14"/>
      <c r="G54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0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540" s="32">
        <f>IF(Tbl_Orderlist[[#This Row],[Size]]="","",IF(Tbl_Orderlist[[#This Row],[Crate?]]="Y",VLOOKUP(Tbl_Orderlist[[#This Row],[Size]],Tbl_PlantSizes[],MATCH("#plants per crate",Tbl_PlantSizes[#Headers],0),0),""))</f>
        <v>6</v>
      </c>
      <c r="K540" s="127" t="str">
        <f>IF(OR(Tbl_Orderlist[[#This Row],[Order]]="",Tbl_Orderlist[[#This Row],[Order]]=0),"",Tbl_Orderlist[[#This Row],[Order]]*Tbl_Orderlist[[#This Row],[Price €]])</f>
        <v/>
      </c>
      <c r="L540" s="128">
        <f>IF(Tbl_Orderlist[[#This Row],[Size]]="","",VLOOKUP(Tbl_Orderlist[[#This Row],[Size]],Tbl_PlantSizes[],MATCH("Minimal order quantity",Tbl_PlantSizes[#Headers],0),0))</f>
        <v>25</v>
      </c>
      <c r="M540" s="128" t="str">
        <f>IF(Tbl_Orderlist[[#This Row],[Size]]="","",VLOOKUP(Tbl_Orderlist[[#This Row],[Size]],Tbl_PlantSizes[],MATCH("Order per palletbox",Tbl_PlantSizes[#Headers],0),0))</f>
        <v>Y</v>
      </c>
      <c r="N540" s="128" t="str">
        <f>IF(Tbl_Orderlist[[#This Row],[Size]]="","",VLOOKUP(Tbl_Orderlist[[#This Row],[Size]],Tbl_PlantSizes[],MATCH("Order per crate",Tbl_PlantSizes[#Headers],0),0))</f>
        <v>Y</v>
      </c>
      <c r="O54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4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0" s="75"/>
      <c r="R540" s="129" t="str">
        <f>IF(Tbl_Orderlist[[#This Row],[Crates]]="","",ROUNDUP(Tbl_Orderlist[[#This Row],[Crates]],0))</f>
        <v/>
      </c>
      <c r="S54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1" spans="1:20" x14ac:dyDescent="0.25">
      <c r="A541" s="149">
        <v>124</v>
      </c>
      <c r="B541" s="150" t="s">
        <v>2083</v>
      </c>
      <c r="C541" s="150" t="s">
        <v>13</v>
      </c>
      <c r="D541" s="151">
        <v>0.85</v>
      </c>
      <c r="E541" s="161"/>
      <c r="F541" s="14"/>
      <c r="G54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41" s="32">
        <f>IF(Tbl_Orderlist[[#This Row],[Size]]="","",IF(Tbl_Orderlist[[#This Row],[Crate?]]="Y",VLOOKUP(Tbl_Orderlist[[#This Row],[Size]],Tbl_PlantSizes[],MATCH("#plants per crate",Tbl_PlantSizes[#Headers],0),0),""))</f>
        <v>40</v>
      </c>
      <c r="K541" s="127" t="str">
        <f>IF(OR(Tbl_Orderlist[[#This Row],[Order]]="",Tbl_Orderlist[[#This Row],[Order]]=0),"",Tbl_Orderlist[[#This Row],[Order]]*Tbl_Orderlist[[#This Row],[Price €]])</f>
        <v/>
      </c>
      <c r="L541" s="128">
        <f>IF(Tbl_Orderlist[[#This Row],[Size]]="","",VLOOKUP(Tbl_Orderlist[[#This Row],[Size]],Tbl_PlantSizes[],MATCH("Minimal order quantity",Tbl_PlantSizes[#Headers],0),0))</f>
        <v>80</v>
      </c>
      <c r="M541" s="128" t="str">
        <f>IF(Tbl_Orderlist[[#This Row],[Size]]="","",VLOOKUP(Tbl_Orderlist[[#This Row],[Size]],Tbl_PlantSizes[],MATCH("Order per palletbox",Tbl_PlantSizes[#Headers],0),0))</f>
        <v>N</v>
      </c>
      <c r="N541" s="128" t="str">
        <f>IF(Tbl_Orderlist[[#This Row],[Size]]="","",VLOOKUP(Tbl_Orderlist[[#This Row],[Size]],Tbl_PlantSizes[],MATCH("Order per crate",Tbl_PlantSizes[#Headers],0),0))</f>
        <v>Y</v>
      </c>
      <c r="O54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4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1" s="75"/>
      <c r="R541" s="129" t="str">
        <f>IF(Tbl_Orderlist[[#This Row],[Crates]]="","",ROUNDUP(Tbl_Orderlist[[#This Row],[Crates]],0))</f>
        <v/>
      </c>
      <c r="S54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2" spans="1:20" x14ac:dyDescent="0.25">
      <c r="A542" s="149">
        <v>1303</v>
      </c>
      <c r="B542" s="150" t="s">
        <v>2084</v>
      </c>
      <c r="C542" s="150" t="s">
        <v>13</v>
      </c>
      <c r="D542" s="151">
        <v>1.3</v>
      </c>
      <c r="E542" s="161"/>
      <c r="F542" s="14"/>
      <c r="G54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42" s="32">
        <f>IF(Tbl_Orderlist[[#This Row],[Size]]="","",IF(Tbl_Orderlist[[#This Row],[Crate?]]="Y",VLOOKUP(Tbl_Orderlist[[#This Row],[Size]],Tbl_PlantSizes[],MATCH("#plants per crate",Tbl_PlantSizes[#Headers],0),0),""))</f>
        <v>40</v>
      </c>
      <c r="K542" s="127" t="str">
        <f>IF(OR(Tbl_Orderlist[[#This Row],[Order]]="",Tbl_Orderlist[[#This Row],[Order]]=0),"",Tbl_Orderlist[[#This Row],[Order]]*Tbl_Orderlist[[#This Row],[Price €]])</f>
        <v/>
      </c>
      <c r="L542" s="128">
        <f>IF(Tbl_Orderlist[[#This Row],[Size]]="","",VLOOKUP(Tbl_Orderlist[[#This Row],[Size]],Tbl_PlantSizes[],MATCH("Minimal order quantity",Tbl_PlantSizes[#Headers],0),0))</f>
        <v>80</v>
      </c>
      <c r="M542" s="128" t="str">
        <f>IF(Tbl_Orderlist[[#This Row],[Size]]="","",VLOOKUP(Tbl_Orderlist[[#This Row],[Size]],Tbl_PlantSizes[],MATCH("Order per palletbox",Tbl_PlantSizes[#Headers],0),0))</f>
        <v>N</v>
      </c>
      <c r="N542" s="128" t="str">
        <f>IF(Tbl_Orderlist[[#This Row],[Size]]="","",VLOOKUP(Tbl_Orderlist[[#This Row],[Size]],Tbl_PlantSizes[],MATCH("Order per crate",Tbl_PlantSizes[#Headers],0),0))</f>
        <v>Y</v>
      </c>
      <c r="O54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4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2" s="75"/>
      <c r="R542" s="129" t="str">
        <f>IF(Tbl_Orderlist[[#This Row],[Crates]]="","",ROUNDUP(Tbl_Orderlist[[#This Row],[Crates]],0))</f>
        <v/>
      </c>
      <c r="S54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3" spans="1:20" x14ac:dyDescent="0.25">
      <c r="A543" s="149">
        <v>300</v>
      </c>
      <c r="B543" s="150" t="s">
        <v>2370</v>
      </c>
      <c r="C543" s="150" t="s">
        <v>1398</v>
      </c>
      <c r="D543" s="151">
        <v>0.87</v>
      </c>
      <c r="E543" s="161"/>
      <c r="F543" s="14"/>
      <c r="G54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43" s="32">
        <f>IF(Tbl_Orderlist[[#This Row],[Size]]="","",IF(Tbl_Orderlist[[#This Row],[Crate?]]="Y",VLOOKUP(Tbl_Orderlist[[#This Row],[Size]],Tbl_PlantSizes[],MATCH("#plants per crate",Tbl_PlantSizes[#Headers],0),0),""))</f>
        <v>25</v>
      </c>
      <c r="K543" s="127" t="str">
        <f>IF(OR(Tbl_Orderlist[[#This Row],[Order]]="",Tbl_Orderlist[[#This Row],[Order]]=0),"",Tbl_Orderlist[[#This Row],[Order]]*Tbl_Orderlist[[#This Row],[Price €]])</f>
        <v/>
      </c>
      <c r="L543" s="128">
        <f>IF(Tbl_Orderlist[[#This Row],[Size]]="","",VLOOKUP(Tbl_Orderlist[[#This Row],[Size]],Tbl_PlantSizes[],MATCH("Minimal order quantity",Tbl_PlantSizes[#Headers],0),0))</f>
        <v>80</v>
      </c>
      <c r="M543" s="128" t="str">
        <f>IF(Tbl_Orderlist[[#This Row],[Size]]="","",VLOOKUP(Tbl_Orderlist[[#This Row],[Size]],Tbl_PlantSizes[],MATCH("Order per palletbox",Tbl_PlantSizes[#Headers],0),0))</f>
        <v>N</v>
      </c>
      <c r="N543" s="128" t="str">
        <f>IF(Tbl_Orderlist[[#This Row],[Size]]="","",VLOOKUP(Tbl_Orderlist[[#This Row],[Size]],Tbl_PlantSizes[],MATCH("Order per crate",Tbl_PlantSizes[#Headers],0),0))</f>
        <v>Y</v>
      </c>
      <c r="O54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4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3" s="75"/>
      <c r="R543" s="129" t="str">
        <f>IF(Tbl_Orderlist[[#This Row],[Crates]]="","",ROUNDUP(Tbl_Orderlist[[#This Row],[Crates]],0))</f>
        <v/>
      </c>
      <c r="S54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4" spans="1:20" x14ac:dyDescent="0.25">
      <c r="A544" s="149">
        <v>940</v>
      </c>
      <c r="B544" s="150" t="s">
        <v>265</v>
      </c>
      <c r="C544" s="150" t="s">
        <v>13</v>
      </c>
      <c r="D544" s="151">
        <v>1.3</v>
      </c>
      <c r="E544" s="160" t="s">
        <v>1683</v>
      </c>
      <c r="F544" s="14"/>
      <c r="G54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44" s="32">
        <f>IF(Tbl_Orderlist[[#This Row],[Size]]="","",IF(Tbl_Orderlist[[#This Row],[Crate?]]="Y",VLOOKUP(Tbl_Orderlist[[#This Row],[Size]],Tbl_PlantSizes[],MATCH("#plants per crate",Tbl_PlantSizes[#Headers],0),0),""))</f>
        <v>40</v>
      </c>
      <c r="K544" s="127" t="str">
        <f>IF(OR(Tbl_Orderlist[[#This Row],[Order]]="",Tbl_Orderlist[[#This Row],[Order]]=0),"",Tbl_Orderlist[[#This Row],[Order]]*Tbl_Orderlist[[#This Row],[Price €]])</f>
        <v/>
      </c>
      <c r="L544" s="128">
        <f>IF(Tbl_Orderlist[[#This Row],[Size]]="","",VLOOKUP(Tbl_Orderlist[[#This Row],[Size]],Tbl_PlantSizes[],MATCH("Minimal order quantity",Tbl_PlantSizes[#Headers],0),0))</f>
        <v>80</v>
      </c>
      <c r="M544" s="128" t="str">
        <f>IF(Tbl_Orderlist[[#This Row],[Size]]="","",VLOOKUP(Tbl_Orderlist[[#This Row],[Size]],Tbl_PlantSizes[],MATCH("Order per palletbox",Tbl_PlantSizes[#Headers],0),0))</f>
        <v>N</v>
      </c>
      <c r="N544" s="128" t="str">
        <f>IF(Tbl_Orderlist[[#This Row],[Size]]="","",VLOOKUP(Tbl_Orderlist[[#This Row],[Size]],Tbl_PlantSizes[],MATCH("Order per crate",Tbl_PlantSizes[#Headers],0),0))</f>
        <v>Y</v>
      </c>
      <c r="O54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4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4" s="75"/>
      <c r="R544" s="129" t="str">
        <f>IF(Tbl_Orderlist[[#This Row],[Crates]]="","",ROUNDUP(Tbl_Orderlist[[#This Row],[Crates]],0))</f>
        <v/>
      </c>
      <c r="S54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5" spans="1:20" x14ac:dyDescent="0.25">
      <c r="A545" s="149">
        <v>500</v>
      </c>
      <c r="B545" s="150" t="s">
        <v>2371</v>
      </c>
      <c r="C545" s="150" t="s">
        <v>1398</v>
      </c>
      <c r="D545" s="151">
        <v>1.3</v>
      </c>
      <c r="E545" s="160" t="s">
        <v>1683</v>
      </c>
      <c r="F545" s="14"/>
      <c r="G54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45" s="32">
        <f>IF(Tbl_Orderlist[[#This Row],[Size]]="","",IF(Tbl_Orderlist[[#This Row],[Crate?]]="Y",VLOOKUP(Tbl_Orderlist[[#This Row],[Size]],Tbl_PlantSizes[],MATCH("#plants per crate",Tbl_PlantSizes[#Headers],0),0),""))</f>
        <v>25</v>
      </c>
      <c r="K545" s="127" t="str">
        <f>IF(OR(Tbl_Orderlist[[#This Row],[Order]]="",Tbl_Orderlist[[#This Row],[Order]]=0),"",Tbl_Orderlist[[#This Row],[Order]]*Tbl_Orderlist[[#This Row],[Price €]])</f>
        <v/>
      </c>
      <c r="L545" s="128">
        <f>IF(Tbl_Orderlist[[#This Row],[Size]]="","",VLOOKUP(Tbl_Orderlist[[#This Row],[Size]],Tbl_PlantSizes[],MATCH("Minimal order quantity",Tbl_PlantSizes[#Headers],0),0))</f>
        <v>80</v>
      </c>
      <c r="M545" s="128" t="str">
        <f>IF(Tbl_Orderlist[[#This Row],[Size]]="","",VLOOKUP(Tbl_Orderlist[[#This Row],[Size]],Tbl_PlantSizes[],MATCH("Order per palletbox",Tbl_PlantSizes[#Headers],0),0))</f>
        <v>N</v>
      </c>
      <c r="N545" s="128" t="str">
        <f>IF(Tbl_Orderlist[[#This Row],[Size]]="","",VLOOKUP(Tbl_Orderlist[[#This Row],[Size]],Tbl_PlantSizes[],MATCH("Order per crate",Tbl_PlantSizes[#Headers],0),0))</f>
        <v>Y</v>
      </c>
      <c r="O54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4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5" s="75"/>
      <c r="R545" s="129" t="str">
        <f>IF(Tbl_Orderlist[[#This Row],[Crates]]="","",ROUNDUP(Tbl_Orderlist[[#This Row],[Crates]],0))</f>
        <v/>
      </c>
      <c r="S54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6" spans="1:20" x14ac:dyDescent="0.25">
      <c r="A546" s="149">
        <v>2103</v>
      </c>
      <c r="B546" s="150" t="s">
        <v>1797</v>
      </c>
      <c r="C546" s="150" t="s">
        <v>13</v>
      </c>
      <c r="D546" s="151">
        <v>0.87</v>
      </c>
      <c r="E546" s="161"/>
      <c r="F546" s="14"/>
      <c r="G54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46" s="32">
        <f>IF(Tbl_Orderlist[[#This Row],[Size]]="","",IF(Tbl_Orderlist[[#This Row],[Crate?]]="Y",VLOOKUP(Tbl_Orderlist[[#This Row],[Size]],Tbl_PlantSizes[],MATCH("#plants per crate",Tbl_PlantSizes[#Headers],0),0),""))</f>
        <v>40</v>
      </c>
      <c r="K546" s="127" t="str">
        <f>IF(OR(Tbl_Orderlist[[#This Row],[Order]]="",Tbl_Orderlist[[#This Row],[Order]]=0),"",Tbl_Orderlist[[#This Row],[Order]]*Tbl_Orderlist[[#This Row],[Price €]])</f>
        <v/>
      </c>
      <c r="L546" s="128">
        <f>IF(Tbl_Orderlist[[#This Row],[Size]]="","",VLOOKUP(Tbl_Orderlist[[#This Row],[Size]],Tbl_PlantSizes[],MATCH("Minimal order quantity",Tbl_PlantSizes[#Headers],0),0))</f>
        <v>80</v>
      </c>
      <c r="M546" s="128" t="str">
        <f>IF(Tbl_Orderlist[[#This Row],[Size]]="","",VLOOKUP(Tbl_Orderlist[[#This Row],[Size]],Tbl_PlantSizes[],MATCH("Order per palletbox",Tbl_PlantSizes[#Headers],0),0))</f>
        <v>N</v>
      </c>
      <c r="N546" s="128" t="str">
        <f>IF(Tbl_Orderlist[[#This Row],[Size]]="","",VLOOKUP(Tbl_Orderlist[[#This Row],[Size]],Tbl_PlantSizes[],MATCH("Order per crate",Tbl_PlantSizes[#Headers],0),0))</f>
        <v>Y</v>
      </c>
      <c r="O54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4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6" s="75"/>
      <c r="R546" s="129" t="str">
        <f>IF(Tbl_Orderlist[[#This Row],[Crates]]="","",ROUNDUP(Tbl_Orderlist[[#This Row],[Crates]],0))</f>
        <v/>
      </c>
      <c r="S54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7" spans="1:20" x14ac:dyDescent="0.25">
      <c r="A547" s="149">
        <v>1868</v>
      </c>
      <c r="B547" s="150" t="s">
        <v>1829</v>
      </c>
      <c r="C547" s="150" t="s">
        <v>15</v>
      </c>
      <c r="D547" s="151">
        <v>2.81</v>
      </c>
      <c r="E547" s="160" t="s">
        <v>1683</v>
      </c>
      <c r="F547" s="14"/>
      <c r="G54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7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547" s="32">
        <f>IF(Tbl_Orderlist[[#This Row],[Size]]="","",IF(Tbl_Orderlist[[#This Row],[Crate?]]="Y",VLOOKUP(Tbl_Orderlist[[#This Row],[Size]],Tbl_PlantSizes[],MATCH("#plants per crate",Tbl_PlantSizes[#Headers],0),0),""))</f>
        <v>8</v>
      </c>
      <c r="K547" s="127" t="str">
        <f>IF(OR(Tbl_Orderlist[[#This Row],[Order]]="",Tbl_Orderlist[[#This Row],[Order]]=0),"",Tbl_Orderlist[[#This Row],[Order]]*Tbl_Orderlist[[#This Row],[Price €]])</f>
        <v/>
      </c>
      <c r="L547" s="128">
        <f>IF(Tbl_Orderlist[[#This Row],[Size]]="","",VLOOKUP(Tbl_Orderlist[[#This Row],[Size]],Tbl_PlantSizes[],MATCH("Minimal order quantity",Tbl_PlantSizes[#Headers],0),0))</f>
        <v>50</v>
      </c>
      <c r="M547" s="128" t="str">
        <f>IF(Tbl_Orderlist[[#This Row],[Size]]="","",VLOOKUP(Tbl_Orderlist[[#This Row],[Size]],Tbl_PlantSizes[],MATCH("Order per palletbox",Tbl_PlantSizes[#Headers],0),0))</f>
        <v>Y</v>
      </c>
      <c r="N547" s="128" t="str">
        <f>IF(Tbl_Orderlist[[#This Row],[Size]]="","",VLOOKUP(Tbl_Orderlist[[#This Row],[Size]],Tbl_PlantSizes[],MATCH("Order per crate",Tbl_PlantSizes[#Headers],0),0))</f>
        <v>Y</v>
      </c>
      <c r="O54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4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7" s="75"/>
      <c r="R547" s="129" t="str">
        <f>IF(Tbl_Orderlist[[#This Row],[Crates]]="","",ROUNDUP(Tbl_Orderlist[[#This Row],[Crates]],0))</f>
        <v/>
      </c>
      <c r="S54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8" spans="1:20" x14ac:dyDescent="0.25">
      <c r="A548" s="149">
        <v>15531</v>
      </c>
      <c r="B548" s="150" t="s">
        <v>1829</v>
      </c>
      <c r="C548" s="150" t="s">
        <v>13</v>
      </c>
      <c r="D548" s="151">
        <v>1.35</v>
      </c>
      <c r="E548" s="160" t="s">
        <v>1683</v>
      </c>
      <c r="F548" s="14"/>
      <c r="G54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48" s="32">
        <f>IF(Tbl_Orderlist[[#This Row],[Size]]="","",IF(Tbl_Orderlist[[#This Row],[Crate?]]="Y",VLOOKUP(Tbl_Orderlist[[#This Row],[Size]],Tbl_PlantSizes[],MATCH("#plants per crate",Tbl_PlantSizes[#Headers],0),0),""))</f>
        <v>40</v>
      </c>
      <c r="K548" s="127" t="str">
        <f>IF(OR(Tbl_Orderlist[[#This Row],[Order]]="",Tbl_Orderlist[[#This Row],[Order]]=0),"",Tbl_Orderlist[[#This Row],[Order]]*Tbl_Orderlist[[#This Row],[Price €]])</f>
        <v/>
      </c>
      <c r="L548" s="128">
        <f>IF(Tbl_Orderlist[[#This Row],[Size]]="","",VLOOKUP(Tbl_Orderlist[[#This Row],[Size]],Tbl_PlantSizes[],MATCH("Minimal order quantity",Tbl_PlantSizes[#Headers],0),0))</f>
        <v>80</v>
      </c>
      <c r="M548" s="128" t="str">
        <f>IF(Tbl_Orderlist[[#This Row],[Size]]="","",VLOOKUP(Tbl_Orderlist[[#This Row],[Size]],Tbl_PlantSizes[],MATCH("Order per palletbox",Tbl_PlantSizes[#Headers],0),0))</f>
        <v>N</v>
      </c>
      <c r="N548" s="128" t="str">
        <f>IF(Tbl_Orderlist[[#This Row],[Size]]="","",VLOOKUP(Tbl_Orderlist[[#This Row],[Size]],Tbl_PlantSizes[],MATCH("Order per crate",Tbl_PlantSizes[#Headers],0),0))</f>
        <v>Y</v>
      </c>
      <c r="O54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4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8" s="75"/>
      <c r="R548" s="129" t="str">
        <f>IF(Tbl_Orderlist[[#This Row],[Crates]]="","",ROUNDUP(Tbl_Orderlist[[#This Row],[Crates]],0))</f>
        <v/>
      </c>
      <c r="S54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9" spans="1:20" x14ac:dyDescent="0.25">
      <c r="A549" s="149">
        <v>3951</v>
      </c>
      <c r="B549" s="150" t="s">
        <v>1724</v>
      </c>
      <c r="C549" s="150" t="s">
        <v>13</v>
      </c>
      <c r="D549" s="151">
        <v>0.85</v>
      </c>
      <c r="E549" s="160" t="s">
        <v>1683</v>
      </c>
      <c r="F549" s="14"/>
      <c r="G54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49" s="32">
        <f>IF(Tbl_Orderlist[[#This Row],[Size]]="","",IF(Tbl_Orderlist[[#This Row],[Crate?]]="Y",VLOOKUP(Tbl_Orderlist[[#This Row],[Size]],Tbl_PlantSizes[],MATCH("#plants per crate",Tbl_PlantSizes[#Headers],0),0),""))</f>
        <v>40</v>
      </c>
      <c r="K549" s="127" t="str">
        <f>IF(OR(Tbl_Orderlist[[#This Row],[Order]]="",Tbl_Orderlist[[#This Row],[Order]]=0),"",Tbl_Orderlist[[#This Row],[Order]]*Tbl_Orderlist[[#This Row],[Price €]])</f>
        <v/>
      </c>
      <c r="L549" s="128">
        <f>IF(Tbl_Orderlist[[#This Row],[Size]]="","",VLOOKUP(Tbl_Orderlist[[#This Row],[Size]],Tbl_PlantSizes[],MATCH("Minimal order quantity",Tbl_PlantSizes[#Headers],0),0))</f>
        <v>80</v>
      </c>
      <c r="M549" s="128" t="str">
        <f>IF(Tbl_Orderlist[[#This Row],[Size]]="","",VLOOKUP(Tbl_Orderlist[[#This Row],[Size]],Tbl_PlantSizes[],MATCH("Order per palletbox",Tbl_PlantSizes[#Headers],0),0))</f>
        <v>N</v>
      </c>
      <c r="N549" s="128" t="str">
        <f>IF(Tbl_Orderlist[[#This Row],[Size]]="","",VLOOKUP(Tbl_Orderlist[[#This Row],[Size]],Tbl_PlantSizes[],MATCH("Order per crate",Tbl_PlantSizes[#Headers],0),0))</f>
        <v>Y</v>
      </c>
      <c r="O54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4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9" s="75"/>
      <c r="R549" s="129" t="str">
        <f>IF(Tbl_Orderlist[[#This Row],[Crates]]="","",ROUNDUP(Tbl_Orderlist[[#This Row],[Crates]],0))</f>
        <v/>
      </c>
      <c r="S54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0" spans="1:20" x14ac:dyDescent="0.25">
      <c r="A550" s="149">
        <v>5460</v>
      </c>
      <c r="B550" s="150" t="s">
        <v>2274</v>
      </c>
      <c r="C550" s="150" t="s">
        <v>1402</v>
      </c>
      <c r="D550" s="151">
        <v>1.35</v>
      </c>
      <c r="E550" s="161"/>
      <c r="F550" s="14"/>
      <c r="G55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0" s="32">
        <f>IF(Tbl_Orderlist[[#This Row],[Size]]="","",IF(Tbl_Orderlist[[#This Row],[Palletbox?]]="Y",VLOOKUP(Tbl_Orderlist[[#This Row],[Size]],Tbl_PlantSizes[],MATCH("#plants per palletbox",Tbl_PlantSizes[#Headers],0),0),""))</f>
        <v>900</v>
      </c>
      <c r="J550" s="32">
        <f>IF(Tbl_Orderlist[[#This Row],[Size]]="","",IF(Tbl_Orderlist[[#This Row],[Crate?]]="Y",VLOOKUP(Tbl_Orderlist[[#This Row],[Size]],Tbl_PlantSizes[],MATCH("#plants per crate",Tbl_PlantSizes[#Headers],0),0),""))</f>
        <v>30</v>
      </c>
      <c r="K550" s="127" t="str">
        <f>IF(OR(Tbl_Orderlist[[#This Row],[Order]]="",Tbl_Orderlist[[#This Row],[Order]]=0),"",Tbl_Orderlist[[#This Row],[Order]]*Tbl_Orderlist[[#This Row],[Price €]])</f>
        <v/>
      </c>
      <c r="L550" s="128">
        <f>IF(Tbl_Orderlist[[#This Row],[Size]]="","",VLOOKUP(Tbl_Orderlist[[#This Row],[Size]],Tbl_PlantSizes[],MATCH("Minimal order quantity",Tbl_PlantSizes[#Headers],0),0))</f>
        <v>80</v>
      </c>
      <c r="M550" s="128" t="str">
        <f>IF(Tbl_Orderlist[[#This Row],[Size]]="","",VLOOKUP(Tbl_Orderlist[[#This Row],[Size]],Tbl_PlantSizes[],MATCH("Order per palletbox",Tbl_PlantSizes[#Headers],0),0))</f>
        <v>Y</v>
      </c>
      <c r="N550" s="128" t="str">
        <f>IF(Tbl_Orderlist[[#This Row],[Size]]="","",VLOOKUP(Tbl_Orderlist[[#This Row],[Size]],Tbl_PlantSizes[],MATCH("Order per crate",Tbl_PlantSizes[#Headers],0),0))</f>
        <v>Y</v>
      </c>
      <c r="O55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5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0" s="75"/>
      <c r="R550" s="129" t="str">
        <f>IF(Tbl_Orderlist[[#This Row],[Crates]]="","",ROUNDUP(Tbl_Orderlist[[#This Row],[Crates]],0))</f>
        <v/>
      </c>
      <c r="S55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1" spans="1:20" x14ac:dyDescent="0.25">
      <c r="A551" s="149">
        <v>2547</v>
      </c>
      <c r="B551" s="150" t="s">
        <v>1784</v>
      </c>
      <c r="C551" s="150" t="s">
        <v>13</v>
      </c>
      <c r="D551" s="151">
        <v>0.85</v>
      </c>
      <c r="E551" s="160" t="s">
        <v>1683</v>
      </c>
      <c r="F551" s="14"/>
      <c r="G55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51" s="32">
        <f>IF(Tbl_Orderlist[[#This Row],[Size]]="","",IF(Tbl_Orderlist[[#This Row],[Crate?]]="Y",VLOOKUP(Tbl_Orderlist[[#This Row],[Size]],Tbl_PlantSizes[],MATCH("#plants per crate",Tbl_PlantSizes[#Headers],0),0),""))</f>
        <v>40</v>
      </c>
      <c r="K551" s="127" t="str">
        <f>IF(OR(Tbl_Orderlist[[#This Row],[Order]]="",Tbl_Orderlist[[#This Row],[Order]]=0),"",Tbl_Orderlist[[#This Row],[Order]]*Tbl_Orderlist[[#This Row],[Price €]])</f>
        <v/>
      </c>
      <c r="L551" s="128">
        <f>IF(Tbl_Orderlist[[#This Row],[Size]]="","",VLOOKUP(Tbl_Orderlist[[#This Row],[Size]],Tbl_PlantSizes[],MATCH("Minimal order quantity",Tbl_PlantSizes[#Headers],0),0))</f>
        <v>80</v>
      </c>
      <c r="M551" s="128" t="str">
        <f>IF(Tbl_Orderlist[[#This Row],[Size]]="","",VLOOKUP(Tbl_Orderlist[[#This Row],[Size]],Tbl_PlantSizes[],MATCH("Order per palletbox",Tbl_PlantSizes[#Headers],0),0))</f>
        <v>N</v>
      </c>
      <c r="N551" s="128" t="str">
        <f>IF(Tbl_Orderlist[[#This Row],[Size]]="","",VLOOKUP(Tbl_Orderlist[[#This Row],[Size]],Tbl_PlantSizes[],MATCH("Order per crate",Tbl_PlantSizes[#Headers],0),0))</f>
        <v>Y</v>
      </c>
      <c r="O55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5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1" s="75"/>
      <c r="R551" s="129" t="str">
        <f>IF(Tbl_Orderlist[[#This Row],[Crates]]="","",ROUNDUP(Tbl_Orderlist[[#This Row],[Crates]],0))</f>
        <v/>
      </c>
      <c r="S55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2" spans="1:20" x14ac:dyDescent="0.25">
      <c r="A552" s="149">
        <v>2248</v>
      </c>
      <c r="B552" s="150" t="s">
        <v>1768</v>
      </c>
      <c r="C552" s="150" t="s">
        <v>13</v>
      </c>
      <c r="D552" s="151">
        <v>0.85</v>
      </c>
      <c r="E552" s="161"/>
      <c r="F552" s="14"/>
      <c r="G55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52" s="32">
        <f>IF(Tbl_Orderlist[[#This Row],[Size]]="","",IF(Tbl_Orderlist[[#This Row],[Crate?]]="Y",VLOOKUP(Tbl_Orderlist[[#This Row],[Size]],Tbl_PlantSizes[],MATCH("#plants per crate",Tbl_PlantSizes[#Headers],0),0),""))</f>
        <v>40</v>
      </c>
      <c r="K552" s="127" t="str">
        <f>IF(OR(Tbl_Orderlist[[#This Row],[Order]]="",Tbl_Orderlist[[#This Row],[Order]]=0),"",Tbl_Orderlist[[#This Row],[Order]]*Tbl_Orderlist[[#This Row],[Price €]])</f>
        <v/>
      </c>
      <c r="L552" s="128">
        <f>IF(Tbl_Orderlist[[#This Row],[Size]]="","",VLOOKUP(Tbl_Orderlist[[#This Row],[Size]],Tbl_PlantSizes[],MATCH("Minimal order quantity",Tbl_PlantSizes[#Headers],0),0))</f>
        <v>80</v>
      </c>
      <c r="M552" s="128" t="str">
        <f>IF(Tbl_Orderlist[[#This Row],[Size]]="","",VLOOKUP(Tbl_Orderlist[[#This Row],[Size]],Tbl_PlantSizes[],MATCH("Order per palletbox",Tbl_PlantSizes[#Headers],0),0))</f>
        <v>N</v>
      </c>
      <c r="N552" s="128" t="str">
        <f>IF(Tbl_Orderlist[[#This Row],[Size]]="","",VLOOKUP(Tbl_Orderlist[[#This Row],[Size]],Tbl_PlantSizes[],MATCH("Order per crate",Tbl_PlantSizes[#Headers],0),0))</f>
        <v>Y</v>
      </c>
      <c r="O55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5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2" s="75"/>
      <c r="R552" s="129" t="str">
        <f>IF(Tbl_Orderlist[[#This Row],[Crates]]="","",ROUNDUP(Tbl_Orderlist[[#This Row],[Crates]],0))</f>
        <v/>
      </c>
      <c r="S55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3" spans="1:20" x14ac:dyDescent="0.25">
      <c r="A553" s="149">
        <v>5095</v>
      </c>
      <c r="B553" s="150" t="s">
        <v>1814</v>
      </c>
      <c r="C553" s="150" t="s">
        <v>13</v>
      </c>
      <c r="D553" s="151">
        <v>1.3</v>
      </c>
      <c r="E553" s="160" t="s">
        <v>1683</v>
      </c>
      <c r="F553" s="14"/>
      <c r="G55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53" s="32">
        <f>IF(Tbl_Orderlist[[#This Row],[Size]]="","",IF(Tbl_Orderlist[[#This Row],[Crate?]]="Y",VLOOKUP(Tbl_Orderlist[[#This Row],[Size]],Tbl_PlantSizes[],MATCH("#plants per crate",Tbl_PlantSizes[#Headers],0),0),""))</f>
        <v>40</v>
      </c>
      <c r="K553" s="127" t="str">
        <f>IF(OR(Tbl_Orderlist[[#This Row],[Order]]="",Tbl_Orderlist[[#This Row],[Order]]=0),"",Tbl_Orderlist[[#This Row],[Order]]*Tbl_Orderlist[[#This Row],[Price €]])</f>
        <v/>
      </c>
      <c r="L553" s="128">
        <f>IF(Tbl_Orderlist[[#This Row],[Size]]="","",VLOOKUP(Tbl_Orderlist[[#This Row],[Size]],Tbl_PlantSizes[],MATCH("Minimal order quantity",Tbl_PlantSizes[#Headers],0),0))</f>
        <v>80</v>
      </c>
      <c r="M553" s="128" t="str">
        <f>IF(Tbl_Orderlist[[#This Row],[Size]]="","",VLOOKUP(Tbl_Orderlist[[#This Row],[Size]],Tbl_PlantSizes[],MATCH("Order per palletbox",Tbl_PlantSizes[#Headers],0),0))</f>
        <v>N</v>
      </c>
      <c r="N553" s="128" t="str">
        <f>IF(Tbl_Orderlist[[#This Row],[Size]]="","",VLOOKUP(Tbl_Orderlist[[#This Row],[Size]],Tbl_PlantSizes[],MATCH("Order per crate",Tbl_PlantSizes[#Headers],0),0))</f>
        <v>Y</v>
      </c>
      <c r="O55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5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3" s="75"/>
      <c r="R553" s="129" t="str">
        <f>IF(Tbl_Orderlist[[#This Row],[Crates]]="","",ROUNDUP(Tbl_Orderlist[[#This Row],[Crates]],0))</f>
        <v/>
      </c>
      <c r="S55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4" spans="1:20" x14ac:dyDescent="0.25">
      <c r="A554" s="149">
        <v>337</v>
      </c>
      <c r="B554" s="150" t="s">
        <v>2085</v>
      </c>
      <c r="C554" s="150" t="s">
        <v>15</v>
      </c>
      <c r="D554" s="151">
        <v>2.4</v>
      </c>
      <c r="E554" s="161"/>
      <c r="F554" s="14"/>
      <c r="G55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4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554" s="32">
        <f>IF(Tbl_Orderlist[[#This Row],[Size]]="","",IF(Tbl_Orderlist[[#This Row],[Crate?]]="Y",VLOOKUP(Tbl_Orderlist[[#This Row],[Size]],Tbl_PlantSizes[],MATCH("#plants per crate",Tbl_PlantSizes[#Headers],0),0),""))</f>
        <v>8</v>
      </c>
      <c r="K554" s="127" t="str">
        <f>IF(OR(Tbl_Orderlist[[#This Row],[Order]]="",Tbl_Orderlist[[#This Row],[Order]]=0),"",Tbl_Orderlist[[#This Row],[Order]]*Tbl_Orderlist[[#This Row],[Price €]])</f>
        <v/>
      </c>
      <c r="L554" s="128">
        <f>IF(Tbl_Orderlist[[#This Row],[Size]]="","",VLOOKUP(Tbl_Orderlist[[#This Row],[Size]],Tbl_PlantSizes[],MATCH("Minimal order quantity",Tbl_PlantSizes[#Headers],0),0))</f>
        <v>50</v>
      </c>
      <c r="M554" s="128" t="str">
        <f>IF(Tbl_Orderlist[[#This Row],[Size]]="","",VLOOKUP(Tbl_Orderlist[[#This Row],[Size]],Tbl_PlantSizes[],MATCH("Order per palletbox",Tbl_PlantSizes[#Headers],0),0))</f>
        <v>Y</v>
      </c>
      <c r="N554" s="128" t="str">
        <f>IF(Tbl_Orderlist[[#This Row],[Size]]="","",VLOOKUP(Tbl_Orderlist[[#This Row],[Size]],Tbl_PlantSizes[],MATCH("Order per crate",Tbl_PlantSizes[#Headers],0),0))</f>
        <v>Y</v>
      </c>
      <c r="O55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5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4" s="75"/>
      <c r="R554" s="129" t="str">
        <f>IF(Tbl_Orderlist[[#This Row],[Crates]]="","",ROUNDUP(Tbl_Orderlist[[#This Row],[Crates]],0))</f>
        <v/>
      </c>
      <c r="S55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5" spans="1:20" x14ac:dyDescent="0.25">
      <c r="A555" s="149">
        <v>1765</v>
      </c>
      <c r="B555" s="150" t="s">
        <v>2085</v>
      </c>
      <c r="C555" s="150" t="s">
        <v>13</v>
      </c>
      <c r="D555" s="151">
        <v>0.85</v>
      </c>
      <c r="E555" s="161"/>
      <c r="F555" s="14"/>
      <c r="G55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55" s="32">
        <f>IF(Tbl_Orderlist[[#This Row],[Size]]="","",IF(Tbl_Orderlist[[#This Row],[Crate?]]="Y",VLOOKUP(Tbl_Orderlist[[#This Row],[Size]],Tbl_PlantSizes[],MATCH("#plants per crate",Tbl_PlantSizes[#Headers],0),0),""))</f>
        <v>40</v>
      </c>
      <c r="K555" s="127" t="str">
        <f>IF(OR(Tbl_Orderlist[[#This Row],[Order]]="",Tbl_Orderlist[[#This Row],[Order]]=0),"",Tbl_Orderlist[[#This Row],[Order]]*Tbl_Orderlist[[#This Row],[Price €]])</f>
        <v/>
      </c>
      <c r="L555" s="128">
        <f>IF(Tbl_Orderlist[[#This Row],[Size]]="","",VLOOKUP(Tbl_Orderlist[[#This Row],[Size]],Tbl_PlantSizes[],MATCH("Minimal order quantity",Tbl_PlantSizes[#Headers],0),0))</f>
        <v>80</v>
      </c>
      <c r="M555" s="128" t="str">
        <f>IF(Tbl_Orderlist[[#This Row],[Size]]="","",VLOOKUP(Tbl_Orderlist[[#This Row],[Size]],Tbl_PlantSizes[],MATCH("Order per palletbox",Tbl_PlantSizes[#Headers],0),0))</f>
        <v>N</v>
      </c>
      <c r="N555" s="128" t="str">
        <f>IF(Tbl_Orderlist[[#This Row],[Size]]="","",VLOOKUP(Tbl_Orderlist[[#This Row],[Size]],Tbl_PlantSizes[],MATCH("Order per crate",Tbl_PlantSizes[#Headers],0),0))</f>
        <v>Y</v>
      </c>
      <c r="O55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5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5" s="75"/>
      <c r="R555" s="129" t="str">
        <f>IF(Tbl_Orderlist[[#This Row],[Crates]]="","",ROUNDUP(Tbl_Orderlist[[#This Row],[Crates]],0))</f>
        <v/>
      </c>
      <c r="S55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6" spans="1:20" x14ac:dyDescent="0.25">
      <c r="A556" s="149">
        <v>58</v>
      </c>
      <c r="B556" s="150" t="s">
        <v>2086</v>
      </c>
      <c r="C556" s="150" t="s">
        <v>15</v>
      </c>
      <c r="D556" s="151">
        <v>2.4</v>
      </c>
      <c r="E556" s="161"/>
      <c r="F556" s="14"/>
      <c r="G55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6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556" s="32">
        <f>IF(Tbl_Orderlist[[#This Row],[Size]]="","",IF(Tbl_Orderlist[[#This Row],[Crate?]]="Y",VLOOKUP(Tbl_Orderlist[[#This Row],[Size]],Tbl_PlantSizes[],MATCH("#plants per crate",Tbl_PlantSizes[#Headers],0),0),""))</f>
        <v>8</v>
      </c>
      <c r="K556" s="127" t="str">
        <f>IF(OR(Tbl_Orderlist[[#This Row],[Order]]="",Tbl_Orderlist[[#This Row],[Order]]=0),"",Tbl_Orderlist[[#This Row],[Order]]*Tbl_Orderlist[[#This Row],[Price €]])</f>
        <v/>
      </c>
      <c r="L556" s="128">
        <f>IF(Tbl_Orderlist[[#This Row],[Size]]="","",VLOOKUP(Tbl_Orderlist[[#This Row],[Size]],Tbl_PlantSizes[],MATCH("Minimal order quantity",Tbl_PlantSizes[#Headers],0),0))</f>
        <v>50</v>
      </c>
      <c r="M556" s="128" t="str">
        <f>IF(Tbl_Orderlist[[#This Row],[Size]]="","",VLOOKUP(Tbl_Orderlist[[#This Row],[Size]],Tbl_PlantSizes[],MATCH("Order per palletbox",Tbl_PlantSizes[#Headers],0),0))</f>
        <v>Y</v>
      </c>
      <c r="N556" s="128" t="str">
        <f>IF(Tbl_Orderlist[[#This Row],[Size]]="","",VLOOKUP(Tbl_Orderlist[[#This Row],[Size]],Tbl_PlantSizes[],MATCH("Order per crate",Tbl_PlantSizes[#Headers],0),0))</f>
        <v>Y</v>
      </c>
      <c r="O55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5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6" s="75"/>
      <c r="R556" s="129" t="str">
        <f>IF(Tbl_Orderlist[[#This Row],[Crates]]="","",ROUNDUP(Tbl_Orderlist[[#This Row],[Crates]],0))</f>
        <v/>
      </c>
      <c r="S55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7" spans="1:20" x14ac:dyDescent="0.25">
      <c r="A557" s="149">
        <v>4041</v>
      </c>
      <c r="B557" s="150" t="s">
        <v>2086</v>
      </c>
      <c r="C557" s="150" t="s">
        <v>13</v>
      </c>
      <c r="D557" s="151">
        <v>0.85</v>
      </c>
      <c r="E557" s="161"/>
      <c r="F557" s="14"/>
      <c r="G55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57" s="32">
        <f>IF(Tbl_Orderlist[[#This Row],[Size]]="","",IF(Tbl_Orderlist[[#This Row],[Crate?]]="Y",VLOOKUP(Tbl_Orderlist[[#This Row],[Size]],Tbl_PlantSizes[],MATCH("#plants per crate",Tbl_PlantSizes[#Headers],0),0),""))</f>
        <v>40</v>
      </c>
      <c r="K557" s="127" t="str">
        <f>IF(OR(Tbl_Orderlist[[#This Row],[Order]]="",Tbl_Orderlist[[#This Row],[Order]]=0),"",Tbl_Orderlist[[#This Row],[Order]]*Tbl_Orderlist[[#This Row],[Price €]])</f>
        <v/>
      </c>
      <c r="L557" s="128">
        <f>IF(Tbl_Orderlist[[#This Row],[Size]]="","",VLOOKUP(Tbl_Orderlist[[#This Row],[Size]],Tbl_PlantSizes[],MATCH("Minimal order quantity",Tbl_PlantSizes[#Headers],0),0))</f>
        <v>80</v>
      </c>
      <c r="M557" s="128" t="str">
        <f>IF(Tbl_Orderlist[[#This Row],[Size]]="","",VLOOKUP(Tbl_Orderlist[[#This Row],[Size]],Tbl_PlantSizes[],MATCH("Order per palletbox",Tbl_PlantSizes[#Headers],0),0))</f>
        <v>N</v>
      </c>
      <c r="N557" s="128" t="str">
        <f>IF(Tbl_Orderlist[[#This Row],[Size]]="","",VLOOKUP(Tbl_Orderlist[[#This Row],[Size]],Tbl_PlantSizes[],MATCH("Order per crate",Tbl_PlantSizes[#Headers],0),0))</f>
        <v>Y</v>
      </c>
      <c r="O55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5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7" s="75"/>
      <c r="R557" s="129" t="str">
        <f>IF(Tbl_Orderlist[[#This Row],[Crates]]="","",ROUNDUP(Tbl_Orderlist[[#This Row],[Crates]],0))</f>
        <v/>
      </c>
      <c r="S55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8" spans="1:20" x14ac:dyDescent="0.25">
      <c r="A558" s="149">
        <v>765</v>
      </c>
      <c r="B558" s="150" t="s">
        <v>2087</v>
      </c>
      <c r="C558" s="150" t="s">
        <v>13</v>
      </c>
      <c r="D558" s="151">
        <v>0.92</v>
      </c>
      <c r="E558" s="161"/>
      <c r="F558" s="14"/>
      <c r="G55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58" s="32">
        <f>IF(Tbl_Orderlist[[#This Row],[Size]]="","",IF(Tbl_Orderlist[[#This Row],[Crate?]]="Y",VLOOKUP(Tbl_Orderlist[[#This Row],[Size]],Tbl_PlantSizes[],MATCH("#plants per crate",Tbl_PlantSizes[#Headers],0),0),""))</f>
        <v>40</v>
      </c>
      <c r="K558" s="127" t="str">
        <f>IF(OR(Tbl_Orderlist[[#This Row],[Order]]="",Tbl_Orderlist[[#This Row],[Order]]=0),"",Tbl_Orderlist[[#This Row],[Order]]*Tbl_Orderlist[[#This Row],[Price €]])</f>
        <v/>
      </c>
      <c r="L558" s="128">
        <f>IF(Tbl_Orderlist[[#This Row],[Size]]="","",VLOOKUP(Tbl_Orderlist[[#This Row],[Size]],Tbl_PlantSizes[],MATCH("Minimal order quantity",Tbl_PlantSizes[#Headers],0),0))</f>
        <v>80</v>
      </c>
      <c r="M558" s="128" t="str">
        <f>IF(Tbl_Orderlist[[#This Row],[Size]]="","",VLOOKUP(Tbl_Orderlist[[#This Row],[Size]],Tbl_PlantSizes[],MATCH("Order per palletbox",Tbl_PlantSizes[#Headers],0),0))</f>
        <v>N</v>
      </c>
      <c r="N558" s="128" t="str">
        <f>IF(Tbl_Orderlist[[#This Row],[Size]]="","",VLOOKUP(Tbl_Orderlist[[#This Row],[Size]],Tbl_PlantSizes[],MATCH("Order per crate",Tbl_PlantSizes[#Headers],0),0))</f>
        <v>Y</v>
      </c>
      <c r="O55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5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8" s="75"/>
      <c r="R558" s="129" t="str">
        <f>IF(Tbl_Orderlist[[#This Row],[Crates]]="","",ROUNDUP(Tbl_Orderlist[[#This Row],[Crates]],0))</f>
        <v/>
      </c>
      <c r="S55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9" spans="1:20" x14ac:dyDescent="0.25">
      <c r="A559" s="149">
        <v>300</v>
      </c>
      <c r="B559" s="150" t="s">
        <v>266</v>
      </c>
      <c r="C559" s="150" t="s">
        <v>1398</v>
      </c>
      <c r="D559" s="151">
        <v>1.35</v>
      </c>
      <c r="E559" s="160" t="s">
        <v>1683</v>
      </c>
      <c r="F559" s="14"/>
      <c r="G55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59" s="32">
        <f>IF(Tbl_Orderlist[[#This Row],[Size]]="","",IF(Tbl_Orderlist[[#This Row],[Crate?]]="Y",VLOOKUP(Tbl_Orderlist[[#This Row],[Size]],Tbl_PlantSizes[],MATCH("#plants per crate",Tbl_PlantSizes[#Headers],0),0),""))</f>
        <v>25</v>
      </c>
      <c r="K559" s="127" t="str">
        <f>IF(OR(Tbl_Orderlist[[#This Row],[Order]]="",Tbl_Orderlist[[#This Row],[Order]]=0),"",Tbl_Orderlist[[#This Row],[Order]]*Tbl_Orderlist[[#This Row],[Price €]])</f>
        <v/>
      </c>
      <c r="L559" s="128">
        <f>IF(Tbl_Orderlist[[#This Row],[Size]]="","",VLOOKUP(Tbl_Orderlist[[#This Row],[Size]],Tbl_PlantSizes[],MATCH("Minimal order quantity",Tbl_PlantSizes[#Headers],0),0))</f>
        <v>80</v>
      </c>
      <c r="M559" s="128" t="str">
        <f>IF(Tbl_Orderlist[[#This Row],[Size]]="","",VLOOKUP(Tbl_Orderlist[[#This Row],[Size]],Tbl_PlantSizes[],MATCH("Order per palletbox",Tbl_PlantSizes[#Headers],0),0))</f>
        <v>N</v>
      </c>
      <c r="N559" s="128" t="str">
        <f>IF(Tbl_Orderlist[[#This Row],[Size]]="","",VLOOKUP(Tbl_Orderlist[[#This Row],[Size]],Tbl_PlantSizes[],MATCH("Order per crate",Tbl_PlantSizes[#Headers],0),0))</f>
        <v>Y</v>
      </c>
      <c r="O55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5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9" s="75"/>
      <c r="R559" s="129" t="str">
        <f>IF(Tbl_Orderlist[[#This Row],[Crates]]="","",ROUNDUP(Tbl_Orderlist[[#This Row],[Crates]],0))</f>
        <v/>
      </c>
      <c r="S55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0" spans="1:20" x14ac:dyDescent="0.25">
      <c r="A560" s="149">
        <v>4030</v>
      </c>
      <c r="B560" s="150" t="s">
        <v>1707</v>
      </c>
      <c r="C560" s="150" t="s">
        <v>13</v>
      </c>
      <c r="D560" s="151">
        <v>0.85</v>
      </c>
      <c r="E560" s="161"/>
      <c r="F560" s="14"/>
      <c r="G56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60" s="32">
        <f>IF(Tbl_Orderlist[[#This Row],[Size]]="","",IF(Tbl_Orderlist[[#This Row],[Crate?]]="Y",VLOOKUP(Tbl_Orderlist[[#This Row],[Size]],Tbl_PlantSizes[],MATCH("#plants per crate",Tbl_PlantSizes[#Headers],0),0),""))</f>
        <v>40</v>
      </c>
      <c r="K560" s="127" t="str">
        <f>IF(OR(Tbl_Orderlist[[#This Row],[Order]]="",Tbl_Orderlist[[#This Row],[Order]]=0),"",Tbl_Orderlist[[#This Row],[Order]]*Tbl_Orderlist[[#This Row],[Price €]])</f>
        <v/>
      </c>
      <c r="L560" s="128">
        <f>IF(Tbl_Orderlist[[#This Row],[Size]]="","",VLOOKUP(Tbl_Orderlist[[#This Row],[Size]],Tbl_PlantSizes[],MATCH("Minimal order quantity",Tbl_PlantSizes[#Headers],0),0))</f>
        <v>80</v>
      </c>
      <c r="M560" s="128" t="str">
        <f>IF(Tbl_Orderlist[[#This Row],[Size]]="","",VLOOKUP(Tbl_Orderlist[[#This Row],[Size]],Tbl_PlantSizes[],MATCH("Order per palletbox",Tbl_PlantSizes[#Headers],0),0))</f>
        <v>N</v>
      </c>
      <c r="N560" s="128" t="str">
        <f>IF(Tbl_Orderlist[[#This Row],[Size]]="","",VLOOKUP(Tbl_Orderlist[[#This Row],[Size]],Tbl_PlantSizes[],MATCH("Order per crate",Tbl_PlantSizes[#Headers],0),0))</f>
        <v>Y</v>
      </c>
      <c r="O56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6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0" s="75"/>
      <c r="R560" s="129" t="str">
        <f>IF(Tbl_Orderlist[[#This Row],[Crates]]="","",ROUNDUP(Tbl_Orderlist[[#This Row],[Crates]],0))</f>
        <v/>
      </c>
      <c r="S56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1" spans="1:20" x14ac:dyDescent="0.25">
      <c r="A561" s="149">
        <v>2612</v>
      </c>
      <c r="B561" s="150" t="s">
        <v>1725</v>
      </c>
      <c r="C561" s="150" t="s">
        <v>13</v>
      </c>
      <c r="D561" s="151">
        <v>1.3</v>
      </c>
      <c r="E561" s="161"/>
      <c r="F561" s="14"/>
      <c r="G56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61" s="32">
        <f>IF(Tbl_Orderlist[[#This Row],[Size]]="","",IF(Tbl_Orderlist[[#This Row],[Crate?]]="Y",VLOOKUP(Tbl_Orderlist[[#This Row],[Size]],Tbl_PlantSizes[],MATCH("#plants per crate",Tbl_PlantSizes[#Headers],0),0),""))</f>
        <v>40</v>
      </c>
      <c r="K561" s="127" t="str">
        <f>IF(OR(Tbl_Orderlist[[#This Row],[Order]]="",Tbl_Orderlist[[#This Row],[Order]]=0),"",Tbl_Orderlist[[#This Row],[Order]]*Tbl_Orderlist[[#This Row],[Price €]])</f>
        <v/>
      </c>
      <c r="L561" s="128">
        <f>IF(Tbl_Orderlist[[#This Row],[Size]]="","",VLOOKUP(Tbl_Orderlist[[#This Row],[Size]],Tbl_PlantSizes[],MATCH("Minimal order quantity",Tbl_PlantSizes[#Headers],0),0))</f>
        <v>80</v>
      </c>
      <c r="M561" s="128" t="str">
        <f>IF(Tbl_Orderlist[[#This Row],[Size]]="","",VLOOKUP(Tbl_Orderlist[[#This Row],[Size]],Tbl_PlantSizes[],MATCH("Order per palletbox",Tbl_PlantSizes[#Headers],0),0))</f>
        <v>N</v>
      </c>
      <c r="N561" s="128" t="str">
        <f>IF(Tbl_Orderlist[[#This Row],[Size]]="","",VLOOKUP(Tbl_Orderlist[[#This Row],[Size]],Tbl_PlantSizes[],MATCH("Order per crate",Tbl_PlantSizes[#Headers],0),0))</f>
        <v>Y</v>
      </c>
      <c r="O56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6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1" s="75"/>
      <c r="R561" s="129" t="str">
        <f>IF(Tbl_Orderlist[[#This Row],[Crates]]="","",ROUNDUP(Tbl_Orderlist[[#This Row],[Crates]],0))</f>
        <v/>
      </c>
      <c r="S56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2" spans="1:20" x14ac:dyDescent="0.25">
      <c r="A562" s="149">
        <v>2870</v>
      </c>
      <c r="B562" s="150" t="s">
        <v>1811</v>
      </c>
      <c r="C562" s="150" t="s">
        <v>13</v>
      </c>
      <c r="D562" s="151">
        <v>0.85</v>
      </c>
      <c r="E562" s="161"/>
      <c r="F562" s="14"/>
      <c r="G56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62" s="32">
        <f>IF(Tbl_Orderlist[[#This Row],[Size]]="","",IF(Tbl_Orderlist[[#This Row],[Crate?]]="Y",VLOOKUP(Tbl_Orderlist[[#This Row],[Size]],Tbl_PlantSizes[],MATCH("#plants per crate",Tbl_PlantSizes[#Headers],0),0),""))</f>
        <v>40</v>
      </c>
      <c r="K562" s="127" t="str">
        <f>IF(OR(Tbl_Orderlist[[#This Row],[Order]]="",Tbl_Orderlist[[#This Row],[Order]]=0),"",Tbl_Orderlist[[#This Row],[Order]]*Tbl_Orderlist[[#This Row],[Price €]])</f>
        <v/>
      </c>
      <c r="L562" s="128">
        <f>IF(Tbl_Orderlist[[#This Row],[Size]]="","",VLOOKUP(Tbl_Orderlist[[#This Row],[Size]],Tbl_PlantSizes[],MATCH("Minimal order quantity",Tbl_PlantSizes[#Headers],0),0))</f>
        <v>80</v>
      </c>
      <c r="M562" s="128" t="str">
        <f>IF(Tbl_Orderlist[[#This Row],[Size]]="","",VLOOKUP(Tbl_Orderlist[[#This Row],[Size]],Tbl_PlantSizes[],MATCH("Order per palletbox",Tbl_PlantSizes[#Headers],0),0))</f>
        <v>N</v>
      </c>
      <c r="N562" s="128" t="str">
        <f>IF(Tbl_Orderlist[[#This Row],[Size]]="","",VLOOKUP(Tbl_Orderlist[[#This Row],[Size]],Tbl_PlantSizes[],MATCH("Order per crate",Tbl_PlantSizes[#Headers],0),0))</f>
        <v>Y</v>
      </c>
      <c r="O56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6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2" s="75"/>
      <c r="R562" s="129" t="str">
        <f>IF(Tbl_Orderlist[[#This Row],[Crates]]="","",ROUNDUP(Tbl_Orderlist[[#This Row],[Crates]],0))</f>
        <v/>
      </c>
      <c r="S56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3" spans="1:20" x14ac:dyDescent="0.25">
      <c r="A563" s="149">
        <v>3978</v>
      </c>
      <c r="B563" s="150" t="s">
        <v>1769</v>
      </c>
      <c r="C563" s="150" t="s">
        <v>13</v>
      </c>
      <c r="D563" s="151">
        <v>0.85</v>
      </c>
      <c r="E563" s="160" t="s">
        <v>1683</v>
      </c>
      <c r="F563" s="14"/>
      <c r="G56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63" s="32">
        <f>IF(Tbl_Orderlist[[#This Row],[Size]]="","",IF(Tbl_Orderlist[[#This Row],[Crate?]]="Y",VLOOKUP(Tbl_Orderlist[[#This Row],[Size]],Tbl_PlantSizes[],MATCH("#plants per crate",Tbl_PlantSizes[#Headers],0),0),""))</f>
        <v>40</v>
      </c>
      <c r="K563" s="127" t="str">
        <f>IF(OR(Tbl_Orderlist[[#This Row],[Order]]="",Tbl_Orderlist[[#This Row],[Order]]=0),"",Tbl_Orderlist[[#This Row],[Order]]*Tbl_Orderlist[[#This Row],[Price €]])</f>
        <v/>
      </c>
      <c r="L563" s="128">
        <f>IF(Tbl_Orderlist[[#This Row],[Size]]="","",VLOOKUP(Tbl_Orderlist[[#This Row],[Size]],Tbl_PlantSizes[],MATCH("Minimal order quantity",Tbl_PlantSizes[#Headers],0),0))</f>
        <v>80</v>
      </c>
      <c r="M563" s="128" t="str">
        <f>IF(Tbl_Orderlist[[#This Row],[Size]]="","",VLOOKUP(Tbl_Orderlist[[#This Row],[Size]],Tbl_PlantSizes[],MATCH("Order per palletbox",Tbl_PlantSizes[#Headers],0),0))</f>
        <v>N</v>
      </c>
      <c r="N563" s="128" t="str">
        <f>IF(Tbl_Orderlist[[#This Row],[Size]]="","",VLOOKUP(Tbl_Orderlist[[#This Row],[Size]],Tbl_PlantSizes[],MATCH("Order per crate",Tbl_PlantSizes[#Headers],0),0))</f>
        <v>Y</v>
      </c>
      <c r="O56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6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3" s="75"/>
      <c r="R563" s="129" t="str">
        <f>IF(Tbl_Orderlist[[#This Row],[Crates]]="","",ROUNDUP(Tbl_Orderlist[[#This Row],[Crates]],0))</f>
        <v/>
      </c>
      <c r="S56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4" spans="1:20" x14ac:dyDescent="0.25">
      <c r="A564" s="149">
        <v>2410</v>
      </c>
      <c r="B564" s="150" t="s">
        <v>2088</v>
      </c>
      <c r="C564" s="150" t="s">
        <v>13</v>
      </c>
      <c r="D564" s="151">
        <v>0.85</v>
      </c>
      <c r="E564" s="161"/>
      <c r="F564" s="14"/>
      <c r="G56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64" s="32">
        <f>IF(Tbl_Orderlist[[#This Row],[Size]]="","",IF(Tbl_Orderlist[[#This Row],[Crate?]]="Y",VLOOKUP(Tbl_Orderlist[[#This Row],[Size]],Tbl_PlantSizes[],MATCH("#plants per crate",Tbl_PlantSizes[#Headers],0),0),""))</f>
        <v>40</v>
      </c>
      <c r="K564" s="127" t="str">
        <f>IF(OR(Tbl_Orderlist[[#This Row],[Order]]="",Tbl_Orderlist[[#This Row],[Order]]=0),"",Tbl_Orderlist[[#This Row],[Order]]*Tbl_Orderlist[[#This Row],[Price €]])</f>
        <v/>
      </c>
      <c r="L564" s="128">
        <f>IF(Tbl_Orderlist[[#This Row],[Size]]="","",VLOOKUP(Tbl_Orderlist[[#This Row],[Size]],Tbl_PlantSizes[],MATCH("Minimal order quantity",Tbl_PlantSizes[#Headers],0),0))</f>
        <v>80</v>
      </c>
      <c r="M564" s="128" t="str">
        <f>IF(Tbl_Orderlist[[#This Row],[Size]]="","",VLOOKUP(Tbl_Orderlist[[#This Row],[Size]],Tbl_PlantSizes[],MATCH("Order per palletbox",Tbl_PlantSizes[#Headers],0),0))</f>
        <v>N</v>
      </c>
      <c r="N564" s="128" t="str">
        <f>IF(Tbl_Orderlist[[#This Row],[Size]]="","",VLOOKUP(Tbl_Orderlist[[#This Row],[Size]],Tbl_PlantSizes[],MATCH("Order per crate",Tbl_PlantSizes[#Headers],0),0))</f>
        <v>Y</v>
      </c>
      <c r="O56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6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4" s="75"/>
      <c r="R564" s="129" t="str">
        <f>IF(Tbl_Orderlist[[#This Row],[Crates]]="","",ROUNDUP(Tbl_Orderlist[[#This Row],[Crates]],0))</f>
        <v/>
      </c>
      <c r="S56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5" spans="1:20" x14ac:dyDescent="0.25">
      <c r="A565" s="149">
        <v>570</v>
      </c>
      <c r="B565" s="150" t="s">
        <v>1802</v>
      </c>
      <c r="C565" s="150" t="s">
        <v>14</v>
      </c>
      <c r="D565" s="151">
        <v>1.5</v>
      </c>
      <c r="E565" s="160" t="s">
        <v>1683</v>
      </c>
      <c r="F565" s="14"/>
      <c r="G56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5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565" s="32">
        <f>IF(Tbl_Orderlist[[#This Row],[Size]]="","",IF(Tbl_Orderlist[[#This Row],[Crate?]]="Y",VLOOKUP(Tbl_Orderlist[[#This Row],[Size]],Tbl_PlantSizes[],MATCH("#plants per crate",Tbl_PlantSizes[#Headers],0),0),""))</f>
        <v>15</v>
      </c>
      <c r="K565" s="127" t="str">
        <f>IF(OR(Tbl_Orderlist[[#This Row],[Order]]="",Tbl_Orderlist[[#This Row],[Order]]=0),"",Tbl_Orderlist[[#This Row],[Order]]*Tbl_Orderlist[[#This Row],[Price €]])</f>
        <v/>
      </c>
      <c r="L565" s="128">
        <f>IF(Tbl_Orderlist[[#This Row],[Size]]="","",VLOOKUP(Tbl_Orderlist[[#This Row],[Size]],Tbl_PlantSizes[],MATCH("Minimal order quantity",Tbl_PlantSizes[#Headers],0),0))</f>
        <v>50</v>
      </c>
      <c r="M565" s="128" t="str">
        <f>IF(Tbl_Orderlist[[#This Row],[Size]]="","",VLOOKUP(Tbl_Orderlist[[#This Row],[Size]],Tbl_PlantSizes[],MATCH("Order per palletbox",Tbl_PlantSizes[#Headers],0),0))</f>
        <v>Y</v>
      </c>
      <c r="N565" s="128" t="str">
        <f>IF(Tbl_Orderlist[[#This Row],[Size]]="","",VLOOKUP(Tbl_Orderlist[[#This Row],[Size]],Tbl_PlantSizes[],MATCH("Order per crate",Tbl_PlantSizes[#Headers],0),0))</f>
        <v>Y</v>
      </c>
      <c r="O56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6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5" s="75"/>
      <c r="R565" s="129" t="str">
        <f>IF(Tbl_Orderlist[[#This Row],[Crates]]="","",ROUNDUP(Tbl_Orderlist[[#This Row],[Crates]],0))</f>
        <v/>
      </c>
      <c r="S56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6" spans="1:20" x14ac:dyDescent="0.25">
      <c r="A566" s="149">
        <v>9734</v>
      </c>
      <c r="B566" s="150" t="s">
        <v>1802</v>
      </c>
      <c r="C566" s="150" t="s">
        <v>15</v>
      </c>
      <c r="D566" s="151">
        <v>2.0499999999999998</v>
      </c>
      <c r="E566" s="160" t="s">
        <v>1683</v>
      </c>
      <c r="F566" s="14"/>
      <c r="G56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6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566" s="32">
        <f>IF(Tbl_Orderlist[[#This Row],[Size]]="","",IF(Tbl_Orderlist[[#This Row],[Crate?]]="Y",VLOOKUP(Tbl_Orderlist[[#This Row],[Size]],Tbl_PlantSizes[],MATCH("#plants per crate",Tbl_PlantSizes[#Headers],0),0),""))</f>
        <v>8</v>
      </c>
      <c r="K566" s="127" t="str">
        <f>IF(OR(Tbl_Orderlist[[#This Row],[Order]]="",Tbl_Orderlist[[#This Row],[Order]]=0),"",Tbl_Orderlist[[#This Row],[Order]]*Tbl_Orderlist[[#This Row],[Price €]])</f>
        <v/>
      </c>
      <c r="L566" s="128">
        <f>IF(Tbl_Orderlist[[#This Row],[Size]]="","",VLOOKUP(Tbl_Orderlist[[#This Row],[Size]],Tbl_PlantSizes[],MATCH("Minimal order quantity",Tbl_PlantSizes[#Headers],0),0))</f>
        <v>50</v>
      </c>
      <c r="M566" s="128" t="str">
        <f>IF(Tbl_Orderlist[[#This Row],[Size]]="","",VLOOKUP(Tbl_Orderlist[[#This Row],[Size]],Tbl_PlantSizes[],MATCH("Order per palletbox",Tbl_PlantSizes[#Headers],0),0))</f>
        <v>Y</v>
      </c>
      <c r="N566" s="128" t="str">
        <f>IF(Tbl_Orderlist[[#This Row],[Size]]="","",VLOOKUP(Tbl_Orderlist[[#This Row],[Size]],Tbl_PlantSizes[],MATCH("Order per crate",Tbl_PlantSizes[#Headers],0),0))</f>
        <v>Y</v>
      </c>
      <c r="O56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6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6" s="75"/>
      <c r="R566" s="129" t="str">
        <f>IF(Tbl_Orderlist[[#This Row],[Crates]]="","",ROUNDUP(Tbl_Orderlist[[#This Row],[Crates]],0))</f>
        <v/>
      </c>
      <c r="S56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7" spans="1:20" x14ac:dyDescent="0.25">
      <c r="A567" s="149">
        <v>51938</v>
      </c>
      <c r="B567" s="150" t="s">
        <v>1802</v>
      </c>
      <c r="C567" s="150" t="s">
        <v>13</v>
      </c>
      <c r="D567" s="151">
        <v>0.85</v>
      </c>
      <c r="E567" s="160" t="s">
        <v>1683</v>
      </c>
      <c r="F567" s="14"/>
      <c r="G56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67" s="32">
        <f>IF(Tbl_Orderlist[[#This Row],[Size]]="","",IF(Tbl_Orderlist[[#This Row],[Crate?]]="Y",VLOOKUP(Tbl_Orderlist[[#This Row],[Size]],Tbl_PlantSizes[],MATCH("#plants per crate",Tbl_PlantSizes[#Headers],0),0),""))</f>
        <v>40</v>
      </c>
      <c r="K567" s="127" t="str">
        <f>IF(OR(Tbl_Orderlist[[#This Row],[Order]]="",Tbl_Orderlist[[#This Row],[Order]]=0),"",Tbl_Orderlist[[#This Row],[Order]]*Tbl_Orderlist[[#This Row],[Price €]])</f>
        <v/>
      </c>
      <c r="L567" s="128">
        <f>IF(Tbl_Orderlist[[#This Row],[Size]]="","",VLOOKUP(Tbl_Orderlist[[#This Row],[Size]],Tbl_PlantSizes[],MATCH("Minimal order quantity",Tbl_PlantSizes[#Headers],0),0))</f>
        <v>80</v>
      </c>
      <c r="M567" s="128" t="str">
        <f>IF(Tbl_Orderlist[[#This Row],[Size]]="","",VLOOKUP(Tbl_Orderlist[[#This Row],[Size]],Tbl_PlantSizes[],MATCH("Order per palletbox",Tbl_PlantSizes[#Headers],0),0))</f>
        <v>N</v>
      </c>
      <c r="N567" s="128" t="str">
        <f>IF(Tbl_Orderlist[[#This Row],[Size]]="","",VLOOKUP(Tbl_Orderlist[[#This Row],[Size]],Tbl_PlantSizes[],MATCH("Order per crate",Tbl_PlantSizes[#Headers],0),0))</f>
        <v>Y</v>
      </c>
      <c r="O56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6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7" s="75"/>
      <c r="R567" s="129" t="str">
        <f>IF(Tbl_Orderlist[[#This Row],[Crates]]="","",ROUNDUP(Tbl_Orderlist[[#This Row],[Crates]],0))</f>
        <v/>
      </c>
      <c r="S56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8" spans="1:20" x14ac:dyDescent="0.25">
      <c r="A568" s="149">
        <v>1745</v>
      </c>
      <c r="B568" s="150" t="s">
        <v>1803</v>
      </c>
      <c r="C568" s="150" t="s">
        <v>13</v>
      </c>
      <c r="D568" s="151">
        <v>0.85</v>
      </c>
      <c r="E568" s="161"/>
      <c r="F568" s="14"/>
      <c r="G56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68" s="32">
        <f>IF(Tbl_Orderlist[[#This Row],[Size]]="","",IF(Tbl_Orderlist[[#This Row],[Crate?]]="Y",VLOOKUP(Tbl_Orderlist[[#This Row],[Size]],Tbl_PlantSizes[],MATCH("#plants per crate",Tbl_PlantSizes[#Headers],0),0),""))</f>
        <v>40</v>
      </c>
      <c r="K568" s="127" t="str">
        <f>IF(OR(Tbl_Orderlist[[#This Row],[Order]]="",Tbl_Orderlist[[#This Row],[Order]]=0),"",Tbl_Orderlist[[#This Row],[Order]]*Tbl_Orderlist[[#This Row],[Price €]])</f>
        <v/>
      </c>
      <c r="L568" s="128">
        <f>IF(Tbl_Orderlist[[#This Row],[Size]]="","",VLOOKUP(Tbl_Orderlist[[#This Row],[Size]],Tbl_PlantSizes[],MATCH("Minimal order quantity",Tbl_PlantSizes[#Headers],0),0))</f>
        <v>80</v>
      </c>
      <c r="M568" s="128" t="str">
        <f>IF(Tbl_Orderlist[[#This Row],[Size]]="","",VLOOKUP(Tbl_Orderlist[[#This Row],[Size]],Tbl_PlantSizes[],MATCH("Order per palletbox",Tbl_PlantSizes[#Headers],0),0))</f>
        <v>N</v>
      </c>
      <c r="N568" s="128" t="str">
        <f>IF(Tbl_Orderlist[[#This Row],[Size]]="","",VLOOKUP(Tbl_Orderlist[[#This Row],[Size]],Tbl_PlantSizes[],MATCH("Order per crate",Tbl_PlantSizes[#Headers],0),0))</f>
        <v>Y</v>
      </c>
      <c r="O56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6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8" s="75"/>
      <c r="R568" s="129" t="str">
        <f>IF(Tbl_Orderlist[[#This Row],[Crates]]="","",ROUNDUP(Tbl_Orderlist[[#This Row],[Crates]],0))</f>
        <v/>
      </c>
      <c r="S56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9" spans="1:20" x14ac:dyDescent="0.25">
      <c r="A569" s="149">
        <v>8602</v>
      </c>
      <c r="B569" s="150" t="s">
        <v>1701</v>
      </c>
      <c r="C569" s="150" t="s">
        <v>13</v>
      </c>
      <c r="D569" s="151">
        <v>1.3</v>
      </c>
      <c r="E569" s="160" t="s">
        <v>1683</v>
      </c>
      <c r="F569" s="14"/>
      <c r="G56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69" s="32">
        <f>IF(Tbl_Orderlist[[#This Row],[Size]]="","",IF(Tbl_Orderlist[[#This Row],[Crate?]]="Y",VLOOKUP(Tbl_Orderlist[[#This Row],[Size]],Tbl_PlantSizes[],MATCH("#plants per crate",Tbl_PlantSizes[#Headers],0),0),""))</f>
        <v>40</v>
      </c>
      <c r="K569" s="127" t="str">
        <f>IF(OR(Tbl_Orderlist[[#This Row],[Order]]="",Tbl_Orderlist[[#This Row],[Order]]=0),"",Tbl_Orderlist[[#This Row],[Order]]*Tbl_Orderlist[[#This Row],[Price €]])</f>
        <v/>
      </c>
      <c r="L569" s="128">
        <f>IF(Tbl_Orderlist[[#This Row],[Size]]="","",VLOOKUP(Tbl_Orderlist[[#This Row],[Size]],Tbl_PlantSizes[],MATCH("Minimal order quantity",Tbl_PlantSizes[#Headers],0),0))</f>
        <v>80</v>
      </c>
      <c r="M569" s="128" t="str">
        <f>IF(Tbl_Orderlist[[#This Row],[Size]]="","",VLOOKUP(Tbl_Orderlist[[#This Row],[Size]],Tbl_PlantSizes[],MATCH("Order per palletbox",Tbl_PlantSizes[#Headers],0),0))</f>
        <v>N</v>
      </c>
      <c r="N569" s="128" t="str">
        <f>IF(Tbl_Orderlist[[#This Row],[Size]]="","",VLOOKUP(Tbl_Orderlist[[#This Row],[Size]],Tbl_PlantSizes[],MATCH("Order per crate",Tbl_PlantSizes[#Headers],0),0))</f>
        <v>Y</v>
      </c>
      <c r="O56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6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9" s="75"/>
      <c r="R569" s="129" t="str">
        <f>IF(Tbl_Orderlist[[#This Row],[Crates]]="","",ROUNDUP(Tbl_Orderlist[[#This Row],[Crates]],0))</f>
        <v/>
      </c>
      <c r="S56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0" spans="1:20" x14ac:dyDescent="0.25">
      <c r="A570" s="149">
        <v>1000</v>
      </c>
      <c r="B570" s="150" t="s">
        <v>2285</v>
      </c>
      <c r="C570" s="150" t="s">
        <v>1398</v>
      </c>
      <c r="D570" s="151">
        <v>0.85</v>
      </c>
      <c r="E570" s="161"/>
      <c r="F570" s="14"/>
      <c r="G57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70" s="32">
        <f>IF(Tbl_Orderlist[[#This Row],[Size]]="","",IF(Tbl_Orderlist[[#This Row],[Crate?]]="Y",VLOOKUP(Tbl_Orderlist[[#This Row],[Size]],Tbl_PlantSizes[],MATCH("#plants per crate",Tbl_PlantSizes[#Headers],0),0),""))</f>
        <v>25</v>
      </c>
      <c r="K570" s="127" t="str">
        <f>IF(OR(Tbl_Orderlist[[#This Row],[Order]]="",Tbl_Orderlist[[#This Row],[Order]]=0),"",Tbl_Orderlist[[#This Row],[Order]]*Tbl_Orderlist[[#This Row],[Price €]])</f>
        <v/>
      </c>
      <c r="L570" s="128">
        <f>IF(Tbl_Orderlist[[#This Row],[Size]]="","",VLOOKUP(Tbl_Orderlist[[#This Row],[Size]],Tbl_PlantSizes[],MATCH("Minimal order quantity",Tbl_PlantSizes[#Headers],0),0))</f>
        <v>80</v>
      </c>
      <c r="M570" s="128" t="str">
        <f>IF(Tbl_Orderlist[[#This Row],[Size]]="","",VLOOKUP(Tbl_Orderlist[[#This Row],[Size]],Tbl_PlantSizes[],MATCH("Order per palletbox",Tbl_PlantSizes[#Headers],0),0))</f>
        <v>N</v>
      </c>
      <c r="N570" s="128" t="str">
        <f>IF(Tbl_Orderlist[[#This Row],[Size]]="","",VLOOKUP(Tbl_Orderlist[[#This Row],[Size]],Tbl_PlantSizes[],MATCH("Order per crate",Tbl_PlantSizes[#Headers],0),0))</f>
        <v>Y</v>
      </c>
      <c r="O57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7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0" s="75"/>
      <c r="R570" s="129" t="str">
        <f>IF(Tbl_Orderlist[[#This Row],[Crates]]="","",ROUNDUP(Tbl_Orderlist[[#This Row],[Crates]],0))</f>
        <v/>
      </c>
      <c r="S57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1" spans="1:20" x14ac:dyDescent="0.25">
      <c r="A571" s="149">
        <v>7189</v>
      </c>
      <c r="B571" s="150" t="s">
        <v>2285</v>
      </c>
      <c r="C571" s="150" t="s">
        <v>13</v>
      </c>
      <c r="D571" s="151">
        <v>0.85</v>
      </c>
      <c r="E571" s="161"/>
      <c r="F571" s="14"/>
      <c r="G57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71" s="32">
        <f>IF(Tbl_Orderlist[[#This Row],[Size]]="","",IF(Tbl_Orderlist[[#This Row],[Crate?]]="Y",VLOOKUP(Tbl_Orderlist[[#This Row],[Size]],Tbl_PlantSizes[],MATCH("#plants per crate",Tbl_PlantSizes[#Headers],0),0),""))</f>
        <v>40</v>
      </c>
      <c r="K571" s="127" t="str">
        <f>IF(OR(Tbl_Orderlist[[#This Row],[Order]]="",Tbl_Orderlist[[#This Row],[Order]]=0),"",Tbl_Orderlist[[#This Row],[Order]]*Tbl_Orderlist[[#This Row],[Price €]])</f>
        <v/>
      </c>
      <c r="L571" s="128">
        <f>IF(Tbl_Orderlist[[#This Row],[Size]]="","",VLOOKUP(Tbl_Orderlist[[#This Row],[Size]],Tbl_PlantSizes[],MATCH("Minimal order quantity",Tbl_PlantSizes[#Headers],0),0))</f>
        <v>80</v>
      </c>
      <c r="M571" s="128" t="str">
        <f>IF(Tbl_Orderlist[[#This Row],[Size]]="","",VLOOKUP(Tbl_Orderlist[[#This Row],[Size]],Tbl_PlantSizes[],MATCH("Order per palletbox",Tbl_PlantSizes[#Headers],0),0))</f>
        <v>N</v>
      </c>
      <c r="N571" s="128" t="str">
        <f>IF(Tbl_Orderlist[[#This Row],[Size]]="","",VLOOKUP(Tbl_Orderlist[[#This Row],[Size]],Tbl_PlantSizes[],MATCH("Order per crate",Tbl_PlantSizes[#Headers],0),0))</f>
        <v>Y</v>
      </c>
      <c r="O57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7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1" s="75"/>
      <c r="R571" s="129" t="str">
        <f>IF(Tbl_Orderlist[[#This Row],[Crates]]="","",ROUNDUP(Tbl_Orderlist[[#This Row],[Crates]],0))</f>
        <v/>
      </c>
      <c r="S57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2" spans="1:20" x14ac:dyDescent="0.25">
      <c r="A572" s="149">
        <v>2545</v>
      </c>
      <c r="B572" s="150" t="s">
        <v>268</v>
      </c>
      <c r="C572" s="150" t="s">
        <v>13</v>
      </c>
      <c r="D572" s="151">
        <v>1.3</v>
      </c>
      <c r="E572" s="160" t="s">
        <v>1683</v>
      </c>
      <c r="F572" s="14"/>
      <c r="G57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72" s="32">
        <f>IF(Tbl_Orderlist[[#This Row],[Size]]="","",IF(Tbl_Orderlist[[#This Row],[Crate?]]="Y",VLOOKUP(Tbl_Orderlist[[#This Row],[Size]],Tbl_PlantSizes[],MATCH("#plants per crate",Tbl_PlantSizes[#Headers],0),0),""))</f>
        <v>40</v>
      </c>
      <c r="K572" s="127" t="str">
        <f>IF(OR(Tbl_Orderlist[[#This Row],[Order]]="",Tbl_Orderlist[[#This Row],[Order]]=0),"",Tbl_Orderlist[[#This Row],[Order]]*Tbl_Orderlist[[#This Row],[Price €]])</f>
        <v/>
      </c>
      <c r="L572" s="128">
        <f>IF(Tbl_Orderlist[[#This Row],[Size]]="","",VLOOKUP(Tbl_Orderlist[[#This Row],[Size]],Tbl_PlantSizes[],MATCH("Minimal order quantity",Tbl_PlantSizes[#Headers],0),0))</f>
        <v>80</v>
      </c>
      <c r="M572" s="128" t="str">
        <f>IF(Tbl_Orderlist[[#This Row],[Size]]="","",VLOOKUP(Tbl_Orderlist[[#This Row],[Size]],Tbl_PlantSizes[],MATCH("Order per palletbox",Tbl_PlantSizes[#Headers],0),0))</f>
        <v>N</v>
      </c>
      <c r="N572" s="128" t="str">
        <f>IF(Tbl_Orderlist[[#This Row],[Size]]="","",VLOOKUP(Tbl_Orderlist[[#This Row],[Size]],Tbl_PlantSizes[],MATCH("Order per crate",Tbl_PlantSizes[#Headers],0),0))</f>
        <v>Y</v>
      </c>
      <c r="O57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7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2" s="75"/>
      <c r="R572" s="129" t="str">
        <f>IF(Tbl_Orderlist[[#This Row],[Crates]]="","",ROUNDUP(Tbl_Orderlist[[#This Row],[Crates]],0))</f>
        <v/>
      </c>
      <c r="S57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3" spans="1:20" x14ac:dyDescent="0.25">
      <c r="A573" s="149">
        <v>452</v>
      </c>
      <c r="B573" s="150" t="s">
        <v>2089</v>
      </c>
      <c r="C573" s="150" t="s">
        <v>13</v>
      </c>
      <c r="D573" s="151">
        <v>0.9</v>
      </c>
      <c r="E573" s="161"/>
      <c r="F573" s="14"/>
      <c r="G57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73" s="32">
        <f>IF(Tbl_Orderlist[[#This Row],[Size]]="","",IF(Tbl_Orderlist[[#This Row],[Crate?]]="Y",VLOOKUP(Tbl_Orderlist[[#This Row],[Size]],Tbl_PlantSizes[],MATCH("#plants per crate",Tbl_PlantSizes[#Headers],0),0),""))</f>
        <v>40</v>
      </c>
      <c r="K573" s="127" t="str">
        <f>IF(OR(Tbl_Orderlist[[#This Row],[Order]]="",Tbl_Orderlist[[#This Row],[Order]]=0),"",Tbl_Orderlist[[#This Row],[Order]]*Tbl_Orderlist[[#This Row],[Price €]])</f>
        <v/>
      </c>
      <c r="L573" s="128">
        <f>IF(Tbl_Orderlist[[#This Row],[Size]]="","",VLOOKUP(Tbl_Orderlist[[#This Row],[Size]],Tbl_PlantSizes[],MATCH("Minimal order quantity",Tbl_PlantSizes[#Headers],0),0))</f>
        <v>80</v>
      </c>
      <c r="M573" s="128" t="str">
        <f>IF(Tbl_Orderlist[[#This Row],[Size]]="","",VLOOKUP(Tbl_Orderlist[[#This Row],[Size]],Tbl_PlantSizes[],MATCH("Order per palletbox",Tbl_PlantSizes[#Headers],0),0))</f>
        <v>N</v>
      </c>
      <c r="N573" s="128" t="str">
        <f>IF(Tbl_Orderlist[[#This Row],[Size]]="","",VLOOKUP(Tbl_Orderlist[[#This Row],[Size]],Tbl_PlantSizes[],MATCH("Order per crate",Tbl_PlantSizes[#Headers],0),0))</f>
        <v>Y</v>
      </c>
      <c r="O57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7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3" s="75"/>
      <c r="R573" s="129" t="str">
        <f>IF(Tbl_Orderlist[[#This Row],[Crates]]="","",ROUNDUP(Tbl_Orderlist[[#This Row],[Crates]],0))</f>
        <v/>
      </c>
      <c r="S57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4" spans="1:20" x14ac:dyDescent="0.25">
      <c r="A574" s="149">
        <v>454</v>
      </c>
      <c r="B574" s="150" t="s">
        <v>1770</v>
      </c>
      <c r="C574" s="150" t="s">
        <v>13</v>
      </c>
      <c r="D574" s="151">
        <v>0.85</v>
      </c>
      <c r="E574" s="161"/>
      <c r="F574" s="14"/>
      <c r="G57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74" s="32">
        <f>IF(Tbl_Orderlist[[#This Row],[Size]]="","",IF(Tbl_Orderlist[[#This Row],[Crate?]]="Y",VLOOKUP(Tbl_Orderlist[[#This Row],[Size]],Tbl_PlantSizes[],MATCH("#plants per crate",Tbl_PlantSizes[#Headers],0),0),""))</f>
        <v>40</v>
      </c>
      <c r="K574" s="127" t="str">
        <f>IF(OR(Tbl_Orderlist[[#This Row],[Order]]="",Tbl_Orderlist[[#This Row],[Order]]=0),"",Tbl_Orderlist[[#This Row],[Order]]*Tbl_Orderlist[[#This Row],[Price €]])</f>
        <v/>
      </c>
      <c r="L574" s="128">
        <f>IF(Tbl_Orderlist[[#This Row],[Size]]="","",VLOOKUP(Tbl_Orderlist[[#This Row],[Size]],Tbl_PlantSizes[],MATCH("Minimal order quantity",Tbl_PlantSizes[#Headers],0),0))</f>
        <v>80</v>
      </c>
      <c r="M574" s="128" t="str">
        <f>IF(Tbl_Orderlist[[#This Row],[Size]]="","",VLOOKUP(Tbl_Orderlist[[#This Row],[Size]],Tbl_PlantSizes[],MATCH("Order per palletbox",Tbl_PlantSizes[#Headers],0),0))</f>
        <v>N</v>
      </c>
      <c r="N574" s="128" t="str">
        <f>IF(Tbl_Orderlist[[#This Row],[Size]]="","",VLOOKUP(Tbl_Orderlist[[#This Row],[Size]],Tbl_PlantSizes[],MATCH("Order per crate",Tbl_PlantSizes[#Headers],0),0))</f>
        <v>Y</v>
      </c>
      <c r="O57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7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4" s="75"/>
      <c r="R574" s="129" t="str">
        <f>IF(Tbl_Orderlist[[#This Row],[Crates]]="","",ROUNDUP(Tbl_Orderlist[[#This Row],[Crates]],0))</f>
        <v/>
      </c>
      <c r="S57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5" spans="1:20" x14ac:dyDescent="0.25">
      <c r="A575" s="149">
        <v>3340</v>
      </c>
      <c r="B575" s="150" t="s">
        <v>2275</v>
      </c>
      <c r="C575" s="150" t="s">
        <v>1398</v>
      </c>
      <c r="D575" s="151">
        <v>1.25</v>
      </c>
      <c r="E575" s="160" t="s">
        <v>1683</v>
      </c>
      <c r="F575" s="14"/>
      <c r="G57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75" s="32">
        <f>IF(Tbl_Orderlist[[#This Row],[Size]]="","",IF(Tbl_Orderlist[[#This Row],[Crate?]]="Y",VLOOKUP(Tbl_Orderlist[[#This Row],[Size]],Tbl_PlantSizes[],MATCH("#plants per crate",Tbl_PlantSizes[#Headers],0),0),""))</f>
        <v>25</v>
      </c>
      <c r="K575" s="127" t="str">
        <f>IF(OR(Tbl_Orderlist[[#This Row],[Order]]="",Tbl_Orderlist[[#This Row],[Order]]=0),"",Tbl_Orderlist[[#This Row],[Order]]*Tbl_Orderlist[[#This Row],[Price €]])</f>
        <v/>
      </c>
      <c r="L575" s="128">
        <f>IF(Tbl_Orderlist[[#This Row],[Size]]="","",VLOOKUP(Tbl_Orderlist[[#This Row],[Size]],Tbl_PlantSizes[],MATCH("Minimal order quantity",Tbl_PlantSizes[#Headers],0),0))</f>
        <v>80</v>
      </c>
      <c r="M575" s="128" t="str">
        <f>IF(Tbl_Orderlist[[#This Row],[Size]]="","",VLOOKUP(Tbl_Orderlist[[#This Row],[Size]],Tbl_PlantSizes[],MATCH("Order per palletbox",Tbl_PlantSizes[#Headers],0),0))</f>
        <v>N</v>
      </c>
      <c r="N575" s="128" t="str">
        <f>IF(Tbl_Orderlist[[#This Row],[Size]]="","",VLOOKUP(Tbl_Orderlist[[#This Row],[Size]],Tbl_PlantSizes[],MATCH("Order per crate",Tbl_PlantSizes[#Headers],0),0))</f>
        <v>Y</v>
      </c>
      <c r="O57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7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5" s="75"/>
      <c r="R575" s="129" t="str">
        <f>IF(Tbl_Orderlist[[#This Row],[Crates]]="","",ROUNDUP(Tbl_Orderlist[[#This Row],[Crates]],0))</f>
        <v/>
      </c>
      <c r="S57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6" spans="1:20" x14ac:dyDescent="0.25">
      <c r="A576" s="149">
        <v>717</v>
      </c>
      <c r="B576" s="150" t="s">
        <v>1771</v>
      </c>
      <c r="C576" s="150" t="s">
        <v>13</v>
      </c>
      <c r="D576" s="151">
        <v>0.79</v>
      </c>
      <c r="E576" s="161"/>
      <c r="F576" s="14"/>
      <c r="G57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76" s="32">
        <f>IF(Tbl_Orderlist[[#This Row],[Size]]="","",IF(Tbl_Orderlist[[#This Row],[Crate?]]="Y",VLOOKUP(Tbl_Orderlist[[#This Row],[Size]],Tbl_PlantSizes[],MATCH("#plants per crate",Tbl_PlantSizes[#Headers],0),0),""))</f>
        <v>40</v>
      </c>
      <c r="K576" s="127" t="str">
        <f>IF(OR(Tbl_Orderlist[[#This Row],[Order]]="",Tbl_Orderlist[[#This Row],[Order]]=0),"",Tbl_Orderlist[[#This Row],[Order]]*Tbl_Orderlist[[#This Row],[Price €]])</f>
        <v/>
      </c>
      <c r="L576" s="128">
        <f>IF(Tbl_Orderlist[[#This Row],[Size]]="","",VLOOKUP(Tbl_Orderlist[[#This Row],[Size]],Tbl_PlantSizes[],MATCH("Minimal order quantity",Tbl_PlantSizes[#Headers],0),0))</f>
        <v>80</v>
      </c>
      <c r="M576" s="128" t="str">
        <f>IF(Tbl_Orderlist[[#This Row],[Size]]="","",VLOOKUP(Tbl_Orderlist[[#This Row],[Size]],Tbl_PlantSizes[],MATCH("Order per palletbox",Tbl_PlantSizes[#Headers],0),0))</f>
        <v>N</v>
      </c>
      <c r="N576" s="128" t="str">
        <f>IF(Tbl_Orderlist[[#This Row],[Size]]="","",VLOOKUP(Tbl_Orderlist[[#This Row],[Size]],Tbl_PlantSizes[],MATCH("Order per crate",Tbl_PlantSizes[#Headers],0),0))</f>
        <v>Y</v>
      </c>
      <c r="O57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7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6" s="75"/>
      <c r="R576" s="129" t="str">
        <f>IF(Tbl_Orderlist[[#This Row],[Crates]]="","",ROUNDUP(Tbl_Orderlist[[#This Row],[Crates]],0))</f>
        <v/>
      </c>
      <c r="S57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7" spans="1:20" x14ac:dyDescent="0.25">
      <c r="A577" s="149">
        <v>279</v>
      </c>
      <c r="B577" s="150" t="s">
        <v>1726</v>
      </c>
      <c r="C577" s="150" t="s">
        <v>13</v>
      </c>
      <c r="D577" s="151">
        <v>0.79</v>
      </c>
      <c r="E577" s="161"/>
      <c r="F577" s="14"/>
      <c r="G57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77" s="32">
        <f>IF(Tbl_Orderlist[[#This Row],[Size]]="","",IF(Tbl_Orderlist[[#This Row],[Crate?]]="Y",VLOOKUP(Tbl_Orderlist[[#This Row],[Size]],Tbl_PlantSizes[],MATCH("#plants per crate",Tbl_PlantSizes[#Headers],0),0),""))</f>
        <v>40</v>
      </c>
      <c r="K577" s="127" t="str">
        <f>IF(OR(Tbl_Orderlist[[#This Row],[Order]]="",Tbl_Orderlist[[#This Row],[Order]]=0),"",Tbl_Orderlist[[#This Row],[Order]]*Tbl_Orderlist[[#This Row],[Price €]])</f>
        <v/>
      </c>
      <c r="L577" s="128">
        <f>IF(Tbl_Orderlist[[#This Row],[Size]]="","",VLOOKUP(Tbl_Orderlist[[#This Row],[Size]],Tbl_PlantSizes[],MATCH("Minimal order quantity",Tbl_PlantSizes[#Headers],0),0))</f>
        <v>80</v>
      </c>
      <c r="M577" s="128" t="str">
        <f>IF(Tbl_Orderlist[[#This Row],[Size]]="","",VLOOKUP(Tbl_Orderlist[[#This Row],[Size]],Tbl_PlantSizes[],MATCH("Order per palletbox",Tbl_PlantSizes[#Headers],0),0))</f>
        <v>N</v>
      </c>
      <c r="N577" s="128" t="str">
        <f>IF(Tbl_Orderlist[[#This Row],[Size]]="","",VLOOKUP(Tbl_Orderlist[[#This Row],[Size]],Tbl_PlantSizes[],MATCH("Order per crate",Tbl_PlantSizes[#Headers],0),0))</f>
        <v>Y</v>
      </c>
      <c r="O57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7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7" s="75"/>
      <c r="R577" s="129" t="str">
        <f>IF(Tbl_Orderlist[[#This Row],[Crates]]="","",ROUNDUP(Tbl_Orderlist[[#This Row],[Crates]],0))</f>
        <v/>
      </c>
      <c r="S57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8" spans="1:20" x14ac:dyDescent="0.25">
      <c r="A578" s="149">
        <v>1995</v>
      </c>
      <c r="B578" s="150" t="s">
        <v>1742</v>
      </c>
      <c r="C578" s="150" t="s">
        <v>13</v>
      </c>
      <c r="D578" s="151">
        <v>0.79</v>
      </c>
      <c r="E578" s="161"/>
      <c r="F578" s="14"/>
      <c r="G57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78" s="32">
        <f>IF(Tbl_Orderlist[[#This Row],[Size]]="","",IF(Tbl_Orderlist[[#This Row],[Crate?]]="Y",VLOOKUP(Tbl_Orderlist[[#This Row],[Size]],Tbl_PlantSizes[],MATCH("#plants per crate",Tbl_PlantSizes[#Headers],0),0),""))</f>
        <v>40</v>
      </c>
      <c r="K578" s="127" t="str">
        <f>IF(OR(Tbl_Orderlist[[#This Row],[Order]]="",Tbl_Orderlist[[#This Row],[Order]]=0),"",Tbl_Orderlist[[#This Row],[Order]]*Tbl_Orderlist[[#This Row],[Price €]])</f>
        <v/>
      </c>
      <c r="L578" s="128">
        <f>IF(Tbl_Orderlist[[#This Row],[Size]]="","",VLOOKUP(Tbl_Orderlist[[#This Row],[Size]],Tbl_PlantSizes[],MATCH("Minimal order quantity",Tbl_PlantSizes[#Headers],0),0))</f>
        <v>80</v>
      </c>
      <c r="M578" s="128" t="str">
        <f>IF(Tbl_Orderlist[[#This Row],[Size]]="","",VLOOKUP(Tbl_Orderlist[[#This Row],[Size]],Tbl_PlantSizes[],MATCH("Order per palletbox",Tbl_PlantSizes[#Headers],0),0))</f>
        <v>N</v>
      </c>
      <c r="N578" s="128" t="str">
        <f>IF(Tbl_Orderlist[[#This Row],[Size]]="","",VLOOKUP(Tbl_Orderlist[[#This Row],[Size]],Tbl_PlantSizes[],MATCH("Order per crate",Tbl_PlantSizes[#Headers],0),0))</f>
        <v>Y</v>
      </c>
      <c r="O57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7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8" s="75"/>
      <c r="R578" s="129" t="str">
        <f>IF(Tbl_Orderlist[[#This Row],[Crates]]="","",ROUNDUP(Tbl_Orderlist[[#This Row],[Crates]],0))</f>
        <v/>
      </c>
      <c r="S57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9" spans="1:20" x14ac:dyDescent="0.25">
      <c r="A579" s="149">
        <v>414</v>
      </c>
      <c r="B579" s="150" t="s">
        <v>1810</v>
      </c>
      <c r="C579" s="150" t="s">
        <v>13</v>
      </c>
      <c r="D579" s="151">
        <v>1.35</v>
      </c>
      <c r="E579" s="160" t="s">
        <v>1683</v>
      </c>
      <c r="F579" s="14"/>
      <c r="G57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79" s="32">
        <f>IF(Tbl_Orderlist[[#This Row],[Size]]="","",IF(Tbl_Orderlist[[#This Row],[Crate?]]="Y",VLOOKUP(Tbl_Orderlist[[#This Row],[Size]],Tbl_PlantSizes[],MATCH("#plants per crate",Tbl_PlantSizes[#Headers],0),0),""))</f>
        <v>40</v>
      </c>
      <c r="K579" s="127" t="str">
        <f>IF(OR(Tbl_Orderlist[[#This Row],[Order]]="",Tbl_Orderlist[[#This Row],[Order]]=0),"",Tbl_Orderlist[[#This Row],[Order]]*Tbl_Orderlist[[#This Row],[Price €]])</f>
        <v/>
      </c>
      <c r="L579" s="128">
        <f>IF(Tbl_Orderlist[[#This Row],[Size]]="","",VLOOKUP(Tbl_Orderlist[[#This Row],[Size]],Tbl_PlantSizes[],MATCH("Minimal order quantity",Tbl_PlantSizes[#Headers],0),0))</f>
        <v>80</v>
      </c>
      <c r="M579" s="128" t="str">
        <f>IF(Tbl_Orderlist[[#This Row],[Size]]="","",VLOOKUP(Tbl_Orderlist[[#This Row],[Size]],Tbl_PlantSizes[],MATCH("Order per palletbox",Tbl_PlantSizes[#Headers],0),0))</f>
        <v>N</v>
      </c>
      <c r="N579" s="128" t="str">
        <f>IF(Tbl_Orderlist[[#This Row],[Size]]="","",VLOOKUP(Tbl_Orderlist[[#This Row],[Size]],Tbl_PlantSizes[],MATCH("Order per crate",Tbl_PlantSizes[#Headers],0),0))</f>
        <v>Y</v>
      </c>
      <c r="O57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7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9" s="75"/>
      <c r="R579" s="129" t="str">
        <f>IF(Tbl_Orderlist[[#This Row],[Crates]]="","",ROUNDUP(Tbl_Orderlist[[#This Row],[Crates]],0))</f>
        <v/>
      </c>
      <c r="S57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0" spans="1:20" x14ac:dyDescent="0.25">
      <c r="A580" s="149">
        <v>1387</v>
      </c>
      <c r="B580" s="150" t="s">
        <v>1772</v>
      </c>
      <c r="C580" s="150" t="s">
        <v>13</v>
      </c>
      <c r="D580" s="151">
        <v>0.79</v>
      </c>
      <c r="E580" s="161"/>
      <c r="F580" s="14"/>
      <c r="G58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80" s="32">
        <f>IF(Tbl_Orderlist[[#This Row],[Size]]="","",IF(Tbl_Orderlist[[#This Row],[Crate?]]="Y",VLOOKUP(Tbl_Orderlist[[#This Row],[Size]],Tbl_PlantSizes[],MATCH("#plants per crate",Tbl_PlantSizes[#Headers],0),0),""))</f>
        <v>40</v>
      </c>
      <c r="K580" s="127" t="str">
        <f>IF(OR(Tbl_Orderlist[[#This Row],[Order]]="",Tbl_Orderlist[[#This Row],[Order]]=0),"",Tbl_Orderlist[[#This Row],[Order]]*Tbl_Orderlist[[#This Row],[Price €]])</f>
        <v/>
      </c>
      <c r="L580" s="128">
        <f>IF(Tbl_Orderlist[[#This Row],[Size]]="","",VLOOKUP(Tbl_Orderlist[[#This Row],[Size]],Tbl_PlantSizes[],MATCH("Minimal order quantity",Tbl_PlantSizes[#Headers],0),0))</f>
        <v>80</v>
      </c>
      <c r="M580" s="128" t="str">
        <f>IF(Tbl_Orderlist[[#This Row],[Size]]="","",VLOOKUP(Tbl_Orderlist[[#This Row],[Size]],Tbl_PlantSizes[],MATCH("Order per palletbox",Tbl_PlantSizes[#Headers],0),0))</f>
        <v>N</v>
      </c>
      <c r="N580" s="128" t="str">
        <f>IF(Tbl_Orderlist[[#This Row],[Size]]="","",VLOOKUP(Tbl_Orderlist[[#This Row],[Size]],Tbl_PlantSizes[],MATCH("Order per crate",Tbl_PlantSizes[#Headers],0),0))</f>
        <v>Y</v>
      </c>
      <c r="O58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8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0" s="75"/>
      <c r="R580" s="129" t="str">
        <f>IF(Tbl_Orderlist[[#This Row],[Crates]]="","",ROUNDUP(Tbl_Orderlist[[#This Row],[Crates]],0))</f>
        <v/>
      </c>
      <c r="S58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1" spans="1:20" x14ac:dyDescent="0.25">
      <c r="A581" s="149">
        <v>4068</v>
      </c>
      <c r="B581" s="150" t="s">
        <v>1798</v>
      </c>
      <c r="C581" s="150" t="s">
        <v>13</v>
      </c>
      <c r="D581" s="151">
        <v>1</v>
      </c>
      <c r="E581" s="160" t="s">
        <v>1683</v>
      </c>
      <c r="F581" s="14"/>
      <c r="G58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81" s="32">
        <f>IF(Tbl_Orderlist[[#This Row],[Size]]="","",IF(Tbl_Orderlist[[#This Row],[Crate?]]="Y",VLOOKUP(Tbl_Orderlist[[#This Row],[Size]],Tbl_PlantSizes[],MATCH("#plants per crate",Tbl_PlantSizes[#Headers],0),0),""))</f>
        <v>40</v>
      </c>
      <c r="K581" s="127" t="str">
        <f>IF(OR(Tbl_Orderlist[[#This Row],[Order]]="",Tbl_Orderlist[[#This Row],[Order]]=0),"",Tbl_Orderlist[[#This Row],[Order]]*Tbl_Orderlist[[#This Row],[Price €]])</f>
        <v/>
      </c>
      <c r="L581" s="128">
        <f>IF(Tbl_Orderlist[[#This Row],[Size]]="","",VLOOKUP(Tbl_Orderlist[[#This Row],[Size]],Tbl_PlantSizes[],MATCH("Minimal order quantity",Tbl_PlantSizes[#Headers],0),0))</f>
        <v>80</v>
      </c>
      <c r="M581" s="128" t="str">
        <f>IF(Tbl_Orderlist[[#This Row],[Size]]="","",VLOOKUP(Tbl_Orderlist[[#This Row],[Size]],Tbl_PlantSizes[],MATCH("Order per palletbox",Tbl_PlantSizes[#Headers],0),0))</f>
        <v>N</v>
      </c>
      <c r="N581" s="128" t="str">
        <f>IF(Tbl_Orderlist[[#This Row],[Size]]="","",VLOOKUP(Tbl_Orderlist[[#This Row],[Size]],Tbl_PlantSizes[],MATCH("Order per crate",Tbl_PlantSizes[#Headers],0),0))</f>
        <v>Y</v>
      </c>
      <c r="O58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8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1" s="75"/>
      <c r="R581" s="129" t="str">
        <f>IF(Tbl_Orderlist[[#This Row],[Crates]]="","",ROUNDUP(Tbl_Orderlist[[#This Row],[Crates]],0))</f>
        <v/>
      </c>
      <c r="S58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2" spans="1:20" x14ac:dyDescent="0.25">
      <c r="A582" s="149">
        <v>500</v>
      </c>
      <c r="B582" s="150" t="s">
        <v>2316</v>
      </c>
      <c r="C582" s="150" t="s">
        <v>13</v>
      </c>
      <c r="D582" s="151">
        <v>1.6</v>
      </c>
      <c r="E582" s="161"/>
      <c r="F582" s="14"/>
      <c r="G58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82" s="32">
        <f>IF(Tbl_Orderlist[[#This Row],[Size]]="","",IF(Tbl_Orderlist[[#This Row],[Crate?]]="Y",VLOOKUP(Tbl_Orderlist[[#This Row],[Size]],Tbl_PlantSizes[],MATCH("#plants per crate",Tbl_PlantSizes[#Headers],0),0),""))</f>
        <v>40</v>
      </c>
      <c r="K582" s="127" t="str">
        <f>IF(OR(Tbl_Orderlist[[#This Row],[Order]]="",Tbl_Orderlist[[#This Row],[Order]]=0),"",Tbl_Orderlist[[#This Row],[Order]]*Tbl_Orderlist[[#This Row],[Price €]])</f>
        <v/>
      </c>
      <c r="L582" s="128">
        <f>IF(Tbl_Orderlist[[#This Row],[Size]]="","",VLOOKUP(Tbl_Orderlist[[#This Row],[Size]],Tbl_PlantSizes[],MATCH("Minimal order quantity",Tbl_PlantSizes[#Headers],0),0))</f>
        <v>80</v>
      </c>
      <c r="M582" s="128" t="str">
        <f>IF(Tbl_Orderlist[[#This Row],[Size]]="","",VLOOKUP(Tbl_Orderlist[[#This Row],[Size]],Tbl_PlantSizes[],MATCH("Order per palletbox",Tbl_PlantSizes[#Headers],0),0))</f>
        <v>N</v>
      </c>
      <c r="N582" s="128" t="str">
        <f>IF(Tbl_Orderlist[[#This Row],[Size]]="","",VLOOKUP(Tbl_Orderlist[[#This Row],[Size]],Tbl_PlantSizes[],MATCH("Order per crate",Tbl_PlantSizes[#Headers],0),0))</f>
        <v>Y</v>
      </c>
      <c r="O58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8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2" s="75"/>
      <c r="R582" s="129" t="str">
        <f>IF(Tbl_Orderlist[[#This Row],[Crates]]="","",ROUNDUP(Tbl_Orderlist[[#This Row],[Crates]],0))</f>
        <v/>
      </c>
      <c r="S58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3" spans="1:20" x14ac:dyDescent="0.25">
      <c r="A583" s="149">
        <v>62</v>
      </c>
      <c r="B583" s="150" t="s">
        <v>2390</v>
      </c>
      <c r="C583" s="150" t="s">
        <v>14</v>
      </c>
      <c r="D583" s="151">
        <v>2.95</v>
      </c>
      <c r="E583" s="161"/>
      <c r="F583" s="14"/>
      <c r="G58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3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583" s="32">
        <f>IF(Tbl_Orderlist[[#This Row],[Size]]="","",IF(Tbl_Orderlist[[#This Row],[Crate?]]="Y",VLOOKUP(Tbl_Orderlist[[#This Row],[Size]],Tbl_PlantSizes[],MATCH("#plants per crate",Tbl_PlantSizes[#Headers],0),0),""))</f>
        <v>15</v>
      </c>
      <c r="K583" s="127" t="str">
        <f>IF(OR(Tbl_Orderlist[[#This Row],[Order]]="",Tbl_Orderlist[[#This Row],[Order]]=0),"",Tbl_Orderlist[[#This Row],[Order]]*Tbl_Orderlist[[#This Row],[Price €]])</f>
        <v/>
      </c>
      <c r="L583" s="128">
        <f>IF(Tbl_Orderlist[[#This Row],[Size]]="","",VLOOKUP(Tbl_Orderlist[[#This Row],[Size]],Tbl_PlantSizes[],MATCH("Minimal order quantity",Tbl_PlantSizes[#Headers],0),0))</f>
        <v>50</v>
      </c>
      <c r="M583" s="128" t="str">
        <f>IF(Tbl_Orderlist[[#This Row],[Size]]="","",VLOOKUP(Tbl_Orderlist[[#This Row],[Size]],Tbl_PlantSizes[],MATCH("Order per palletbox",Tbl_PlantSizes[#Headers],0),0))</f>
        <v>Y</v>
      </c>
      <c r="N583" s="128" t="str">
        <f>IF(Tbl_Orderlist[[#This Row],[Size]]="","",VLOOKUP(Tbl_Orderlist[[#This Row],[Size]],Tbl_PlantSizes[],MATCH("Order per crate",Tbl_PlantSizes[#Headers],0),0))</f>
        <v>Y</v>
      </c>
      <c r="O58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8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3" s="75"/>
      <c r="R583" s="129" t="str">
        <f>IF(Tbl_Orderlist[[#This Row],[Crates]]="","",ROUNDUP(Tbl_Orderlist[[#This Row],[Crates]],0))</f>
        <v/>
      </c>
      <c r="S58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4" spans="1:20" x14ac:dyDescent="0.25">
      <c r="A584" s="149">
        <v>1250</v>
      </c>
      <c r="B584" s="150" t="s">
        <v>2090</v>
      </c>
      <c r="C584" s="150" t="s">
        <v>13</v>
      </c>
      <c r="D584" s="151">
        <v>1.22</v>
      </c>
      <c r="E584" s="161"/>
      <c r="F584" s="14"/>
      <c r="G58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84" s="32">
        <f>IF(Tbl_Orderlist[[#This Row],[Size]]="","",IF(Tbl_Orderlist[[#This Row],[Crate?]]="Y",VLOOKUP(Tbl_Orderlist[[#This Row],[Size]],Tbl_PlantSizes[],MATCH("#plants per crate",Tbl_PlantSizes[#Headers],0),0),""))</f>
        <v>40</v>
      </c>
      <c r="K584" s="127" t="str">
        <f>IF(OR(Tbl_Orderlist[[#This Row],[Order]]="",Tbl_Orderlist[[#This Row],[Order]]=0),"",Tbl_Orderlist[[#This Row],[Order]]*Tbl_Orderlist[[#This Row],[Price €]])</f>
        <v/>
      </c>
      <c r="L584" s="128">
        <f>IF(Tbl_Orderlist[[#This Row],[Size]]="","",VLOOKUP(Tbl_Orderlist[[#This Row],[Size]],Tbl_PlantSizes[],MATCH("Minimal order quantity",Tbl_PlantSizes[#Headers],0),0))</f>
        <v>80</v>
      </c>
      <c r="M584" s="128" t="str">
        <f>IF(Tbl_Orderlist[[#This Row],[Size]]="","",VLOOKUP(Tbl_Orderlist[[#This Row],[Size]],Tbl_PlantSizes[],MATCH("Order per palletbox",Tbl_PlantSizes[#Headers],0),0))</f>
        <v>N</v>
      </c>
      <c r="N584" s="128" t="str">
        <f>IF(Tbl_Orderlist[[#This Row],[Size]]="","",VLOOKUP(Tbl_Orderlist[[#This Row],[Size]],Tbl_PlantSizes[],MATCH("Order per crate",Tbl_PlantSizes[#Headers],0),0))</f>
        <v>Y</v>
      </c>
      <c r="O58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8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4" s="75"/>
      <c r="R584" s="129" t="str">
        <f>IF(Tbl_Orderlist[[#This Row],[Crates]]="","",ROUNDUP(Tbl_Orderlist[[#This Row],[Crates]],0))</f>
        <v/>
      </c>
      <c r="S58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5" spans="1:20" x14ac:dyDescent="0.25">
      <c r="A585" s="149">
        <v>1158</v>
      </c>
      <c r="B585" s="150" t="s">
        <v>2091</v>
      </c>
      <c r="C585" s="150" t="s">
        <v>13</v>
      </c>
      <c r="D585" s="151">
        <v>1.22</v>
      </c>
      <c r="E585" s="161"/>
      <c r="F585" s="14"/>
      <c r="G58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85" s="32">
        <f>IF(Tbl_Orderlist[[#This Row],[Size]]="","",IF(Tbl_Orderlist[[#This Row],[Crate?]]="Y",VLOOKUP(Tbl_Orderlist[[#This Row],[Size]],Tbl_PlantSizes[],MATCH("#plants per crate",Tbl_PlantSizes[#Headers],0),0),""))</f>
        <v>40</v>
      </c>
      <c r="K585" s="127" t="str">
        <f>IF(OR(Tbl_Orderlist[[#This Row],[Order]]="",Tbl_Orderlist[[#This Row],[Order]]=0),"",Tbl_Orderlist[[#This Row],[Order]]*Tbl_Orderlist[[#This Row],[Price €]])</f>
        <v/>
      </c>
      <c r="L585" s="128">
        <f>IF(Tbl_Orderlist[[#This Row],[Size]]="","",VLOOKUP(Tbl_Orderlist[[#This Row],[Size]],Tbl_PlantSizes[],MATCH("Minimal order quantity",Tbl_PlantSizes[#Headers],0),0))</f>
        <v>80</v>
      </c>
      <c r="M585" s="128" t="str">
        <f>IF(Tbl_Orderlist[[#This Row],[Size]]="","",VLOOKUP(Tbl_Orderlist[[#This Row],[Size]],Tbl_PlantSizes[],MATCH("Order per palletbox",Tbl_PlantSizes[#Headers],0),0))</f>
        <v>N</v>
      </c>
      <c r="N585" s="128" t="str">
        <f>IF(Tbl_Orderlist[[#This Row],[Size]]="","",VLOOKUP(Tbl_Orderlist[[#This Row],[Size]],Tbl_PlantSizes[],MATCH("Order per crate",Tbl_PlantSizes[#Headers],0),0))</f>
        <v>Y</v>
      </c>
      <c r="O58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8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5" s="75"/>
      <c r="R585" s="129" t="str">
        <f>IF(Tbl_Orderlist[[#This Row],[Crates]]="","",ROUNDUP(Tbl_Orderlist[[#This Row],[Crates]],0))</f>
        <v/>
      </c>
      <c r="S58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6" spans="1:20" x14ac:dyDescent="0.25">
      <c r="A586" s="149">
        <v>519</v>
      </c>
      <c r="B586" s="150" t="s">
        <v>2092</v>
      </c>
      <c r="C586" s="150" t="s">
        <v>13</v>
      </c>
      <c r="D586" s="151">
        <v>1.22</v>
      </c>
      <c r="E586" s="161"/>
      <c r="F586" s="14"/>
      <c r="G58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86" s="32">
        <f>IF(Tbl_Orderlist[[#This Row],[Size]]="","",IF(Tbl_Orderlist[[#This Row],[Crate?]]="Y",VLOOKUP(Tbl_Orderlist[[#This Row],[Size]],Tbl_PlantSizes[],MATCH("#plants per crate",Tbl_PlantSizes[#Headers],0),0),""))</f>
        <v>40</v>
      </c>
      <c r="K586" s="127" t="str">
        <f>IF(OR(Tbl_Orderlist[[#This Row],[Order]]="",Tbl_Orderlist[[#This Row],[Order]]=0),"",Tbl_Orderlist[[#This Row],[Order]]*Tbl_Orderlist[[#This Row],[Price €]])</f>
        <v/>
      </c>
      <c r="L586" s="128">
        <f>IF(Tbl_Orderlist[[#This Row],[Size]]="","",VLOOKUP(Tbl_Orderlist[[#This Row],[Size]],Tbl_PlantSizes[],MATCH("Minimal order quantity",Tbl_PlantSizes[#Headers],0),0))</f>
        <v>80</v>
      </c>
      <c r="M586" s="128" t="str">
        <f>IF(Tbl_Orderlist[[#This Row],[Size]]="","",VLOOKUP(Tbl_Orderlist[[#This Row],[Size]],Tbl_PlantSizes[],MATCH("Order per palletbox",Tbl_PlantSizes[#Headers],0),0))</f>
        <v>N</v>
      </c>
      <c r="N586" s="128" t="str">
        <f>IF(Tbl_Orderlist[[#This Row],[Size]]="","",VLOOKUP(Tbl_Orderlist[[#This Row],[Size]],Tbl_PlantSizes[],MATCH("Order per crate",Tbl_PlantSizes[#Headers],0),0))</f>
        <v>Y</v>
      </c>
      <c r="O58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8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6" s="75"/>
      <c r="R586" s="129" t="str">
        <f>IF(Tbl_Orderlist[[#This Row],[Crates]]="","",ROUNDUP(Tbl_Orderlist[[#This Row],[Crates]],0))</f>
        <v/>
      </c>
      <c r="S58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7" spans="1:20" x14ac:dyDescent="0.25">
      <c r="A587" s="149">
        <v>112</v>
      </c>
      <c r="B587" s="150" t="s">
        <v>2093</v>
      </c>
      <c r="C587" s="150" t="s">
        <v>13</v>
      </c>
      <c r="D587" s="151">
        <v>1.22</v>
      </c>
      <c r="E587" s="161"/>
      <c r="F587" s="14"/>
      <c r="G58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87" s="32">
        <f>IF(Tbl_Orderlist[[#This Row],[Size]]="","",IF(Tbl_Orderlist[[#This Row],[Crate?]]="Y",VLOOKUP(Tbl_Orderlist[[#This Row],[Size]],Tbl_PlantSizes[],MATCH("#plants per crate",Tbl_PlantSizes[#Headers],0),0),""))</f>
        <v>40</v>
      </c>
      <c r="K587" s="127" t="str">
        <f>IF(OR(Tbl_Orderlist[[#This Row],[Order]]="",Tbl_Orderlist[[#This Row],[Order]]=0),"",Tbl_Orderlist[[#This Row],[Order]]*Tbl_Orderlist[[#This Row],[Price €]])</f>
        <v/>
      </c>
      <c r="L587" s="128">
        <f>IF(Tbl_Orderlist[[#This Row],[Size]]="","",VLOOKUP(Tbl_Orderlist[[#This Row],[Size]],Tbl_PlantSizes[],MATCH("Minimal order quantity",Tbl_PlantSizes[#Headers],0),0))</f>
        <v>80</v>
      </c>
      <c r="M587" s="128" t="str">
        <f>IF(Tbl_Orderlist[[#This Row],[Size]]="","",VLOOKUP(Tbl_Orderlist[[#This Row],[Size]],Tbl_PlantSizes[],MATCH("Order per palletbox",Tbl_PlantSizes[#Headers],0),0))</f>
        <v>N</v>
      </c>
      <c r="N587" s="128" t="str">
        <f>IF(Tbl_Orderlist[[#This Row],[Size]]="","",VLOOKUP(Tbl_Orderlist[[#This Row],[Size]],Tbl_PlantSizes[],MATCH("Order per crate",Tbl_PlantSizes[#Headers],0),0))</f>
        <v>Y</v>
      </c>
      <c r="O58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8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7" s="75"/>
      <c r="R587" s="129" t="str">
        <f>IF(Tbl_Orderlist[[#This Row],[Crates]]="","",ROUNDUP(Tbl_Orderlist[[#This Row],[Crates]],0))</f>
        <v/>
      </c>
      <c r="S58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8" spans="1:20" x14ac:dyDescent="0.25">
      <c r="A588" s="149">
        <v>3912</v>
      </c>
      <c r="B588" s="150" t="s">
        <v>1833</v>
      </c>
      <c r="C588" s="150" t="s">
        <v>13</v>
      </c>
      <c r="D588" s="151">
        <v>1.22</v>
      </c>
      <c r="E588" s="160" t="s">
        <v>1683</v>
      </c>
      <c r="F588" s="14"/>
      <c r="G58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88" s="32">
        <f>IF(Tbl_Orderlist[[#This Row],[Size]]="","",IF(Tbl_Orderlist[[#This Row],[Crate?]]="Y",VLOOKUP(Tbl_Orderlist[[#This Row],[Size]],Tbl_PlantSizes[],MATCH("#plants per crate",Tbl_PlantSizes[#Headers],0),0),""))</f>
        <v>40</v>
      </c>
      <c r="K588" s="127" t="str">
        <f>IF(OR(Tbl_Orderlist[[#This Row],[Order]]="",Tbl_Orderlist[[#This Row],[Order]]=0),"",Tbl_Orderlist[[#This Row],[Order]]*Tbl_Orderlist[[#This Row],[Price €]])</f>
        <v/>
      </c>
      <c r="L588" s="128">
        <f>IF(Tbl_Orderlist[[#This Row],[Size]]="","",VLOOKUP(Tbl_Orderlist[[#This Row],[Size]],Tbl_PlantSizes[],MATCH("Minimal order quantity",Tbl_PlantSizes[#Headers],0),0))</f>
        <v>80</v>
      </c>
      <c r="M588" s="128" t="str">
        <f>IF(Tbl_Orderlist[[#This Row],[Size]]="","",VLOOKUP(Tbl_Orderlist[[#This Row],[Size]],Tbl_PlantSizes[],MATCH("Order per palletbox",Tbl_PlantSizes[#Headers],0),0))</f>
        <v>N</v>
      </c>
      <c r="N588" s="128" t="str">
        <f>IF(Tbl_Orderlist[[#This Row],[Size]]="","",VLOOKUP(Tbl_Orderlist[[#This Row],[Size]],Tbl_PlantSizes[],MATCH("Order per crate",Tbl_PlantSizes[#Headers],0),0))</f>
        <v>Y</v>
      </c>
      <c r="O58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8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8" s="75"/>
      <c r="R588" s="129" t="str">
        <f>IF(Tbl_Orderlist[[#This Row],[Crates]]="","",ROUNDUP(Tbl_Orderlist[[#This Row],[Crates]],0))</f>
        <v/>
      </c>
      <c r="S58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9" spans="1:20" x14ac:dyDescent="0.25">
      <c r="A589" s="149">
        <v>80</v>
      </c>
      <c r="B589" s="150" t="s">
        <v>2302</v>
      </c>
      <c r="C589" s="150" t="s">
        <v>13</v>
      </c>
      <c r="D589" s="151">
        <v>1.22</v>
      </c>
      <c r="E589" s="161"/>
      <c r="F589" s="14"/>
      <c r="G58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89" s="32">
        <f>IF(Tbl_Orderlist[[#This Row],[Size]]="","",IF(Tbl_Orderlist[[#This Row],[Crate?]]="Y",VLOOKUP(Tbl_Orderlist[[#This Row],[Size]],Tbl_PlantSizes[],MATCH("#plants per crate",Tbl_PlantSizes[#Headers],0),0),""))</f>
        <v>40</v>
      </c>
      <c r="K589" s="127" t="str">
        <f>IF(OR(Tbl_Orderlist[[#This Row],[Order]]="",Tbl_Orderlist[[#This Row],[Order]]=0),"",Tbl_Orderlist[[#This Row],[Order]]*Tbl_Orderlist[[#This Row],[Price €]])</f>
        <v/>
      </c>
      <c r="L589" s="128">
        <f>IF(Tbl_Orderlist[[#This Row],[Size]]="","",VLOOKUP(Tbl_Orderlist[[#This Row],[Size]],Tbl_PlantSizes[],MATCH("Minimal order quantity",Tbl_PlantSizes[#Headers],0),0))</f>
        <v>80</v>
      </c>
      <c r="M589" s="128" t="str">
        <f>IF(Tbl_Orderlist[[#This Row],[Size]]="","",VLOOKUP(Tbl_Orderlist[[#This Row],[Size]],Tbl_PlantSizes[],MATCH("Order per palletbox",Tbl_PlantSizes[#Headers],0),0))</f>
        <v>N</v>
      </c>
      <c r="N589" s="128" t="str">
        <f>IF(Tbl_Orderlist[[#This Row],[Size]]="","",VLOOKUP(Tbl_Orderlist[[#This Row],[Size]],Tbl_PlantSizes[],MATCH("Order per crate",Tbl_PlantSizes[#Headers],0),0))</f>
        <v>Y</v>
      </c>
      <c r="O58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8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9" s="75"/>
      <c r="R589" s="129" t="str">
        <f>IF(Tbl_Orderlist[[#This Row],[Crates]]="","",ROUNDUP(Tbl_Orderlist[[#This Row],[Crates]],0))</f>
        <v/>
      </c>
      <c r="S58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0" spans="1:20" x14ac:dyDescent="0.25">
      <c r="A590" s="149">
        <v>42</v>
      </c>
      <c r="B590" s="150" t="s">
        <v>2094</v>
      </c>
      <c r="C590" s="150" t="s">
        <v>13</v>
      </c>
      <c r="D590" s="151">
        <v>1.53</v>
      </c>
      <c r="E590" s="161"/>
      <c r="F590" s="14"/>
      <c r="G59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0" s="32">
        <f>IF(Tbl_Orderlist[[#This Row],[Size]]="","",IF(Tbl_Orderlist[[#This Row],[Crate?]]="Y",VLOOKUP(Tbl_Orderlist[[#This Row],[Size]],Tbl_PlantSizes[],MATCH("#plants per crate",Tbl_PlantSizes[#Headers],0),0),""))</f>
        <v>40</v>
      </c>
      <c r="K590" s="127" t="str">
        <f>IF(OR(Tbl_Orderlist[[#This Row],[Order]]="",Tbl_Orderlist[[#This Row],[Order]]=0),"",Tbl_Orderlist[[#This Row],[Order]]*Tbl_Orderlist[[#This Row],[Price €]])</f>
        <v/>
      </c>
      <c r="L590" s="128">
        <f>IF(Tbl_Orderlist[[#This Row],[Size]]="","",VLOOKUP(Tbl_Orderlist[[#This Row],[Size]],Tbl_PlantSizes[],MATCH("Minimal order quantity",Tbl_PlantSizes[#Headers],0),0))</f>
        <v>80</v>
      </c>
      <c r="M590" s="128" t="str">
        <f>IF(Tbl_Orderlist[[#This Row],[Size]]="","",VLOOKUP(Tbl_Orderlist[[#This Row],[Size]],Tbl_PlantSizes[],MATCH("Order per palletbox",Tbl_PlantSizes[#Headers],0),0))</f>
        <v>N</v>
      </c>
      <c r="N590" s="128" t="str">
        <f>IF(Tbl_Orderlist[[#This Row],[Size]]="","",VLOOKUP(Tbl_Orderlist[[#This Row],[Size]],Tbl_PlantSizes[],MATCH("Order per crate",Tbl_PlantSizes[#Headers],0),0))</f>
        <v>Y</v>
      </c>
      <c r="O59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9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0" s="75"/>
      <c r="R590" s="129" t="str">
        <f>IF(Tbl_Orderlist[[#This Row],[Crates]]="","",ROUNDUP(Tbl_Orderlist[[#This Row],[Crates]],0))</f>
        <v/>
      </c>
      <c r="S59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1" spans="1:20" x14ac:dyDescent="0.25">
      <c r="A591" s="149">
        <v>9652</v>
      </c>
      <c r="B591" s="150" t="s">
        <v>138</v>
      </c>
      <c r="C591" s="150" t="s">
        <v>13</v>
      </c>
      <c r="D591" s="151">
        <v>1.95</v>
      </c>
      <c r="E591" s="160" t="s">
        <v>1683</v>
      </c>
      <c r="F591" s="14"/>
      <c r="G59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1" s="32">
        <f>IF(Tbl_Orderlist[[#This Row],[Size]]="","",IF(Tbl_Orderlist[[#This Row],[Crate?]]="Y",VLOOKUP(Tbl_Orderlist[[#This Row],[Size]],Tbl_PlantSizes[],MATCH("#plants per crate",Tbl_PlantSizes[#Headers],0),0),""))</f>
        <v>40</v>
      </c>
      <c r="K591" s="127" t="str">
        <f>IF(OR(Tbl_Orderlist[[#This Row],[Order]]="",Tbl_Orderlist[[#This Row],[Order]]=0),"",Tbl_Orderlist[[#This Row],[Order]]*Tbl_Orderlist[[#This Row],[Price €]])</f>
        <v/>
      </c>
      <c r="L591" s="128">
        <f>IF(Tbl_Orderlist[[#This Row],[Size]]="","",VLOOKUP(Tbl_Orderlist[[#This Row],[Size]],Tbl_PlantSizes[],MATCH("Minimal order quantity",Tbl_PlantSizes[#Headers],0),0))</f>
        <v>80</v>
      </c>
      <c r="M591" s="128" t="str">
        <f>IF(Tbl_Orderlist[[#This Row],[Size]]="","",VLOOKUP(Tbl_Orderlist[[#This Row],[Size]],Tbl_PlantSizes[],MATCH("Order per palletbox",Tbl_PlantSizes[#Headers],0),0))</f>
        <v>N</v>
      </c>
      <c r="N591" s="128" t="str">
        <f>IF(Tbl_Orderlist[[#This Row],[Size]]="","",VLOOKUP(Tbl_Orderlist[[#This Row],[Size]],Tbl_PlantSizes[],MATCH("Order per crate",Tbl_PlantSizes[#Headers],0),0))</f>
        <v>Y</v>
      </c>
      <c r="O59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9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1" s="75"/>
      <c r="R591" s="129" t="str">
        <f>IF(Tbl_Orderlist[[#This Row],[Crates]]="","",ROUNDUP(Tbl_Orderlist[[#This Row],[Crates]],0))</f>
        <v/>
      </c>
      <c r="S59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2" spans="1:20" x14ac:dyDescent="0.25">
      <c r="A592" s="149">
        <v>424</v>
      </c>
      <c r="B592" s="150" t="s">
        <v>2095</v>
      </c>
      <c r="C592" s="150" t="s">
        <v>13</v>
      </c>
      <c r="D592" s="151">
        <v>0.87</v>
      </c>
      <c r="E592" s="161"/>
      <c r="F592" s="14"/>
      <c r="G59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2" s="32">
        <f>IF(Tbl_Orderlist[[#This Row],[Size]]="","",IF(Tbl_Orderlist[[#This Row],[Crate?]]="Y",VLOOKUP(Tbl_Orderlist[[#This Row],[Size]],Tbl_PlantSizes[],MATCH("#plants per crate",Tbl_PlantSizes[#Headers],0),0),""))</f>
        <v>40</v>
      </c>
      <c r="K592" s="127" t="str">
        <f>IF(OR(Tbl_Orderlist[[#This Row],[Order]]="",Tbl_Orderlist[[#This Row],[Order]]=0),"",Tbl_Orderlist[[#This Row],[Order]]*Tbl_Orderlist[[#This Row],[Price €]])</f>
        <v/>
      </c>
      <c r="L592" s="128">
        <f>IF(Tbl_Orderlist[[#This Row],[Size]]="","",VLOOKUP(Tbl_Orderlist[[#This Row],[Size]],Tbl_PlantSizes[],MATCH("Minimal order quantity",Tbl_PlantSizes[#Headers],0),0))</f>
        <v>80</v>
      </c>
      <c r="M592" s="128" t="str">
        <f>IF(Tbl_Orderlist[[#This Row],[Size]]="","",VLOOKUP(Tbl_Orderlist[[#This Row],[Size]],Tbl_PlantSizes[],MATCH("Order per palletbox",Tbl_PlantSizes[#Headers],0),0))</f>
        <v>N</v>
      </c>
      <c r="N592" s="128" t="str">
        <f>IF(Tbl_Orderlist[[#This Row],[Size]]="","",VLOOKUP(Tbl_Orderlist[[#This Row],[Size]],Tbl_PlantSizes[],MATCH("Order per crate",Tbl_PlantSizes[#Headers],0),0))</f>
        <v>Y</v>
      </c>
      <c r="O59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9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2" s="75"/>
      <c r="R592" s="129" t="str">
        <f>IF(Tbl_Orderlist[[#This Row],[Crates]]="","",ROUNDUP(Tbl_Orderlist[[#This Row],[Crates]],0))</f>
        <v/>
      </c>
      <c r="S59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3" spans="1:20" x14ac:dyDescent="0.25">
      <c r="A593" s="149">
        <v>3230</v>
      </c>
      <c r="B593" s="150" t="s">
        <v>2096</v>
      </c>
      <c r="C593" s="150" t="s">
        <v>13</v>
      </c>
      <c r="D593" s="151">
        <v>0.87</v>
      </c>
      <c r="E593" s="161"/>
      <c r="F593" s="14"/>
      <c r="G59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3" s="32">
        <f>IF(Tbl_Orderlist[[#This Row],[Size]]="","",IF(Tbl_Orderlist[[#This Row],[Crate?]]="Y",VLOOKUP(Tbl_Orderlist[[#This Row],[Size]],Tbl_PlantSizes[],MATCH("#plants per crate",Tbl_PlantSizes[#Headers],0),0),""))</f>
        <v>40</v>
      </c>
      <c r="K593" s="127" t="str">
        <f>IF(OR(Tbl_Orderlist[[#This Row],[Order]]="",Tbl_Orderlist[[#This Row],[Order]]=0),"",Tbl_Orderlist[[#This Row],[Order]]*Tbl_Orderlist[[#This Row],[Price €]])</f>
        <v/>
      </c>
      <c r="L593" s="128">
        <f>IF(Tbl_Orderlist[[#This Row],[Size]]="","",VLOOKUP(Tbl_Orderlist[[#This Row],[Size]],Tbl_PlantSizes[],MATCH("Minimal order quantity",Tbl_PlantSizes[#Headers],0),0))</f>
        <v>80</v>
      </c>
      <c r="M593" s="128" t="str">
        <f>IF(Tbl_Orderlist[[#This Row],[Size]]="","",VLOOKUP(Tbl_Orderlist[[#This Row],[Size]],Tbl_PlantSizes[],MATCH("Order per palletbox",Tbl_PlantSizes[#Headers],0),0))</f>
        <v>N</v>
      </c>
      <c r="N593" s="128" t="str">
        <f>IF(Tbl_Orderlist[[#This Row],[Size]]="","",VLOOKUP(Tbl_Orderlist[[#This Row],[Size]],Tbl_PlantSizes[],MATCH("Order per crate",Tbl_PlantSizes[#Headers],0),0))</f>
        <v>Y</v>
      </c>
      <c r="O59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9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3" s="75"/>
      <c r="R593" s="129" t="str">
        <f>IF(Tbl_Orderlist[[#This Row],[Crates]]="","",ROUNDUP(Tbl_Orderlist[[#This Row],[Crates]],0))</f>
        <v/>
      </c>
      <c r="S59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4" spans="1:20" x14ac:dyDescent="0.25">
      <c r="A594" s="149">
        <v>2551</v>
      </c>
      <c r="B594" s="150" t="s">
        <v>2097</v>
      </c>
      <c r="C594" s="150" t="s">
        <v>13</v>
      </c>
      <c r="D594" s="151">
        <v>0.87</v>
      </c>
      <c r="E594" s="161"/>
      <c r="F594" s="14"/>
      <c r="G59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4" s="32">
        <f>IF(Tbl_Orderlist[[#This Row],[Size]]="","",IF(Tbl_Orderlist[[#This Row],[Crate?]]="Y",VLOOKUP(Tbl_Orderlist[[#This Row],[Size]],Tbl_PlantSizes[],MATCH("#plants per crate",Tbl_PlantSizes[#Headers],0),0),""))</f>
        <v>40</v>
      </c>
      <c r="K594" s="127" t="str">
        <f>IF(OR(Tbl_Orderlist[[#This Row],[Order]]="",Tbl_Orderlist[[#This Row],[Order]]=0),"",Tbl_Orderlist[[#This Row],[Order]]*Tbl_Orderlist[[#This Row],[Price €]])</f>
        <v/>
      </c>
      <c r="L594" s="128">
        <f>IF(Tbl_Orderlist[[#This Row],[Size]]="","",VLOOKUP(Tbl_Orderlist[[#This Row],[Size]],Tbl_PlantSizes[],MATCH("Minimal order quantity",Tbl_PlantSizes[#Headers],0),0))</f>
        <v>80</v>
      </c>
      <c r="M594" s="128" t="str">
        <f>IF(Tbl_Orderlist[[#This Row],[Size]]="","",VLOOKUP(Tbl_Orderlist[[#This Row],[Size]],Tbl_PlantSizes[],MATCH("Order per palletbox",Tbl_PlantSizes[#Headers],0),0))</f>
        <v>N</v>
      </c>
      <c r="N594" s="128" t="str">
        <f>IF(Tbl_Orderlist[[#This Row],[Size]]="","",VLOOKUP(Tbl_Orderlist[[#This Row],[Size]],Tbl_PlantSizes[],MATCH("Order per crate",Tbl_PlantSizes[#Headers],0),0))</f>
        <v>Y</v>
      </c>
      <c r="O59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9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4" s="75"/>
      <c r="R594" s="129" t="str">
        <f>IF(Tbl_Orderlist[[#This Row],[Crates]]="","",ROUNDUP(Tbl_Orderlist[[#This Row],[Crates]],0))</f>
        <v/>
      </c>
      <c r="S59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5" spans="1:20" x14ac:dyDescent="0.25">
      <c r="A595" s="149">
        <v>3284</v>
      </c>
      <c r="B595" s="150" t="s">
        <v>2098</v>
      </c>
      <c r="C595" s="150" t="s">
        <v>13</v>
      </c>
      <c r="D595" s="151">
        <v>0.87</v>
      </c>
      <c r="E595" s="161"/>
      <c r="F595" s="14"/>
      <c r="G59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5" s="32">
        <f>IF(Tbl_Orderlist[[#This Row],[Size]]="","",IF(Tbl_Orderlist[[#This Row],[Crate?]]="Y",VLOOKUP(Tbl_Orderlist[[#This Row],[Size]],Tbl_PlantSizes[],MATCH("#plants per crate",Tbl_PlantSizes[#Headers],0),0),""))</f>
        <v>40</v>
      </c>
      <c r="K595" s="127" t="str">
        <f>IF(OR(Tbl_Orderlist[[#This Row],[Order]]="",Tbl_Orderlist[[#This Row],[Order]]=0),"",Tbl_Orderlist[[#This Row],[Order]]*Tbl_Orderlist[[#This Row],[Price €]])</f>
        <v/>
      </c>
      <c r="L595" s="128">
        <f>IF(Tbl_Orderlist[[#This Row],[Size]]="","",VLOOKUP(Tbl_Orderlist[[#This Row],[Size]],Tbl_PlantSizes[],MATCH("Minimal order quantity",Tbl_PlantSizes[#Headers],0),0))</f>
        <v>80</v>
      </c>
      <c r="M595" s="128" t="str">
        <f>IF(Tbl_Orderlist[[#This Row],[Size]]="","",VLOOKUP(Tbl_Orderlist[[#This Row],[Size]],Tbl_PlantSizes[],MATCH("Order per palletbox",Tbl_PlantSizes[#Headers],0),0))</f>
        <v>N</v>
      </c>
      <c r="N595" s="128" t="str">
        <f>IF(Tbl_Orderlist[[#This Row],[Size]]="","",VLOOKUP(Tbl_Orderlist[[#This Row],[Size]],Tbl_PlantSizes[],MATCH("Order per crate",Tbl_PlantSizes[#Headers],0),0))</f>
        <v>Y</v>
      </c>
      <c r="O59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9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5" s="75"/>
      <c r="R595" s="129" t="str">
        <f>IF(Tbl_Orderlist[[#This Row],[Crates]]="","",ROUNDUP(Tbl_Orderlist[[#This Row],[Crates]],0))</f>
        <v/>
      </c>
      <c r="S59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6" spans="1:20" x14ac:dyDescent="0.25">
      <c r="A596" s="149">
        <v>2968</v>
      </c>
      <c r="B596" s="150" t="s">
        <v>2099</v>
      </c>
      <c r="C596" s="150" t="s">
        <v>16</v>
      </c>
      <c r="D596" s="151">
        <v>2.25</v>
      </c>
      <c r="E596" s="161"/>
      <c r="F596" s="14"/>
      <c r="G59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6" s="32">
        <f>IF(Tbl_Orderlist[[#This Row],[Size]]="","",IF(Tbl_Orderlist[[#This Row],[Crate?]]="Y",VLOOKUP(Tbl_Orderlist[[#This Row],[Size]],Tbl_PlantSizes[],MATCH("#plants per crate",Tbl_PlantSizes[#Headers],0),0),""))</f>
        <v>25</v>
      </c>
      <c r="K596" s="127" t="str">
        <f>IF(OR(Tbl_Orderlist[[#This Row],[Order]]="",Tbl_Orderlist[[#This Row],[Order]]=0),"",Tbl_Orderlist[[#This Row],[Order]]*Tbl_Orderlist[[#This Row],[Price €]])</f>
        <v/>
      </c>
      <c r="L596" s="128">
        <f>IF(Tbl_Orderlist[[#This Row],[Size]]="","",VLOOKUP(Tbl_Orderlist[[#This Row],[Size]],Tbl_PlantSizes[],MATCH("Minimal order quantity",Tbl_PlantSizes[#Headers],0),0))</f>
        <v>75</v>
      </c>
      <c r="M596" s="128" t="str">
        <f>IF(Tbl_Orderlist[[#This Row],[Size]]="","",VLOOKUP(Tbl_Orderlist[[#This Row],[Size]],Tbl_PlantSizes[],MATCH("Order per palletbox",Tbl_PlantSizes[#Headers],0),0))</f>
        <v>N</v>
      </c>
      <c r="N596" s="128" t="str">
        <f>IF(Tbl_Orderlist[[#This Row],[Size]]="","",VLOOKUP(Tbl_Orderlist[[#This Row],[Size]],Tbl_PlantSizes[],MATCH("Order per crate",Tbl_PlantSizes[#Headers],0),0))</f>
        <v>Y</v>
      </c>
      <c r="O59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9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6" s="75"/>
      <c r="R596" s="129" t="str">
        <f>IF(Tbl_Orderlist[[#This Row],[Crates]]="","",ROUNDUP(Tbl_Orderlist[[#This Row],[Crates]],0))</f>
        <v/>
      </c>
      <c r="S59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7" spans="1:20" x14ac:dyDescent="0.25">
      <c r="A597" s="149">
        <v>984</v>
      </c>
      <c r="B597" s="150" t="s">
        <v>2100</v>
      </c>
      <c r="C597" s="150" t="s">
        <v>16</v>
      </c>
      <c r="D597" s="151">
        <v>1.2</v>
      </c>
      <c r="E597" s="161"/>
      <c r="F597" s="14"/>
      <c r="G59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7" s="32">
        <f>IF(Tbl_Orderlist[[#This Row],[Size]]="","",IF(Tbl_Orderlist[[#This Row],[Crate?]]="Y",VLOOKUP(Tbl_Orderlist[[#This Row],[Size]],Tbl_PlantSizes[],MATCH("#plants per crate",Tbl_PlantSizes[#Headers],0),0),""))</f>
        <v>25</v>
      </c>
      <c r="K597" s="127" t="str">
        <f>IF(OR(Tbl_Orderlist[[#This Row],[Order]]="",Tbl_Orderlist[[#This Row],[Order]]=0),"",Tbl_Orderlist[[#This Row],[Order]]*Tbl_Orderlist[[#This Row],[Price €]])</f>
        <v/>
      </c>
      <c r="L597" s="128">
        <f>IF(Tbl_Orderlist[[#This Row],[Size]]="","",VLOOKUP(Tbl_Orderlist[[#This Row],[Size]],Tbl_PlantSizes[],MATCH("Minimal order quantity",Tbl_PlantSizes[#Headers],0),0))</f>
        <v>75</v>
      </c>
      <c r="M597" s="128" t="str">
        <f>IF(Tbl_Orderlist[[#This Row],[Size]]="","",VLOOKUP(Tbl_Orderlist[[#This Row],[Size]],Tbl_PlantSizes[],MATCH("Order per palletbox",Tbl_PlantSizes[#Headers],0),0))</f>
        <v>N</v>
      </c>
      <c r="N597" s="128" t="str">
        <f>IF(Tbl_Orderlist[[#This Row],[Size]]="","",VLOOKUP(Tbl_Orderlist[[#This Row],[Size]],Tbl_PlantSizes[],MATCH("Order per crate",Tbl_PlantSizes[#Headers],0),0))</f>
        <v>Y</v>
      </c>
      <c r="O59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9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7" s="75"/>
      <c r="R597" s="129" t="str">
        <f>IF(Tbl_Orderlist[[#This Row],[Crates]]="","",ROUNDUP(Tbl_Orderlist[[#This Row],[Crates]],0))</f>
        <v/>
      </c>
      <c r="S59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8" spans="1:20" x14ac:dyDescent="0.25">
      <c r="A598" s="149">
        <v>1000</v>
      </c>
      <c r="B598" s="150" t="s">
        <v>47</v>
      </c>
      <c r="C598" s="150" t="s">
        <v>16</v>
      </c>
      <c r="D598" s="151">
        <v>2.25</v>
      </c>
      <c r="E598" s="160" t="s">
        <v>1683</v>
      </c>
      <c r="F598" s="14"/>
      <c r="G59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8" s="32">
        <f>IF(Tbl_Orderlist[[#This Row],[Size]]="","",IF(Tbl_Orderlist[[#This Row],[Crate?]]="Y",VLOOKUP(Tbl_Orderlist[[#This Row],[Size]],Tbl_PlantSizes[],MATCH("#plants per crate",Tbl_PlantSizes[#Headers],0),0),""))</f>
        <v>25</v>
      </c>
      <c r="K598" s="127" t="str">
        <f>IF(OR(Tbl_Orderlist[[#This Row],[Order]]="",Tbl_Orderlist[[#This Row],[Order]]=0),"",Tbl_Orderlist[[#This Row],[Order]]*Tbl_Orderlist[[#This Row],[Price €]])</f>
        <v/>
      </c>
      <c r="L598" s="128">
        <f>IF(Tbl_Orderlist[[#This Row],[Size]]="","",VLOOKUP(Tbl_Orderlist[[#This Row],[Size]],Tbl_PlantSizes[],MATCH("Minimal order quantity",Tbl_PlantSizes[#Headers],0),0))</f>
        <v>75</v>
      </c>
      <c r="M598" s="128" t="str">
        <f>IF(Tbl_Orderlist[[#This Row],[Size]]="","",VLOOKUP(Tbl_Orderlist[[#This Row],[Size]],Tbl_PlantSizes[],MATCH("Order per palletbox",Tbl_PlantSizes[#Headers],0),0))</f>
        <v>N</v>
      </c>
      <c r="N598" s="128" t="str">
        <f>IF(Tbl_Orderlist[[#This Row],[Size]]="","",VLOOKUP(Tbl_Orderlist[[#This Row],[Size]],Tbl_PlantSizes[],MATCH("Order per crate",Tbl_PlantSizes[#Headers],0),0))</f>
        <v>Y</v>
      </c>
      <c r="O59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9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8" s="75"/>
      <c r="R598" s="129" t="str">
        <f>IF(Tbl_Orderlist[[#This Row],[Crates]]="","",ROUNDUP(Tbl_Orderlist[[#This Row],[Crates]],0))</f>
        <v/>
      </c>
      <c r="S59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9" spans="1:20" x14ac:dyDescent="0.25">
      <c r="A599" s="149">
        <v>110</v>
      </c>
      <c r="B599" s="150" t="s">
        <v>2317</v>
      </c>
      <c r="C599" s="150" t="s">
        <v>15</v>
      </c>
      <c r="D599" s="151">
        <v>2.75</v>
      </c>
      <c r="E599" s="161"/>
      <c r="F599" s="14"/>
      <c r="G59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9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599" s="32">
        <f>IF(Tbl_Orderlist[[#This Row],[Size]]="","",IF(Tbl_Orderlist[[#This Row],[Crate?]]="Y",VLOOKUP(Tbl_Orderlist[[#This Row],[Size]],Tbl_PlantSizes[],MATCH("#plants per crate",Tbl_PlantSizes[#Headers],0),0),""))</f>
        <v>8</v>
      </c>
      <c r="K599" s="127" t="str">
        <f>IF(OR(Tbl_Orderlist[[#This Row],[Order]]="",Tbl_Orderlist[[#This Row],[Order]]=0),"",Tbl_Orderlist[[#This Row],[Order]]*Tbl_Orderlist[[#This Row],[Price €]])</f>
        <v/>
      </c>
      <c r="L599" s="128">
        <f>IF(Tbl_Orderlist[[#This Row],[Size]]="","",VLOOKUP(Tbl_Orderlist[[#This Row],[Size]],Tbl_PlantSizes[],MATCH("Minimal order quantity",Tbl_PlantSizes[#Headers],0),0))</f>
        <v>50</v>
      </c>
      <c r="M599" s="128" t="str">
        <f>IF(Tbl_Orderlist[[#This Row],[Size]]="","",VLOOKUP(Tbl_Orderlist[[#This Row],[Size]],Tbl_PlantSizes[],MATCH("Order per palletbox",Tbl_PlantSizes[#Headers],0),0))</f>
        <v>Y</v>
      </c>
      <c r="N599" s="128" t="str">
        <f>IF(Tbl_Orderlist[[#This Row],[Size]]="","",VLOOKUP(Tbl_Orderlist[[#This Row],[Size]],Tbl_PlantSizes[],MATCH("Order per crate",Tbl_PlantSizes[#Headers],0),0))</f>
        <v>Y</v>
      </c>
      <c r="O59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59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9" s="75"/>
      <c r="R599" s="129" t="str">
        <f>IF(Tbl_Orderlist[[#This Row],[Crates]]="","",ROUNDUP(Tbl_Orderlist[[#This Row],[Crates]],0))</f>
        <v/>
      </c>
      <c r="S59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0" spans="1:20" x14ac:dyDescent="0.25">
      <c r="A600" s="149">
        <v>200</v>
      </c>
      <c r="B600" s="150" t="s">
        <v>2101</v>
      </c>
      <c r="C600" s="150" t="s">
        <v>16</v>
      </c>
      <c r="D600" s="151">
        <v>1.1000000000000001</v>
      </c>
      <c r="E600" s="161"/>
      <c r="F600" s="14"/>
      <c r="G60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0" s="32">
        <f>IF(Tbl_Orderlist[[#This Row],[Size]]="","",IF(Tbl_Orderlist[[#This Row],[Crate?]]="Y",VLOOKUP(Tbl_Orderlist[[#This Row],[Size]],Tbl_PlantSizes[],MATCH("#plants per crate",Tbl_PlantSizes[#Headers],0),0),""))</f>
        <v>25</v>
      </c>
      <c r="K600" s="127" t="str">
        <f>IF(OR(Tbl_Orderlist[[#This Row],[Order]]="",Tbl_Orderlist[[#This Row],[Order]]=0),"",Tbl_Orderlist[[#This Row],[Order]]*Tbl_Orderlist[[#This Row],[Price €]])</f>
        <v/>
      </c>
      <c r="L600" s="128">
        <f>IF(Tbl_Orderlist[[#This Row],[Size]]="","",VLOOKUP(Tbl_Orderlist[[#This Row],[Size]],Tbl_PlantSizes[],MATCH("Minimal order quantity",Tbl_PlantSizes[#Headers],0),0))</f>
        <v>75</v>
      </c>
      <c r="M600" s="128" t="str">
        <f>IF(Tbl_Orderlist[[#This Row],[Size]]="","",VLOOKUP(Tbl_Orderlist[[#This Row],[Size]],Tbl_PlantSizes[],MATCH("Order per palletbox",Tbl_PlantSizes[#Headers],0),0))</f>
        <v>N</v>
      </c>
      <c r="N600" s="128" t="str">
        <f>IF(Tbl_Orderlist[[#This Row],[Size]]="","",VLOOKUP(Tbl_Orderlist[[#This Row],[Size]],Tbl_PlantSizes[],MATCH("Order per crate",Tbl_PlantSizes[#Headers],0),0))</f>
        <v>Y</v>
      </c>
      <c r="O60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0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0" s="75"/>
      <c r="R600" s="129" t="str">
        <f>IF(Tbl_Orderlist[[#This Row],[Crates]]="","",ROUNDUP(Tbl_Orderlist[[#This Row],[Crates]],0))</f>
        <v/>
      </c>
      <c r="S60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1" spans="1:20" x14ac:dyDescent="0.25">
      <c r="A601" s="149">
        <v>117</v>
      </c>
      <c r="B601" s="150" t="s">
        <v>2102</v>
      </c>
      <c r="C601" s="150" t="s">
        <v>16</v>
      </c>
      <c r="D601" s="151">
        <v>1.1000000000000001</v>
      </c>
      <c r="E601" s="161"/>
      <c r="F601" s="14"/>
      <c r="G60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1" s="32">
        <f>IF(Tbl_Orderlist[[#This Row],[Size]]="","",IF(Tbl_Orderlist[[#This Row],[Crate?]]="Y",VLOOKUP(Tbl_Orderlist[[#This Row],[Size]],Tbl_PlantSizes[],MATCH("#plants per crate",Tbl_PlantSizes[#Headers],0),0),""))</f>
        <v>25</v>
      </c>
      <c r="K601" s="127" t="str">
        <f>IF(OR(Tbl_Orderlist[[#This Row],[Order]]="",Tbl_Orderlist[[#This Row],[Order]]=0),"",Tbl_Orderlist[[#This Row],[Order]]*Tbl_Orderlist[[#This Row],[Price €]])</f>
        <v/>
      </c>
      <c r="L601" s="128">
        <f>IF(Tbl_Orderlist[[#This Row],[Size]]="","",VLOOKUP(Tbl_Orderlist[[#This Row],[Size]],Tbl_PlantSizes[],MATCH("Minimal order quantity",Tbl_PlantSizes[#Headers],0),0))</f>
        <v>75</v>
      </c>
      <c r="M601" s="128" t="str">
        <f>IF(Tbl_Orderlist[[#This Row],[Size]]="","",VLOOKUP(Tbl_Orderlist[[#This Row],[Size]],Tbl_PlantSizes[],MATCH("Order per palletbox",Tbl_PlantSizes[#Headers],0),0))</f>
        <v>N</v>
      </c>
      <c r="N601" s="128" t="str">
        <f>IF(Tbl_Orderlist[[#This Row],[Size]]="","",VLOOKUP(Tbl_Orderlist[[#This Row],[Size]],Tbl_PlantSizes[],MATCH("Order per crate",Tbl_PlantSizes[#Headers],0),0))</f>
        <v>Y</v>
      </c>
      <c r="O60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0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1" s="75"/>
      <c r="R601" s="129" t="str">
        <f>IF(Tbl_Orderlist[[#This Row],[Crates]]="","",ROUNDUP(Tbl_Orderlist[[#This Row],[Crates]],0))</f>
        <v/>
      </c>
      <c r="S60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2" spans="1:20" x14ac:dyDescent="0.25">
      <c r="A602" s="149">
        <v>143</v>
      </c>
      <c r="B602" s="150" t="s">
        <v>2305</v>
      </c>
      <c r="C602" s="150" t="s">
        <v>16</v>
      </c>
      <c r="D602" s="151">
        <v>1.05</v>
      </c>
      <c r="E602" s="161"/>
      <c r="F602" s="14"/>
      <c r="G60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2" s="32">
        <f>IF(Tbl_Orderlist[[#This Row],[Size]]="","",IF(Tbl_Orderlist[[#This Row],[Crate?]]="Y",VLOOKUP(Tbl_Orderlist[[#This Row],[Size]],Tbl_PlantSizes[],MATCH("#plants per crate",Tbl_PlantSizes[#Headers],0),0),""))</f>
        <v>25</v>
      </c>
      <c r="K602" s="127" t="str">
        <f>IF(OR(Tbl_Orderlist[[#This Row],[Order]]="",Tbl_Orderlist[[#This Row],[Order]]=0),"",Tbl_Orderlist[[#This Row],[Order]]*Tbl_Orderlist[[#This Row],[Price €]])</f>
        <v/>
      </c>
      <c r="L602" s="128">
        <f>IF(Tbl_Orderlist[[#This Row],[Size]]="","",VLOOKUP(Tbl_Orderlist[[#This Row],[Size]],Tbl_PlantSizes[],MATCH("Minimal order quantity",Tbl_PlantSizes[#Headers],0),0))</f>
        <v>75</v>
      </c>
      <c r="M602" s="128" t="str">
        <f>IF(Tbl_Orderlist[[#This Row],[Size]]="","",VLOOKUP(Tbl_Orderlist[[#This Row],[Size]],Tbl_PlantSizes[],MATCH("Order per palletbox",Tbl_PlantSizes[#Headers],0),0))</f>
        <v>N</v>
      </c>
      <c r="N602" s="128" t="str">
        <f>IF(Tbl_Orderlist[[#This Row],[Size]]="","",VLOOKUP(Tbl_Orderlist[[#This Row],[Size]],Tbl_PlantSizes[],MATCH("Order per crate",Tbl_PlantSizes[#Headers],0),0))</f>
        <v>Y</v>
      </c>
      <c r="O60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0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2" s="75"/>
      <c r="R602" s="129" t="str">
        <f>IF(Tbl_Orderlist[[#This Row],[Crates]]="","",ROUNDUP(Tbl_Orderlist[[#This Row],[Crates]],0))</f>
        <v/>
      </c>
      <c r="S60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3" spans="1:20" x14ac:dyDescent="0.25">
      <c r="A603" s="149">
        <v>448</v>
      </c>
      <c r="B603" s="150" t="s">
        <v>2103</v>
      </c>
      <c r="C603" s="150" t="s">
        <v>16</v>
      </c>
      <c r="D603" s="151">
        <v>0.85</v>
      </c>
      <c r="E603" s="161"/>
      <c r="F603" s="14"/>
      <c r="G60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3" s="32">
        <f>IF(Tbl_Orderlist[[#This Row],[Size]]="","",IF(Tbl_Orderlist[[#This Row],[Crate?]]="Y",VLOOKUP(Tbl_Orderlist[[#This Row],[Size]],Tbl_PlantSizes[],MATCH("#plants per crate",Tbl_PlantSizes[#Headers],0),0),""))</f>
        <v>25</v>
      </c>
      <c r="K603" s="127" t="str">
        <f>IF(OR(Tbl_Orderlist[[#This Row],[Order]]="",Tbl_Orderlist[[#This Row],[Order]]=0),"",Tbl_Orderlist[[#This Row],[Order]]*Tbl_Orderlist[[#This Row],[Price €]])</f>
        <v/>
      </c>
      <c r="L603" s="128">
        <f>IF(Tbl_Orderlist[[#This Row],[Size]]="","",VLOOKUP(Tbl_Orderlist[[#This Row],[Size]],Tbl_PlantSizes[],MATCH("Minimal order quantity",Tbl_PlantSizes[#Headers],0),0))</f>
        <v>75</v>
      </c>
      <c r="M603" s="128" t="str">
        <f>IF(Tbl_Orderlist[[#This Row],[Size]]="","",VLOOKUP(Tbl_Orderlist[[#This Row],[Size]],Tbl_PlantSizes[],MATCH("Order per palletbox",Tbl_PlantSizes[#Headers],0),0))</f>
        <v>N</v>
      </c>
      <c r="N603" s="128" t="str">
        <f>IF(Tbl_Orderlist[[#This Row],[Size]]="","",VLOOKUP(Tbl_Orderlist[[#This Row],[Size]],Tbl_PlantSizes[],MATCH("Order per crate",Tbl_PlantSizes[#Headers],0),0))</f>
        <v>Y</v>
      </c>
      <c r="O60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0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3" s="75"/>
      <c r="R603" s="129" t="str">
        <f>IF(Tbl_Orderlist[[#This Row],[Crates]]="","",ROUNDUP(Tbl_Orderlist[[#This Row],[Crates]],0))</f>
        <v/>
      </c>
      <c r="S60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4" spans="1:20" x14ac:dyDescent="0.25">
      <c r="A604" s="149">
        <v>760</v>
      </c>
      <c r="B604" s="150" t="s">
        <v>2222</v>
      </c>
      <c r="C604" s="150" t="s">
        <v>13</v>
      </c>
      <c r="D604" s="151">
        <v>0.77</v>
      </c>
      <c r="E604" s="161"/>
      <c r="F604" s="14"/>
      <c r="G60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4" s="32">
        <f>IF(Tbl_Orderlist[[#This Row],[Size]]="","",IF(Tbl_Orderlist[[#This Row],[Crate?]]="Y",VLOOKUP(Tbl_Orderlist[[#This Row],[Size]],Tbl_PlantSizes[],MATCH("#plants per crate",Tbl_PlantSizes[#Headers],0),0),""))</f>
        <v>40</v>
      </c>
      <c r="K604" s="127" t="str">
        <f>IF(OR(Tbl_Orderlist[[#This Row],[Order]]="",Tbl_Orderlist[[#This Row],[Order]]=0),"",Tbl_Orderlist[[#This Row],[Order]]*Tbl_Orderlist[[#This Row],[Price €]])</f>
        <v/>
      </c>
      <c r="L604" s="128">
        <f>IF(Tbl_Orderlist[[#This Row],[Size]]="","",VLOOKUP(Tbl_Orderlist[[#This Row],[Size]],Tbl_PlantSizes[],MATCH("Minimal order quantity",Tbl_PlantSizes[#Headers],0),0))</f>
        <v>80</v>
      </c>
      <c r="M604" s="128" t="str">
        <f>IF(Tbl_Orderlist[[#This Row],[Size]]="","",VLOOKUP(Tbl_Orderlist[[#This Row],[Size]],Tbl_PlantSizes[],MATCH("Order per palletbox",Tbl_PlantSizes[#Headers],0),0))</f>
        <v>N</v>
      </c>
      <c r="N604" s="128" t="str">
        <f>IF(Tbl_Orderlist[[#This Row],[Size]]="","",VLOOKUP(Tbl_Orderlist[[#This Row],[Size]],Tbl_PlantSizes[],MATCH("Order per crate",Tbl_PlantSizes[#Headers],0),0))</f>
        <v>Y</v>
      </c>
      <c r="O60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0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4" s="75"/>
      <c r="R604" s="129" t="str">
        <f>IF(Tbl_Orderlist[[#This Row],[Crates]]="","",ROUNDUP(Tbl_Orderlist[[#This Row],[Crates]],0))</f>
        <v/>
      </c>
      <c r="S60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5" spans="1:20" x14ac:dyDescent="0.25">
      <c r="A605" s="149">
        <v>78</v>
      </c>
      <c r="B605" s="150" t="s">
        <v>2104</v>
      </c>
      <c r="C605" s="150" t="s">
        <v>16</v>
      </c>
      <c r="D605" s="151">
        <v>2.4</v>
      </c>
      <c r="E605" s="161"/>
      <c r="F605" s="14"/>
      <c r="G60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5" s="32">
        <f>IF(Tbl_Orderlist[[#This Row],[Size]]="","",IF(Tbl_Orderlist[[#This Row],[Crate?]]="Y",VLOOKUP(Tbl_Orderlist[[#This Row],[Size]],Tbl_PlantSizes[],MATCH("#plants per crate",Tbl_PlantSizes[#Headers],0),0),""))</f>
        <v>25</v>
      </c>
      <c r="K605" s="127" t="str">
        <f>IF(OR(Tbl_Orderlist[[#This Row],[Order]]="",Tbl_Orderlist[[#This Row],[Order]]=0),"",Tbl_Orderlist[[#This Row],[Order]]*Tbl_Orderlist[[#This Row],[Price €]])</f>
        <v/>
      </c>
      <c r="L605" s="128">
        <f>IF(Tbl_Orderlist[[#This Row],[Size]]="","",VLOOKUP(Tbl_Orderlist[[#This Row],[Size]],Tbl_PlantSizes[],MATCH("Minimal order quantity",Tbl_PlantSizes[#Headers],0),0))</f>
        <v>75</v>
      </c>
      <c r="M605" s="128" t="str">
        <f>IF(Tbl_Orderlist[[#This Row],[Size]]="","",VLOOKUP(Tbl_Orderlist[[#This Row],[Size]],Tbl_PlantSizes[],MATCH("Order per palletbox",Tbl_PlantSizes[#Headers],0),0))</f>
        <v>N</v>
      </c>
      <c r="N605" s="128" t="str">
        <f>IF(Tbl_Orderlist[[#This Row],[Size]]="","",VLOOKUP(Tbl_Orderlist[[#This Row],[Size]],Tbl_PlantSizes[],MATCH("Order per crate",Tbl_PlantSizes[#Headers],0),0))</f>
        <v>Y</v>
      </c>
      <c r="O60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0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5" s="75"/>
      <c r="R605" s="129" t="str">
        <f>IF(Tbl_Orderlist[[#This Row],[Crates]]="","",ROUNDUP(Tbl_Orderlist[[#This Row],[Crates]],0))</f>
        <v/>
      </c>
      <c r="S60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6" spans="1:20" x14ac:dyDescent="0.25">
      <c r="A606" s="149">
        <v>22</v>
      </c>
      <c r="B606" s="150" t="s">
        <v>2105</v>
      </c>
      <c r="C606" s="150" t="s">
        <v>16</v>
      </c>
      <c r="D606" s="151">
        <v>0.9</v>
      </c>
      <c r="E606" s="161"/>
      <c r="F606" s="14"/>
      <c r="G60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6" s="32">
        <f>IF(Tbl_Orderlist[[#This Row],[Size]]="","",IF(Tbl_Orderlist[[#This Row],[Crate?]]="Y",VLOOKUP(Tbl_Orderlist[[#This Row],[Size]],Tbl_PlantSizes[],MATCH("#plants per crate",Tbl_PlantSizes[#Headers],0),0),""))</f>
        <v>25</v>
      </c>
      <c r="K606" s="127" t="str">
        <f>IF(OR(Tbl_Orderlist[[#This Row],[Order]]="",Tbl_Orderlist[[#This Row],[Order]]=0),"",Tbl_Orderlist[[#This Row],[Order]]*Tbl_Orderlist[[#This Row],[Price €]])</f>
        <v/>
      </c>
      <c r="L606" s="128">
        <f>IF(Tbl_Orderlist[[#This Row],[Size]]="","",VLOOKUP(Tbl_Orderlist[[#This Row],[Size]],Tbl_PlantSizes[],MATCH("Minimal order quantity",Tbl_PlantSizes[#Headers],0),0))</f>
        <v>75</v>
      </c>
      <c r="M606" s="128" t="str">
        <f>IF(Tbl_Orderlist[[#This Row],[Size]]="","",VLOOKUP(Tbl_Orderlist[[#This Row],[Size]],Tbl_PlantSizes[],MATCH("Order per palletbox",Tbl_PlantSizes[#Headers],0),0))</f>
        <v>N</v>
      </c>
      <c r="N606" s="128" t="str">
        <f>IF(Tbl_Orderlist[[#This Row],[Size]]="","",VLOOKUP(Tbl_Orderlist[[#This Row],[Size]],Tbl_PlantSizes[],MATCH("Order per crate",Tbl_PlantSizes[#Headers],0),0))</f>
        <v>Y</v>
      </c>
      <c r="O60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0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6" s="75"/>
      <c r="R606" s="129" t="str">
        <f>IF(Tbl_Orderlist[[#This Row],[Crates]]="","",ROUNDUP(Tbl_Orderlist[[#This Row],[Crates]],0))</f>
        <v/>
      </c>
      <c r="S60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7" spans="1:20" x14ac:dyDescent="0.25">
      <c r="A607" s="149">
        <v>290</v>
      </c>
      <c r="B607" s="150" t="s">
        <v>2106</v>
      </c>
      <c r="C607" s="150" t="s">
        <v>16</v>
      </c>
      <c r="D607" s="151">
        <v>1.05</v>
      </c>
      <c r="E607" s="161"/>
      <c r="F607" s="14"/>
      <c r="G60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7" s="32">
        <f>IF(Tbl_Orderlist[[#This Row],[Size]]="","",IF(Tbl_Orderlist[[#This Row],[Crate?]]="Y",VLOOKUP(Tbl_Orderlist[[#This Row],[Size]],Tbl_PlantSizes[],MATCH("#plants per crate",Tbl_PlantSizes[#Headers],0),0),""))</f>
        <v>25</v>
      </c>
      <c r="K607" s="127" t="str">
        <f>IF(OR(Tbl_Orderlist[[#This Row],[Order]]="",Tbl_Orderlist[[#This Row],[Order]]=0),"",Tbl_Orderlist[[#This Row],[Order]]*Tbl_Orderlist[[#This Row],[Price €]])</f>
        <v/>
      </c>
      <c r="L607" s="128">
        <f>IF(Tbl_Orderlist[[#This Row],[Size]]="","",VLOOKUP(Tbl_Orderlist[[#This Row],[Size]],Tbl_PlantSizes[],MATCH("Minimal order quantity",Tbl_PlantSizes[#Headers],0),0))</f>
        <v>75</v>
      </c>
      <c r="M607" s="128" t="str">
        <f>IF(Tbl_Orderlist[[#This Row],[Size]]="","",VLOOKUP(Tbl_Orderlist[[#This Row],[Size]],Tbl_PlantSizes[],MATCH("Order per palletbox",Tbl_PlantSizes[#Headers],0),0))</f>
        <v>N</v>
      </c>
      <c r="N607" s="128" t="str">
        <f>IF(Tbl_Orderlist[[#This Row],[Size]]="","",VLOOKUP(Tbl_Orderlist[[#This Row],[Size]],Tbl_PlantSizes[],MATCH("Order per crate",Tbl_PlantSizes[#Headers],0),0))</f>
        <v>Y</v>
      </c>
      <c r="O60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0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7" s="75"/>
      <c r="R607" s="129" t="str">
        <f>IF(Tbl_Orderlist[[#This Row],[Crates]]="","",ROUNDUP(Tbl_Orderlist[[#This Row],[Crates]],0))</f>
        <v/>
      </c>
      <c r="S60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8" spans="1:20" x14ac:dyDescent="0.25">
      <c r="A608" s="149">
        <v>25</v>
      </c>
      <c r="B608" s="150" t="s">
        <v>2372</v>
      </c>
      <c r="C608" s="150" t="s">
        <v>16</v>
      </c>
      <c r="D608" s="151">
        <v>0.95</v>
      </c>
      <c r="E608" s="161"/>
      <c r="F608" s="14"/>
      <c r="G60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8" s="32">
        <f>IF(Tbl_Orderlist[[#This Row],[Size]]="","",IF(Tbl_Orderlist[[#This Row],[Crate?]]="Y",VLOOKUP(Tbl_Orderlist[[#This Row],[Size]],Tbl_PlantSizes[],MATCH("#plants per crate",Tbl_PlantSizes[#Headers],0),0),""))</f>
        <v>25</v>
      </c>
      <c r="K608" s="127" t="str">
        <f>IF(OR(Tbl_Orderlist[[#This Row],[Order]]="",Tbl_Orderlist[[#This Row],[Order]]=0),"",Tbl_Orderlist[[#This Row],[Order]]*Tbl_Orderlist[[#This Row],[Price €]])</f>
        <v/>
      </c>
      <c r="L608" s="128">
        <f>IF(Tbl_Orderlist[[#This Row],[Size]]="","",VLOOKUP(Tbl_Orderlist[[#This Row],[Size]],Tbl_PlantSizes[],MATCH("Minimal order quantity",Tbl_PlantSizes[#Headers],0),0))</f>
        <v>75</v>
      </c>
      <c r="M608" s="128" t="str">
        <f>IF(Tbl_Orderlist[[#This Row],[Size]]="","",VLOOKUP(Tbl_Orderlist[[#This Row],[Size]],Tbl_PlantSizes[],MATCH("Order per palletbox",Tbl_PlantSizes[#Headers],0),0))</f>
        <v>N</v>
      </c>
      <c r="N608" s="128" t="str">
        <f>IF(Tbl_Orderlist[[#This Row],[Size]]="","",VLOOKUP(Tbl_Orderlist[[#This Row],[Size]],Tbl_PlantSizes[],MATCH("Order per crate",Tbl_PlantSizes[#Headers],0),0))</f>
        <v>Y</v>
      </c>
      <c r="O60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0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8" s="75"/>
      <c r="R608" s="129" t="str">
        <f>IF(Tbl_Orderlist[[#This Row],[Crates]]="","",ROUNDUP(Tbl_Orderlist[[#This Row],[Crates]],0))</f>
        <v/>
      </c>
      <c r="S60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9" spans="1:20" x14ac:dyDescent="0.25">
      <c r="A609" s="149">
        <v>100</v>
      </c>
      <c r="B609" s="150" t="s">
        <v>2373</v>
      </c>
      <c r="C609" s="150" t="s">
        <v>16</v>
      </c>
      <c r="D609" s="151">
        <v>0.92</v>
      </c>
      <c r="E609" s="161"/>
      <c r="F609" s="14"/>
      <c r="G60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9" s="32">
        <f>IF(Tbl_Orderlist[[#This Row],[Size]]="","",IF(Tbl_Orderlist[[#This Row],[Crate?]]="Y",VLOOKUP(Tbl_Orderlist[[#This Row],[Size]],Tbl_PlantSizes[],MATCH("#plants per crate",Tbl_PlantSizes[#Headers],0),0),""))</f>
        <v>25</v>
      </c>
      <c r="K609" s="127" t="str">
        <f>IF(OR(Tbl_Orderlist[[#This Row],[Order]]="",Tbl_Orderlist[[#This Row],[Order]]=0),"",Tbl_Orderlist[[#This Row],[Order]]*Tbl_Orderlist[[#This Row],[Price €]])</f>
        <v/>
      </c>
      <c r="L609" s="128">
        <f>IF(Tbl_Orderlist[[#This Row],[Size]]="","",VLOOKUP(Tbl_Orderlist[[#This Row],[Size]],Tbl_PlantSizes[],MATCH("Minimal order quantity",Tbl_PlantSizes[#Headers],0),0))</f>
        <v>75</v>
      </c>
      <c r="M609" s="128" t="str">
        <f>IF(Tbl_Orderlist[[#This Row],[Size]]="","",VLOOKUP(Tbl_Orderlist[[#This Row],[Size]],Tbl_PlantSizes[],MATCH("Order per palletbox",Tbl_PlantSizes[#Headers],0),0))</f>
        <v>N</v>
      </c>
      <c r="N609" s="128" t="str">
        <f>IF(Tbl_Orderlist[[#This Row],[Size]]="","",VLOOKUP(Tbl_Orderlist[[#This Row],[Size]],Tbl_PlantSizes[],MATCH("Order per crate",Tbl_PlantSizes[#Headers],0),0))</f>
        <v>Y</v>
      </c>
      <c r="O60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0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9" s="75"/>
      <c r="R609" s="129" t="str">
        <f>IF(Tbl_Orderlist[[#This Row],[Crates]]="","",ROUNDUP(Tbl_Orderlist[[#This Row],[Crates]],0))</f>
        <v/>
      </c>
      <c r="S60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0" spans="1:20" x14ac:dyDescent="0.25">
      <c r="A610" s="149">
        <v>227</v>
      </c>
      <c r="B610" s="150" t="s">
        <v>2107</v>
      </c>
      <c r="C610" s="150" t="s">
        <v>16</v>
      </c>
      <c r="D610" s="151">
        <v>0.92</v>
      </c>
      <c r="E610" s="161"/>
      <c r="F610" s="14"/>
      <c r="G61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0" s="32">
        <f>IF(Tbl_Orderlist[[#This Row],[Size]]="","",IF(Tbl_Orderlist[[#This Row],[Crate?]]="Y",VLOOKUP(Tbl_Orderlist[[#This Row],[Size]],Tbl_PlantSizes[],MATCH("#plants per crate",Tbl_PlantSizes[#Headers],0),0),""))</f>
        <v>25</v>
      </c>
      <c r="K610" s="127" t="str">
        <f>IF(OR(Tbl_Orderlist[[#This Row],[Order]]="",Tbl_Orderlist[[#This Row],[Order]]=0),"",Tbl_Orderlist[[#This Row],[Order]]*Tbl_Orderlist[[#This Row],[Price €]])</f>
        <v/>
      </c>
      <c r="L610" s="128">
        <f>IF(Tbl_Orderlist[[#This Row],[Size]]="","",VLOOKUP(Tbl_Orderlist[[#This Row],[Size]],Tbl_PlantSizes[],MATCH("Minimal order quantity",Tbl_PlantSizes[#Headers],0),0))</f>
        <v>75</v>
      </c>
      <c r="M610" s="128" t="str">
        <f>IF(Tbl_Orderlist[[#This Row],[Size]]="","",VLOOKUP(Tbl_Orderlist[[#This Row],[Size]],Tbl_PlantSizes[],MATCH("Order per palletbox",Tbl_PlantSizes[#Headers],0),0))</f>
        <v>N</v>
      </c>
      <c r="N610" s="128" t="str">
        <f>IF(Tbl_Orderlist[[#This Row],[Size]]="","",VLOOKUP(Tbl_Orderlist[[#This Row],[Size]],Tbl_PlantSizes[],MATCH("Order per crate",Tbl_PlantSizes[#Headers],0),0))</f>
        <v>Y</v>
      </c>
      <c r="O61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1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0" s="75"/>
      <c r="R610" s="129" t="str">
        <f>IF(Tbl_Orderlist[[#This Row],[Crates]]="","",ROUNDUP(Tbl_Orderlist[[#This Row],[Crates]],0))</f>
        <v/>
      </c>
      <c r="S61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1" spans="1:20" x14ac:dyDescent="0.25">
      <c r="A611" s="149">
        <v>244</v>
      </c>
      <c r="B611" s="150" t="s">
        <v>2108</v>
      </c>
      <c r="C611" s="150" t="s">
        <v>16</v>
      </c>
      <c r="D611" s="151">
        <v>3</v>
      </c>
      <c r="E611" s="161"/>
      <c r="F611" s="14"/>
      <c r="G61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1" s="32">
        <f>IF(Tbl_Orderlist[[#This Row],[Size]]="","",IF(Tbl_Orderlist[[#This Row],[Crate?]]="Y",VLOOKUP(Tbl_Orderlist[[#This Row],[Size]],Tbl_PlantSizes[],MATCH("#plants per crate",Tbl_PlantSizes[#Headers],0),0),""))</f>
        <v>25</v>
      </c>
      <c r="K611" s="127" t="str">
        <f>IF(OR(Tbl_Orderlist[[#This Row],[Order]]="",Tbl_Orderlist[[#This Row],[Order]]=0),"",Tbl_Orderlist[[#This Row],[Order]]*Tbl_Orderlist[[#This Row],[Price €]])</f>
        <v/>
      </c>
      <c r="L611" s="128">
        <f>IF(Tbl_Orderlist[[#This Row],[Size]]="","",VLOOKUP(Tbl_Orderlist[[#This Row],[Size]],Tbl_PlantSizes[],MATCH("Minimal order quantity",Tbl_PlantSizes[#Headers],0),0))</f>
        <v>75</v>
      </c>
      <c r="M611" s="128" t="str">
        <f>IF(Tbl_Orderlist[[#This Row],[Size]]="","",VLOOKUP(Tbl_Orderlist[[#This Row],[Size]],Tbl_PlantSizes[],MATCH("Order per palletbox",Tbl_PlantSizes[#Headers],0),0))</f>
        <v>N</v>
      </c>
      <c r="N611" s="128" t="str">
        <f>IF(Tbl_Orderlist[[#This Row],[Size]]="","",VLOOKUP(Tbl_Orderlist[[#This Row],[Size]],Tbl_PlantSizes[],MATCH("Order per crate",Tbl_PlantSizes[#Headers],0),0))</f>
        <v>Y</v>
      </c>
      <c r="O61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1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1" s="75"/>
      <c r="R611" s="129" t="str">
        <f>IF(Tbl_Orderlist[[#This Row],[Crates]]="","",ROUNDUP(Tbl_Orderlist[[#This Row],[Crates]],0))</f>
        <v/>
      </c>
      <c r="S61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2" spans="1:20" x14ac:dyDescent="0.25">
      <c r="A612" s="149">
        <v>202</v>
      </c>
      <c r="B612" s="150" t="s">
        <v>2109</v>
      </c>
      <c r="C612" s="150" t="s">
        <v>16</v>
      </c>
      <c r="D612" s="151">
        <v>3</v>
      </c>
      <c r="E612" s="161"/>
      <c r="F612" s="14"/>
      <c r="G61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2" s="32">
        <f>IF(Tbl_Orderlist[[#This Row],[Size]]="","",IF(Tbl_Orderlist[[#This Row],[Crate?]]="Y",VLOOKUP(Tbl_Orderlist[[#This Row],[Size]],Tbl_PlantSizes[],MATCH("#plants per crate",Tbl_PlantSizes[#Headers],0),0),""))</f>
        <v>25</v>
      </c>
      <c r="K612" s="127" t="str">
        <f>IF(OR(Tbl_Orderlist[[#This Row],[Order]]="",Tbl_Orderlist[[#This Row],[Order]]=0),"",Tbl_Orderlist[[#This Row],[Order]]*Tbl_Orderlist[[#This Row],[Price €]])</f>
        <v/>
      </c>
      <c r="L612" s="128">
        <f>IF(Tbl_Orderlist[[#This Row],[Size]]="","",VLOOKUP(Tbl_Orderlist[[#This Row],[Size]],Tbl_PlantSizes[],MATCH("Minimal order quantity",Tbl_PlantSizes[#Headers],0),0))</f>
        <v>75</v>
      </c>
      <c r="M612" s="128" t="str">
        <f>IF(Tbl_Orderlist[[#This Row],[Size]]="","",VLOOKUP(Tbl_Orderlist[[#This Row],[Size]],Tbl_PlantSizes[],MATCH("Order per palletbox",Tbl_PlantSizes[#Headers],0),0))</f>
        <v>N</v>
      </c>
      <c r="N612" s="128" t="str">
        <f>IF(Tbl_Orderlist[[#This Row],[Size]]="","",VLOOKUP(Tbl_Orderlist[[#This Row],[Size]],Tbl_PlantSizes[],MATCH("Order per crate",Tbl_PlantSizes[#Headers],0),0))</f>
        <v>Y</v>
      </c>
      <c r="O61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1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2" s="75"/>
      <c r="R612" s="129" t="str">
        <f>IF(Tbl_Orderlist[[#This Row],[Crates]]="","",ROUNDUP(Tbl_Orderlist[[#This Row],[Crates]],0))</f>
        <v/>
      </c>
      <c r="S61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3" spans="1:20" x14ac:dyDescent="0.25">
      <c r="A613" s="149">
        <v>499</v>
      </c>
      <c r="B613" s="150" t="s">
        <v>2110</v>
      </c>
      <c r="C613" s="150" t="s">
        <v>16</v>
      </c>
      <c r="D613" s="151">
        <v>3.1</v>
      </c>
      <c r="E613" s="161"/>
      <c r="F613" s="14"/>
      <c r="G61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3" s="32">
        <f>IF(Tbl_Orderlist[[#This Row],[Size]]="","",IF(Tbl_Orderlist[[#This Row],[Crate?]]="Y",VLOOKUP(Tbl_Orderlist[[#This Row],[Size]],Tbl_PlantSizes[],MATCH("#plants per crate",Tbl_PlantSizes[#Headers],0),0),""))</f>
        <v>25</v>
      </c>
      <c r="K613" s="127" t="str">
        <f>IF(OR(Tbl_Orderlist[[#This Row],[Order]]="",Tbl_Orderlist[[#This Row],[Order]]=0),"",Tbl_Orderlist[[#This Row],[Order]]*Tbl_Orderlist[[#This Row],[Price €]])</f>
        <v/>
      </c>
      <c r="L613" s="128">
        <f>IF(Tbl_Orderlist[[#This Row],[Size]]="","",VLOOKUP(Tbl_Orderlist[[#This Row],[Size]],Tbl_PlantSizes[],MATCH("Minimal order quantity",Tbl_PlantSizes[#Headers],0),0))</f>
        <v>75</v>
      </c>
      <c r="M613" s="128" t="str">
        <f>IF(Tbl_Orderlist[[#This Row],[Size]]="","",VLOOKUP(Tbl_Orderlist[[#This Row],[Size]],Tbl_PlantSizes[],MATCH("Order per palletbox",Tbl_PlantSizes[#Headers],0),0))</f>
        <v>N</v>
      </c>
      <c r="N613" s="128" t="str">
        <f>IF(Tbl_Orderlist[[#This Row],[Size]]="","",VLOOKUP(Tbl_Orderlist[[#This Row],[Size]],Tbl_PlantSizes[],MATCH("Order per crate",Tbl_PlantSizes[#Headers],0),0))</f>
        <v>Y</v>
      </c>
      <c r="O61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1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3" s="75"/>
      <c r="R613" s="129" t="str">
        <f>IF(Tbl_Orderlist[[#This Row],[Crates]]="","",ROUNDUP(Tbl_Orderlist[[#This Row],[Crates]],0))</f>
        <v/>
      </c>
      <c r="S61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4" spans="1:20" x14ac:dyDescent="0.25">
      <c r="A614" s="149">
        <v>138</v>
      </c>
      <c r="B614" s="150" t="s">
        <v>2111</v>
      </c>
      <c r="C614" s="150" t="s">
        <v>16</v>
      </c>
      <c r="D614" s="151">
        <v>3.1</v>
      </c>
      <c r="E614" s="161"/>
      <c r="F614" s="14"/>
      <c r="G61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4" s="32">
        <f>IF(Tbl_Orderlist[[#This Row],[Size]]="","",IF(Tbl_Orderlist[[#This Row],[Crate?]]="Y",VLOOKUP(Tbl_Orderlist[[#This Row],[Size]],Tbl_PlantSizes[],MATCH("#plants per crate",Tbl_PlantSizes[#Headers],0),0),""))</f>
        <v>25</v>
      </c>
      <c r="K614" s="127" t="str">
        <f>IF(OR(Tbl_Orderlist[[#This Row],[Order]]="",Tbl_Orderlist[[#This Row],[Order]]=0),"",Tbl_Orderlist[[#This Row],[Order]]*Tbl_Orderlist[[#This Row],[Price €]])</f>
        <v/>
      </c>
      <c r="L614" s="128">
        <f>IF(Tbl_Orderlist[[#This Row],[Size]]="","",VLOOKUP(Tbl_Orderlist[[#This Row],[Size]],Tbl_PlantSizes[],MATCH("Minimal order quantity",Tbl_PlantSizes[#Headers],0),0))</f>
        <v>75</v>
      </c>
      <c r="M614" s="128" t="str">
        <f>IF(Tbl_Orderlist[[#This Row],[Size]]="","",VLOOKUP(Tbl_Orderlist[[#This Row],[Size]],Tbl_PlantSizes[],MATCH("Order per palletbox",Tbl_PlantSizes[#Headers],0),0))</f>
        <v>N</v>
      </c>
      <c r="N614" s="128" t="str">
        <f>IF(Tbl_Orderlist[[#This Row],[Size]]="","",VLOOKUP(Tbl_Orderlist[[#This Row],[Size]],Tbl_PlantSizes[],MATCH("Order per crate",Tbl_PlantSizes[#Headers],0),0))</f>
        <v>Y</v>
      </c>
      <c r="O61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1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4" s="75"/>
      <c r="R614" s="129" t="str">
        <f>IF(Tbl_Orderlist[[#This Row],[Crates]]="","",ROUNDUP(Tbl_Orderlist[[#This Row],[Crates]],0))</f>
        <v/>
      </c>
      <c r="S61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5" spans="1:20" x14ac:dyDescent="0.25">
      <c r="A615" s="149">
        <v>199</v>
      </c>
      <c r="B615" s="150" t="s">
        <v>2112</v>
      </c>
      <c r="C615" s="150" t="s">
        <v>16</v>
      </c>
      <c r="D615" s="151">
        <v>2.4</v>
      </c>
      <c r="E615" s="161"/>
      <c r="F615" s="14"/>
      <c r="G61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5" s="32">
        <f>IF(Tbl_Orderlist[[#This Row],[Size]]="","",IF(Tbl_Orderlist[[#This Row],[Crate?]]="Y",VLOOKUP(Tbl_Orderlist[[#This Row],[Size]],Tbl_PlantSizes[],MATCH("#plants per crate",Tbl_PlantSizes[#Headers],0),0),""))</f>
        <v>25</v>
      </c>
      <c r="K615" s="127" t="str">
        <f>IF(OR(Tbl_Orderlist[[#This Row],[Order]]="",Tbl_Orderlist[[#This Row],[Order]]=0),"",Tbl_Orderlist[[#This Row],[Order]]*Tbl_Orderlist[[#This Row],[Price €]])</f>
        <v/>
      </c>
      <c r="L615" s="128">
        <f>IF(Tbl_Orderlist[[#This Row],[Size]]="","",VLOOKUP(Tbl_Orderlist[[#This Row],[Size]],Tbl_PlantSizes[],MATCH("Minimal order quantity",Tbl_PlantSizes[#Headers],0),0))</f>
        <v>75</v>
      </c>
      <c r="M615" s="128" t="str">
        <f>IF(Tbl_Orderlist[[#This Row],[Size]]="","",VLOOKUP(Tbl_Orderlist[[#This Row],[Size]],Tbl_PlantSizes[],MATCH("Order per palletbox",Tbl_PlantSizes[#Headers],0),0))</f>
        <v>N</v>
      </c>
      <c r="N615" s="128" t="str">
        <f>IF(Tbl_Orderlist[[#This Row],[Size]]="","",VLOOKUP(Tbl_Orderlist[[#This Row],[Size]],Tbl_PlantSizes[],MATCH("Order per crate",Tbl_PlantSizes[#Headers],0),0))</f>
        <v>Y</v>
      </c>
      <c r="O61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1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5" s="75"/>
      <c r="R615" s="129" t="str">
        <f>IF(Tbl_Orderlist[[#This Row],[Crates]]="","",ROUNDUP(Tbl_Orderlist[[#This Row],[Crates]],0))</f>
        <v/>
      </c>
      <c r="S61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6" spans="1:20" x14ac:dyDescent="0.25">
      <c r="A616" s="149">
        <v>624</v>
      </c>
      <c r="B616" s="150" t="s">
        <v>2306</v>
      </c>
      <c r="C616" s="150" t="s">
        <v>16</v>
      </c>
      <c r="D616" s="151">
        <v>1.32</v>
      </c>
      <c r="E616" s="161"/>
      <c r="F616" s="14"/>
      <c r="G61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6" s="32">
        <f>IF(Tbl_Orderlist[[#This Row],[Size]]="","",IF(Tbl_Orderlist[[#This Row],[Crate?]]="Y",VLOOKUP(Tbl_Orderlist[[#This Row],[Size]],Tbl_PlantSizes[],MATCH("#plants per crate",Tbl_PlantSizes[#Headers],0),0),""))</f>
        <v>25</v>
      </c>
      <c r="K616" s="127" t="str">
        <f>IF(OR(Tbl_Orderlist[[#This Row],[Order]]="",Tbl_Orderlist[[#This Row],[Order]]=0),"",Tbl_Orderlist[[#This Row],[Order]]*Tbl_Orderlist[[#This Row],[Price €]])</f>
        <v/>
      </c>
      <c r="L616" s="128">
        <f>IF(Tbl_Orderlist[[#This Row],[Size]]="","",VLOOKUP(Tbl_Orderlist[[#This Row],[Size]],Tbl_PlantSizes[],MATCH("Minimal order quantity",Tbl_PlantSizes[#Headers],0),0))</f>
        <v>75</v>
      </c>
      <c r="M616" s="128" t="str">
        <f>IF(Tbl_Orderlist[[#This Row],[Size]]="","",VLOOKUP(Tbl_Orderlist[[#This Row],[Size]],Tbl_PlantSizes[],MATCH("Order per palletbox",Tbl_PlantSizes[#Headers],0),0))</f>
        <v>N</v>
      </c>
      <c r="N616" s="128" t="str">
        <f>IF(Tbl_Orderlist[[#This Row],[Size]]="","",VLOOKUP(Tbl_Orderlist[[#This Row],[Size]],Tbl_PlantSizes[],MATCH("Order per crate",Tbl_PlantSizes[#Headers],0),0))</f>
        <v>Y</v>
      </c>
      <c r="O61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1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6" s="75"/>
      <c r="R616" s="129" t="str">
        <f>IF(Tbl_Orderlist[[#This Row],[Crates]]="","",ROUNDUP(Tbl_Orderlist[[#This Row],[Crates]],0))</f>
        <v/>
      </c>
      <c r="S61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7" spans="1:20" x14ac:dyDescent="0.25">
      <c r="A617" s="149">
        <v>119</v>
      </c>
      <c r="B617" s="150" t="s">
        <v>1822</v>
      </c>
      <c r="C617" s="150" t="s">
        <v>16</v>
      </c>
      <c r="D617" s="151">
        <v>0.95</v>
      </c>
      <c r="E617" s="161"/>
      <c r="F617" s="14"/>
      <c r="G61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7" s="32">
        <f>IF(Tbl_Orderlist[[#This Row],[Size]]="","",IF(Tbl_Orderlist[[#This Row],[Crate?]]="Y",VLOOKUP(Tbl_Orderlist[[#This Row],[Size]],Tbl_PlantSizes[],MATCH("#plants per crate",Tbl_PlantSizes[#Headers],0),0),""))</f>
        <v>25</v>
      </c>
      <c r="K617" s="127" t="str">
        <f>IF(OR(Tbl_Orderlist[[#This Row],[Order]]="",Tbl_Orderlist[[#This Row],[Order]]=0),"",Tbl_Orderlist[[#This Row],[Order]]*Tbl_Orderlist[[#This Row],[Price €]])</f>
        <v/>
      </c>
      <c r="L617" s="128">
        <f>IF(Tbl_Orderlist[[#This Row],[Size]]="","",VLOOKUP(Tbl_Orderlist[[#This Row],[Size]],Tbl_PlantSizes[],MATCH("Minimal order quantity",Tbl_PlantSizes[#Headers],0),0))</f>
        <v>75</v>
      </c>
      <c r="M617" s="128" t="str">
        <f>IF(Tbl_Orderlist[[#This Row],[Size]]="","",VLOOKUP(Tbl_Orderlist[[#This Row],[Size]],Tbl_PlantSizes[],MATCH("Order per palletbox",Tbl_PlantSizes[#Headers],0),0))</f>
        <v>N</v>
      </c>
      <c r="N617" s="128" t="str">
        <f>IF(Tbl_Orderlist[[#This Row],[Size]]="","",VLOOKUP(Tbl_Orderlist[[#This Row],[Size]],Tbl_PlantSizes[],MATCH("Order per crate",Tbl_PlantSizes[#Headers],0),0))</f>
        <v>Y</v>
      </c>
      <c r="O61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1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7" s="75"/>
      <c r="R617" s="129" t="str">
        <f>IF(Tbl_Orderlist[[#This Row],[Crates]]="","",ROUNDUP(Tbl_Orderlist[[#This Row],[Crates]],0))</f>
        <v/>
      </c>
      <c r="S61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8" spans="1:20" x14ac:dyDescent="0.25">
      <c r="A618" s="149">
        <v>268</v>
      </c>
      <c r="B618" s="150" t="s">
        <v>2113</v>
      </c>
      <c r="C618" s="150" t="s">
        <v>16</v>
      </c>
      <c r="D618" s="151">
        <v>0.95</v>
      </c>
      <c r="E618" s="161"/>
      <c r="F618" s="14"/>
      <c r="G61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8" s="32">
        <f>IF(Tbl_Orderlist[[#This Row],[Size]]="","",IF(Tbl_Orderlist[[#This Row],[Crate?]]="Y",VLOOKUP(Tbl_Orderlist[[#This Row],[Size]],Tbl_PlantSizes[],MATCH("#plants per crate",Tbl_PlantSizes[#Headers],0),0),""))</f>
        <v>25</v>
      </c>
      <c r="K618" s="127" t="str">
        <f>IF(OR(Tbl_Orderlist[[#This Row],[Order]]="",Tbl_Orderlist[[#This Row],[Order]]=0),"",Tbl_Orderlist[[#This Row],[Order]]*Tbl_Orderlist[[#This Row],[Price €]])</f>
        <v/>
      </c>
      <c r="L618" s="128">
        <f>IF(Tbl_Orderlist[[#This Row],[Size]]="","",VLOOKUP(Tbl_Orderlist[[#This Row],[Size]],Tbl_PlantSizes[],MATCH("Minimal order quantity",Tbl_PlantSizes[#Headers],0),0))</f>
        <v>75</v>
      </c>
      <c r="M618" s="128" t="str">
        <f>IF(Tbl_Orderlist[[#This Row],[Size]]="","",VLOOKUP(Tbl_Orderlist[[#This Row],[Size]],Tbl_PlantSizes[],MATCH("Order per palletbox",Tbl_PlantSizes[#Headers],0),0))</f>
        <v>N</v>
      </c>
      <c r="N618" s="128" t="str">
        <f>IF(Tbl_Orderlist[[#This Row],[Size]]="","",VLOOKUP(Tbl_Orderlist[[#This Row],[Size]],Tbl_PlantSizes[],MATCH("Order per crate",Tbl_PlantSizes[#Headers],0),0))</f>
        <v>Y</v>
      </c>
      <c r="O61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1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8" s="75"/>
      <c r="R618" s="129" t="str">
        <f>IF(Tbl_Orderlist[[#This Row],[Crates]]="","",ROUNDUP(Tbl_Orderlist[[#This Row],[Crates]],0))</f>
        <v/>
      </c>
      <c r="S61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9" spans="1:20" x14ac:dyDescent="0.25">
      <c r="A619" s="149">
        <v>528</v>
      </c>
      <c r="B619" s="150" t="s">
        <v>2114</v>
      </c>
      <c r="C619" s="150" t="s">
        <v>16</v>
      </c>
      <c r="D619" s="151">
        <v>1</v>
      </c>
      <c r="E619" s="161"/>
      <c r="F619" s="14"/>
      <c r="G61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9" s="32">
        <f>IF(Tbl_Orderlist[[#This Row],[Size]]="","",IF(Tbl_Orderlist[[#This Row],[Crate?]]="Y",VLOOKUP(Tbl_Orderlist[[#This Row],[Size]],Tbl_PlantSizes[],MATCH("#plants per crate",Tbl_PlantSizes[#Headers],0),0),""))</f>
        <v>25</v>
      </c>
      <c r="K619" s="127" t="str">
        <f>IF(OR(Tbl_Orderlist[[#This Row],[Order]]="",Tbl_Orderlist[[#This Row],[Order]]=0),"",Tbl_Orderlist[[#This Row],[Order]]*Tbl_Orderlist[[#This Row],[Price €]])</f>
        <v/>
      </c>
      <c r="L619" s="128">
        <f>IF(Tbl_Orderlist[[#This Row],[Size]]="","",VLOOKUP(Tbl_Orderlist[[#This Row],[Size]],Tbl_PlantSizes[],MATCH("Minimal order quantity",Tbl_PlantSizes[#Headers],0),0))</f>
        <v>75</v>
      </c>
      <c r="M619" s="128" t="str">
        <f>IF(Tbl_Orderlist[[#This Row],[Size]]="","",VLOOKUP(Tbl_Orderlist[[#This Row],[Size]],Tbl_PlantSizes[],MATCH("Order per palletbox",Tbl_PlantSizes[#Headers],0),0))</f>
        <v>N</v>
      </c>
      <c r="N619" s="128" t="str">
        <f>IF(Tbl_Orderlist[[#This Row],[Size]]="","",VLOOKUP(Tbl_Orderlist[[#This Row],[Size]],Tbl_PlantSizes[],MATCH("Order per crate",Tbl_PlantSizes[#Headers],0),0))</f>
        <v>Y</v>
      </c>
      <c r="O61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1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9" s="75"/>
      <c r="R619" s="129" t="str">
        <f>IF(Tbl_Orderlist[[#This Row],[Crates]]="","",ROUNDUP(Tbl_Orderlist[[#This Row],[Crates]],0))</f>
        <v/>
      </c>
      <c r="S61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0" spans="1:20" x14ac:dyDescent="0.25">
      <c r="A620" s="149">
        <v>620</v>
      </c>
      <c r="B620" s="150" t="s">
        <v>1817</v>
      </c>
      <c r="C620" s="150" t="s">
        <v>16</v>
      </c>
      <c r="D620" s="151">
        <v>1</v>
      </c>
      <c r="E620" s="161"/>
      <c r="F620" s="14"/>
      <c r="G62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0" s="32">
        <f>IF(Tbl_Orderlist[[#This Row],[Size]]="","",IF(Tbl_Orderlist[[#This Row],[Crate?]]="Y",VLOOKUP(Tbl_Orderlist[[#This Row],[Size]],Tbl_PlantSizes[],MATCH("#plants per crate",Tbl_PlantSizes[#Headers],0),0),""))</f>
        <v>25</v>
      </c>
      <c r="K620" s="127" t="str">
        <f>IF(OR(Tbl_Orderlist[[#This Row],[Order]]="",Tbl_Orderlist[[#This Row],[Order]]=0),"",Tbl_Orderlist[[#This Row],[Order]]*Tbl_Orderlist[[#This Row],[Price €]])</f>
        <v/>
      </c>
      <c r="L620" s="128">
        <f>IF(Tbl_Orderlist[[#This Row],[Size]]="","",VLOOKUP(Tbl_Orderlist[[#This Row],[Size]],Tbl_PlantSizes[],MATCH("Minimal order quantity",Tbl_PlantSizes[#Headers],0),0))</f>
        <v>75</v>
      </c>
      <c r="M620" s="128" t="str">
        <f>IF(Tbl_Orderlist[[#This Row],[Size]]="","",VLOOKUP(Tbl_Orderlist[[#This Row],[Size]],Tbl_PlantSizes[],MATCH("Order per palletbox",Tbl_PlantSizes[#Headers],0),0))</f>
        <v>N</v>
      </c>
      <c r="N620" s="128" t="str">
        <f>IF(Tbl_Orderlist[[#This Row],[Size]]="","",VLOOKUP(Tbl_Orderlist[[#This Row],[Size]],Tbl_PlantSizes[],MATCH("Order per crate",Tbl_PlantSizes[#Headers],0),0))</f>
        <v>Y</v>
      </c>
      <c r="O62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2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0" s="75"/>
      <c r="R620" s="129" t="str">
        <f>IF(Tbl_Orderlist[[#This Row],[Crates]]="","",ROUNDUP(Tbl_Orderlist[[#This Row],[Crates]],0))</f>
        <v/>
      </c>
      <c r="S62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1" spans="1:20" x14ac:dyDescent="0.25">
      <c r="A621" s="149">
        <v>272</v>
      </c>
      <c r="B621" s="150" t="s">
        <v>1773</v>
      </c>
      <c r="C621" s="150" t="s">
        <v>16</v>
      </c>
      <c r="D621" s="151">
        <v>0.9</v>
      </c>
      <c r="E621" s="161"/>
      <c r="F621" s="14"/>
      <c r="G62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1" s="32">
        <f>IF(Tbl_Orderlist[[#This Row],[Size]]="","",IF(Tbl_Orderlist[[#This Row],[Crate?]]="Y",VLOOKUP(Tbl_Orderlist[[#This Row],[Size]],Tbl_PlantSizes[],MATCH("#plants per crate",Tbl_PlantSizes[#Headers],0),0),""))</f>
        <v>25</v>
      </c>
      <c r="K621" s="127" t="str">
        <f>IF(OR(Tbl_Orderlist[[#This Row],[Order]]="",Tbl_Orderlist[[#This Row],[Order]]=0),"",Tbl_Orderlist[[#This Row],[Order]]*Tbl_Orderlist[[#This Row],[Price €]])</f>
        <v/>
      </c>
      <c r="L621" s="128">
        <f>IF(Tbl_Orderlist[[#This Row],[Size]]="","",VLOOKUP(Tbl_Orderlist[[#This Row],[Size]],Tbl_PlantSizes[],MATCH("Minimal order quantity",Tbl_PlantSizes[#Headers],0),0))</f>
        <v>75</v>
      </c>
      <c r="M621" s="128" t="str">
        <f>IF(Tbl_Orderlist[[#This Row],[Size]]="","",VLOOKUP(Tbl_Orderlist[[#This Row],[Size]],Tbl_PlantSizes[],MATCH("Order per palletbox",Tbl_PlantSizes[#Headers],0),0))</f>
        <v>N</v>
      </c>
      <c r="N621" s="128" t="str">
        <f>IF(Tbl_Orderlist[[#This Row],[Size]]="","",VLOOKUP(Tbl_Orderlist[[#This Row],[Size]],Tbl_PlantSizes[],MATCH("Order per crate",Tbl_PlantSizes[#Headers],0),0))</f>
        <v>Y</v>
      </c>
      <c r="O62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2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1" s="75"/>
      <c r="R621" s="129" t="str">
        <f>IF(Tbl_Orderlist[[#This Row],[Crates]]="","",ROUNDUP(Tbl_Orderlist[[#This Row],[Crates]],0))</f>
        <v/>
      </c>
      <c r="S62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2" spans="1:20" x14ac:dyDescent="0.25">
      <c r="A622" s="149">
        <v>152</v>
      </c>
      <c r="B622" s="150" t="s">
        <v>2115</v>
      </c>
      <c r="C622" s="150" t="s">
        <v>16</v>
      </c>
      <c r="D622" s="151">
        <v>0.9</v>
      </c>
      <c r="E622" s="161"/>
      <c r="F622" s="14"/>
      <c r="G62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2" s="32">
        <f>IF(Tbl_Orderlist[[#This Row],[Size]]="","",IF(Tbl_Orderlist[[#This Row],[Crate?]]="Y",VLOOKUP(Tbl_Orderlist[[#This Row],[Size]],Tbl_PlantSizes[],MATCH("#plants per crate",Tbl_PlantSizes[#Headers],0),0),""))</f>
        <v>25</v>
      </c>
      <c r="K622" s="127" t="str">
        <f>IF(OR(Tbl_Orderlist[[#This Row],[Order]]="",Tbl_Orderlist[[#This Row],[Order]]=0),"",Tbl_Orderlist[[#This Row],[Order]]*Tbl_Orderlist[[#This Row],[Price €]])</f>
        <v/>
      </c>
      <c r="L622" s="128">
        <f>IF(Tbl_Orderlist[[#This Row],[Size]]="","",VLOOKUP(Tbl_Orderlist[[#This Row],[Size]],Tbl_PlantSizes[],MATCH("Minimal order quantity",Tbl_PlantSizes[#Headers],0),0))</f>
        <v>75</v>
      </c>
      <c r="M622" s="128" t="str">
        <f>IF(Tbl_Orderlist[[#This Row],[Size]]="","",VLOOKUP(Tbl_Orderlist[[#This Row],[Size]],Tbl_PlantSizes[],MATCH("Order per palletbox",Tbl_PlantSizes[#Headers],0),0))</f>
        <v>N</v>
      </c>
      <c r="N622" s="128" t="str">
        <f>IF(Tbl_Orderlist[[#This Row],[Size]]="","",VLOOKUP(Tbl_Orderlist[[#This Row],[Size]],Tbl_PlantSizes[],MATCH("Order per crate",Tbl_PlantSizes[#Headers],0),0))</f>
        <v>Y</v>
      </c>
      <c r="O62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2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2" s="75"/>
      <c r="R622" s="129" t="str">
        <f>IF(Tbl_Orderlist[[#This Row],[Crates]]="","",ROUNDUP(Tbl_Orderlist[[#This Row],[Crates]],0))</f>
        <v/>
      </c>
      <c r="S62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3" spans="1:20" x14ac:dyDescent="0.25">
      <c r="A623" s="149">
        <v>117</v>
      </c>
      <c r="B623" s="150" t="s">
        <v>1774</v>
      </c>
      <c r="C623" s="150" t="s">
        <v>16</v>
      </c>
      <c r="D623" s="151">
        <v>0.9</v>
      </c>
      <c r="E623" s="161"/>
      <c r="F623" s="14"/>
      <c r="G62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3" s="32">
        <f>IF(Tbl_Orderlist[[#This Row],[Size]]="","",IF(Tbl_Orderlist[[#This Row],[Crate?]]="Y",VLOOKUP(Tbl_Orderlist[[#This Row],[Size]],Tbl_PlantSizes[],MATCH("#plants per crate",Tbl_PlantSizes[#Headers],0),0),""))</f>
        <v>25</v>
      </c>
      <c r="K623" s="127" t="str">
        <f>IF(OR(Tbl_Orderlist[[#This Row],[Order]]="",Tbl_Orderlist[[#This Row],[Order]]=0),"",Tbl_Orderlist[[#This Row],[Order]]*Tbl_Orderlist[[#This Row],[Price €]])</f>
        <v/>
      </c>
      <c r="L623" s="128">
        <f>IF(Tbl_Orderlist[[#This Row],[Size]]="","",VLOOKUP(Tbl_Orderlist[[#This Row],[Size]],Tbl_PlantSizes[],MATCH("Minimal order quantity",Tbl_PlantSizes[#Headers],0),0))</f>
        <v>75</v>
      </c>
      <c r="M623" s="128" t="str">
        <f>IF(Tbl_Orderlist[[#This Row],[Size]]="","",VLOOKUP(Tbl_Orderlist[[#This Row],[Size]],Tbl_PlantSizes[],MATCH("Order per palletbox",Tbl_PlantSizes[#Headers],0),0))</f>
        <v>N</v>
      </c>
      <c r="N623" s="128" t="str">
        <f>IF(Tbl_Orderlist[[#This Row],[Size]]="","",VLOOKUP(Tbl_Orderlist[[#This Row],[Size]],Tbl_PlantSizes[],MATCH("Order per crate",Tbl_PlantSizes[#Headers],0),0))</f>
        <v>Y</v>
      </c>
      <c r="O62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2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3" s="75"/>
      <c r="R623" s="129" t="str">
        <f>IF(Tbl_Orderlist[[#This Row],[Crates]]="","",ROUNDUP(Tbl_Orderlist[[#This Row],[Crates]],0))</f>
        <v/>
      </c>
      <c r="S62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4" spans="1:20" x14ac:dyDescent="0.25">
      <c r="A624" s="149">
        <v>502</v>
      </c>
      <c r="B624" s="150" t="s">
        <v>2116</v>
      </c>
      <c r="C624" s="150" t="s">
        <v>16</v>
      </c>
      <c r="D624" s="151">
        <v>0.9</v>
      </c>
      <c r="E624" s="161"/>
      <c r="F624" s="14"/>
      <c r="G62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4" s="32">
        <f>IF(Tbl_Orderlist[[#This Row],[Size]]="","",IF(Tbl_Orderlist[[#This Row],[Crate?]]="Y",VLOOKUP(Tbl_Orderlist[[#This Row],[Size]],Tbl_PlantSizes[],MATCH("#plants per crate",Tbl_PlantSizes[#Headers],0),0),""))</f>
        <v>25</v>
      </c>
      <c r="K624" s="127" t="str">
        <f>IF(OR(Tbl_Orderlist[[#This Row],[Order]]="",Tbl_Orderlist[[#This Row],[Order]]=0),"",Tbl_Orderlist[[#This Row],[Order]]*Tbl_Orderlist[[#This Row],[Price €]])</f>
        <v/>
      </c>
      <c r="L624" s="128">
        <f>IF(Tbl_Orderlist[[#This Row],[Size]]="","",VLOOKUP(Tbl_Orderlist[[#This Row],[Size]],Tbl_PlantSizes[],MATCH("Minimal order quantity",Tbl_PlantSizes[#Headers],0),0))</f>
        <v>75</v>
      </c>
      <c r="M624" s="128" t="str">
        <f>IF(Tbl_Orderlist[[#This Row],[Size]]="","",VLOOKUP(Tbl_Orderlist[[#This Row],[Size]],Tbl_PlantSizes[],MATCH("Order per palletbox",Tbl_PlantSizes[#Headers],0),0))</f>
        <v>N</v>
      </c>
      <c r="N624" s="128" t="str">
        <f>IF(Tbl_Orderlist[[#This Row],[Size]]="","",VLOOKUP(Tbl_Orderlist[[#This Row],[Size]],Tbl_PlantSizes[],MATCH("Order per crate",Tbl_PlantSizes[#Headers],0),0))</f>
        <v>Y</v>
      </c>
      <c r="O62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2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4" s="75"/>
      <c r="R624" s="129" t="str">
        <f>IF(Tbl_Orderlist[[#This Row],[Crates]]="","",ROUNDUP(Tbl_Orderlist[[#This Row],[Crates]],0))</f>
        <v/>
      </c>
      <c r="S62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5" spans="1:20" x14ac:dyDescent="0.25">
      <c r="A625" s="149">
        <v>50</v>
      </c>
      <c r="B625" s="150" t="s">
        <v>2391</v>
      </c>
      <c r="C625" s="150" t="s">
        <v>16</v>
      </c>
      <c r="D625" s="151">
        <v>1.05</v>
      </c>
      <c r="E625" s="161"/>
      <c r="F625" s="14"/>
      <c r="G62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5" s="32">
        <f>IF(Tbl_Orderlist[[#This Row],[Size]]="","",IF(Tbl_Orderlist[[#This Row],[Crate?]]="Y",VLOOKUP(Tbl_Orderlist[[#This Row],[Size]],Tbl_PlantSizes[],MATCH("#plants per crate",Tbl_PlantSizes[#Headers],0),0),""))</f>
        <v>25</v>
      </c>
      <c r="K625" s="127" t="str">
        <f>IF(OR(Tbl_Orderlist[[#This Row],[Order]]="",Tbl_Orderlist[[#This Row],[Order]]=0),"",Tbl_Orderlist[[#This Row],[Order]]*Tbl_Orderlist[[#This Row],[Price €]])</f>
        <v/>
      </c>
      <c r="L625" s="128">
        <f>IF(Tbl_Orderlist[[#This Row],[Size]]="","",VLOOKUP(Tbl_Orderlist[[#This Row],[Size]],Tbl_PlantSizes[],MATCH("Minimal order quantity",Tbl_PlantSizes[#Headers],0),0))</f>
        <v>75</v>
      </c>
      <c r="M625" s="128" t="str">
        <f>IF(Tbl_Orderlist[[#This Row],[Size]]="","",VLOOKUP(Tbl_Orderlist[[#This Row],[Size]],Tbl_PlantSizes[],MATCH("Order per palletbox",Tbl_PlantSizes[#Headers],0),0))</f>
        <v>N</v>
      </c>
      <c r="N625" s="128" t="str">
        <f>IF(Tbl_Orderlist[[#This Row],[Size]]="","",VLOOKUP(Tbl_Orderlist[[#This Row],[Size]],Tbl_PlantSizes[],MATCH("Order per crate",Tbl_PlantSizes[#Headers],0),0))</f>
        <v>Y</v>
      </c>
      <c r="O62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2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5" s="75"/>
      <c r="R625" s="129" t="str">
        <f>IF(Tbl_Orderlist[[#This Row],[Crates]]="","",ROUNDUP(Tbl_Orderlist[[#This Row],[Crates]],0))</f>
        <v/>
      </c>
      <c r="S62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6" spans="1:20" x14ac:dyDescent="0.25">
      <c r="A626" s="149">
        <v>310</v>
      </c>
      <c r="B626" s="150" t="s">
        <v>2117</v>
      </c>
      <c r="C626" s="150" t="s">
        <v>13</v>
      </c>
      <c r="D626" s="151">
        <v>0.9</v>
      </c>
      <c r="E626" s="161"/>
      <c r="F626" s="14"/>
      <c r="G62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6" s="32">
        <f>IF(Tbl_Orderlist[[#This Row],[Size]]="","",IF(Tbl_Orderlist[[#This Row],[Crate?]]="Y",VLOOKUP(Tbl_Orderlist[[#This Row],[Size]],Tbl_PlantSizes[],MATCH("#plants per crate",Tbl_PlantSizes[#Headers],0),0),""))</f>
        <v>40</v>
      </c>
      <c r="K626" s="127" t="str">
        <f>IF(OR(Tbl_Orderlist[[#This Row],[Order]]="",Tbl_Orderlist[[#This Row],[Order]]=0),"",Tbl_Orderlist[[#This Row],[Order]]*Tbl_Orderlist[[#This Row],[Price €]])</f>
        <v/>
      </c>
      <c r="L626" s="128">
        <f>IF(Tbl_Orderlist[[#This Row],[Size]]="","",VLOOKUP(Tbl_Orderlist[[#This Row],[Size]],Tbl_PlantSizes[],MATCH("Minimal order quantity",Tbl_PlantSizes[#Headers],0),0))</f>
        <v>80</v>
      </c>
      <c r="M626" s="128" t="str">
        <f>IF(Tbl_Orderlist[[#This Row],[Size]]="","",VLOOKUP(Tbl_Orderlist[[#This Row],[Size]],Tbl_PlantSizes[],MATCH("Order per palletbox",Tbl_PlantSizes[#Headers],0),0))</f>
        <v>N</v>
      </c>
      <c r="N626" s="128" t="str">
        <f>IF(Tbl_Orderlist[[#This Row],[Size]]="","",VLOOKUP(Tbl_Orderlist[[#This Row],[Size]],Tbl_PlantSizes[],MATCH("Order per crate",Tbl_PlantSizes[#Headers],0),0))</f>
        <v>Y</v>
      </c>
      <c r="O62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2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6" s="75"/>
      <c r="R626" s="129" t="str">
        <f>IF(Tbl_Orderlist[[#This Row],[Crates]]="","",ROUNDUP(Tbl_Orderlist[[#This Row],[Crates]],0))</f>
        <v/>
      </c>
      <c r="S62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7" spans="1:20" x14ac:dyDescent="0.25">
      <c r="A627" s="149">
        <v>145</v>
      </c>
      <c r="B627" s="150" t="s">
        <v>2118</v>
      </c>
      <c r="C627" s="150" t="s">
        <v>13</v>
      </c>
      <c r="D627" s="151">
        <v>0.9</v>
      </c>
      <c r="E627" s="161"/>
      <c r="F627" s="14"/>
      <c r="G62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7" s="32">
        <f>IF(Tbl_Orderlist[[#This Row],[Size]]="","",IF(Tbl_Orderlist[[#This Row],[Crate?]]="Y",VLOOKUP(Tbl_Orderlist[[#This Row],[Size]],Tbl_PlantSizes[],MATCH("#plants per crate",Tbl_PlantSizes[#Headers],0),0),""))</f>
        <v>40</v>
      </c>
      <c r="K627" s="127" t="str">
        <f>IF(OR(Tbl_Orderlist[[#This Row],[Order]]="",Tbl_Orderlist[[#This Row],[Order]]=0),"",Tbl_Orderlist[[#This Row],[Order]]*Tbl_Orderlist[[#This Row],[Price €]])</f>
        <v/>
      </c>
      <c r="L627" s="128">
        <f>IF(Tbl_Orderlist[[#This Row],[Size]]="","",VLOOKUP(Tbl_Orderlist[[#This Row],[Size]],Tbl_PlantSizes[],MATCH("Minimal order quantity",Tbl_PlantSizes[#Headers],0),0))</f>
        <v>80</v>
      </c>
      <c r="M627" s="128" t="str">
        <f>IF(Tbl_Orderlist[[#This Row],[Size]]="","",VLOOKUP(Tbl_Orderlist[[#This Row],[Size]],Tbl_PlantSizes[],MATCH("Order per palletbox",Tbl_PlantSizes[#Headers],0),0))</f>
        <v>N</v>
      </c>
      <c r="N627" s="128" t="str">
        <f>IF(Tbl_Orderlist[[#This Row],[Size]]="","",VLOOKUP(Tbl_Orderlist[[#This Row],[Size]],Tbl_PlantSizes[],MATCH("Order per crate",Tbl_PlantSizes[#Headers],0),0))</f>
        <v>Y</v>
      </c>
      <c r="O62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2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7" s="75"/>
      <c r="R627" s="129" t="str">
        <f>IF(Tbl_Orderlist[[#This Row],[Crates]]="","",ROUNDUP(Tbl_Orderlist[[#This Row],[Crates]],0))</f>
        <v/>
      </c>
      <c r="S62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8" spans="1:20" x14ac:dyDescent="0.25">
      <c r="A628" s="149">
        <v>435</v>
      </c>
      <c r="B628" s="150" t="s">
        <v>2119</v>
      </c>
      <c r="C628" s="150" t="s">
        <v>13</v>
      </c>
      <c r="D628" s="151">
        <v>0.9</v>
      </c>
      <c r="E628" s="161"/>
      <c r="F628" s="14"/>
      <c r="G62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8" s="32">
        <f>IF(Tbl_Orderlist[[#This Row],[Size]]="","",IF(Tbl_Orderlist[[#This Row],[Crate?]]="Y",VLOOKUP(Tbl_Orderlist[[#This Row],[Size]],Tbl_PlantSizes[],MATCH("#plants per crate",Tbl_PlantSizes[#Headers],0),0),""))</f>
        <v>40</v>
      </c>
      <c r="K628" s="127" t="str">
        <f>IF(OR(Tbl_Orderlist[[#This Row],[Order]]="",Tbl_Orderlist[[#This Row],[Order]]=0),"",Tbl_Orderlist[[#This Row],[Order]]*Tbl_Orderlist[[#This Row],[Price €]])</f>
        <v/>
      </c>
      <c r="L628" s="128">
        <f>IF(Tbl_Orderlist[[#This Row],[Size]]="","",VLOOKUP(Tbl_Orderlist[[#This Row],[Size]],Tbl_PlantSizes[],MATCH("Minimal order quantity",Tbl_PlantSizes[#Headers],0),0))</f>
        <v>80</v>
      </c>
      <c r="M628" s="128" t="str">
        <f>IF(Tbl_Orderlist[[#This Row],[Size]]="","",VLOOKUP(Tbl_Orderlist[[#This Row],[Size]],Tbl_PlantSizes[],MATCH("Order per palletbox",Tbl_PlantSizes[#Headers],0),0))</f>
        <v>N</v>
      </c>
      <c r="N628" s="128" t="str">
        <f>IF(Tbl_Orderlist[[#This Row],[Size]]="","",VLOOKUP(Tbl_Orderlist[[#This Row],[Size]],Tbl_PlantSizes[],MATCH("Order per crate",Tbl_PlantSizes[#Headers],0),0))</f>
        <v>Y</v>
      </c>
      <c r="O62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2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8" s="75"/>
      <c r="R628" s="129" t="str">
        <f>IF(Tbl_Orderlist[[#This Row],[Crates]]="","",ROUNDUP(Tbl_Orderlist[[#This Row],[Crates]],0))</f>
        <v/>
      </c>
      <c r="S62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9" spans="1:20" x14ac:dyDescent="0.25">
      <c r="A629" s="149">
        <v>79</v>
      </c>
      <c r="B629" s="150" t="s">
        <v>2120</v>
      </c>
      <c r="C629" s="150" t="s">
        <v>16</v>
      </c>
      <c r="D629" s="151">
        <v>2.85</v>
      </c>
      <c r="E629" s="161"/>
      <c r="F629" s="14"/>
      <c r="G62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9" s="32">
        <f>IF(Tbl_Orderlist[[#This Row],[Size]]="","",IF(Tbl_Orderlist[[#This Row],[Crate?]]="Y",VLOOKUP(Tbl_Orderlist[[#This Row],[Size]],Tbl_PlantSizes[],MATCH("#plants per crate",Tbl_PlantSizes[#Headers],0),0),""))</f>
        <v>25</v>
      </c>
      <c r="K629" s="127" t="str">
        <f>IF(OR(Tbl_Orderlist[[#This Row],[Order]]="",Tbl_Orderlist[[#This Row],[Order]]=0),"",Tbl_Orderlist[[#This Row],[Order]]*Tbl_Orderlist[[#This Row],[Price €]])</f>
        <v/>
      </c>
      <c r="L629" s="128">
        <f>IF(Tbl_Orderlist[[#This Row],[Size]]="","",VLOOKUP(Tbl_Orderlist[[#This Row],[Size]],Tbl_PlantSizes[],MATCH("Minimal order quantity",Tbl_PlantSizes[#Headers],0),0))</f>
        <v>75</v>
      </c>
      <c r="M629" s="128" t="str">
        <f>IF(Tbl_Orderlist[[#This Row],[Size]]="","",VLOOKUP(Tbl_Orderlist[[#This Row],[Size]],Tbl_PlantSizes[],MATCH("Order per palletbox",Tbl_PlantSizes[#Headers],0),0))</f>
        <v>N</v>
      </c>
      <c r="N629" s="128" t="str">
        <f>IF(Tbl_Orderlist[[#This Row],[Size]]="","",VLOOKUP(Tbl_Orderlist[[#This Row],[Size]],Tbl_PlantSizes[],MATCH("Order per crate",Tbl_PlantSizes[#Headers],0),0))</f>
        <v>Y</v>
      </c>
      <c r="O62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2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9" s="75"/>
      <c r="R629" s="129" t="str">
        <f>IF(Tbl_Orderlist[[#This Row],[Crates]]="","",ROUNDUP(Tbl_Orderlist[[#This Row],[Crates]],0))</f>
        <v/>
      </c>
      <c r="S62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0" spans="1:20" x14ac:dyDescent="0.25">
      <c r="A630" s="149">
        <v>18</v>
      </c>
      <c r="B630" s="150" t="s">
        <v>2348</v>
      </c>
      <c r="C630" s="150" t="s">
        <v>16</v>
      </c>
      <c r="D630" s="151">
        <v>2.5</v>
      </c>
      <c r="E630" s="161"/>
      <c r="F630" s="14"/>
      <c r="G63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0" s="32">
        <f>IF(Tbl_Orderlist[[#This Row],[Size]]="","",IF(Tbl_Orderlist[[#This Row],[Crate?]]="Y",VLOOKUP(Tbl_Orderlist[[#This Row],[Size]],Tbl_PlantSizes[],MATCH("#plants per crate",Tbl_PlantSizes[#Headers],0),0),""))</f>
        <v>25</v>
      </c>
      <c r="K630" s="127" t="str">
        <f>IF(OR(Tbl_Orderlist[[#This Row],[Order]]="",Tbl_Orderlist[[#This Row],[Order]]=0),"",Tbl_Orderlist[[#This Row],[Order]]*Tbl_Orderlist[[#This Row],[Price €]])</f>
        <v/>
      </c>
      <c r="L630" s="128">
        <f>IF(Tbl_Orderlist[[#This Row],[Size]]="","",VLOOKUP(Tbl_Orderlist[[#This Row],[Size]],Tbl_PlantSizes[],MATCH("Minimal order quantity",Tbl_PlantSizes[#Headers],0),0))</f>
        <v>75</v>
      </c>
      <c r="M630" s="128" t="str">
        <f>IF(Tbl_Orderlist[[#This Row],[Size]]="","",VLOOKUP(Tbl_Orderlist[[#This Row],[Size]],Tbl_PlantSizes[],MATCH("Order per palletbox",Tbl_PlantSizes[#Headers],0),0))</f>
        <v>N</v>
      </c>
      <c r="N630" s="128" t="str">
        <f>IF(Tbl_Orderlist[[#This Row],[Size]]="","",VLOOKUP(Tbl_Orderlist[[#This Row],[Size]],Tbl_PlantSizes[],MATCH("Order per crate",Tbl_PlantSizes[#Headers],0),0))</f>
        <v>Y</v>
      </c>
      <c r="O63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3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0" s="75"/>
      <c r="R630" s="129" t="str">
        <f>IF(Tbl_Orderlist[[#This Row],[Crates]]="","",ROUNDUP(Tbl_Orderlist[[#This Row],[Crates]],0))</f>
        <v/>
      </c>
      <c r="S63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1" spans="1:20" x14ac:dyDescent="0.25">
      <c r="A631" s="149">
        <v>104</v>
      </c>
      <c r="B631" s="150" t="s">
        <v>2121</v>
      </c>
      <c r="C631" s="150" t="s">
        <v>16</v>
      </c>
      <c r="D631" s="151">
        <v>2.5</v>
      </c>
      <c r="E631" s="161"/>
      <c r="F631" s="14"/>
      <c r="G63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1" s="32">
        <f>IF(Tbl_Orderlist[[#This Row],[Size]]="","",IF(Tbl_Orderlist[[#This Row],[Crate?]]="Y",VLOOKUP(Tbl_Orderlist[[#This Row],[Size]],Tbl_PlantSizes[],MATCH("#plants per crate",Tbl_PlantSizes[#Headers],0),0),""))</f>
        <v>25</v>
      </c>
      <c r="K631" s="127" t="str">
        <f>IF(OR(Tbl_Orderlist[[#This Row],[Order]]="",Tbl_Orderlist[[#This Row],[Order]]=0),"",Tbl_Orderlist[[#This Row],[Order]]*Tbl_Orderlist[[#This Row],[Price €]])</f>
        <v/>
      </c>
      <c r="L631" s="128">
        <f>IF(Tbl_Orderlist[[#This Row],[Size]]="","",VLOOKUP(Tbl_Orderlist[[#This Row],[Size]],Tbl_PlantSizes[],MATCH("Minimal order quantity",Tbl_PlantSizes[#Headers],0),0))</f>
        <v>75</v>
      </c>
      <c r="M631" s="128" t="str">
        <f>IF(Tbl_Orderlist[[#This Row],[Size]]="","",VLOOKUP(Tbl_Orderlist[[#This Row],[Size]],Tbl_PlantSizes[],MATCH("Order per palletbox",Tbl_PlantSizes[#Headers],0),0))</f>
        <v>N</v>
      </c>
      <c r="N631" s="128" t="str">
        <f>IF(Tbl_Orderlist[[#This Row],[Size]]="","",VLOOKUP(Tbl_Orderlist[[#This Row],[Size]],Tbl_PlantSizes[],MATCH("Order per crate",Tbl_PlantSizes[#Headers],0),0))</f>
        <v>Y</v>
      </c>
      <c r="O63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3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1" s="75"/>
      <c r="R631" s="129" t="str">
        <f>IF(Tbl_Orderlist[[#This Row],[Crates]]="","",ROUNDUP(Tbl_Orderlist[[#This Row],[Crates]],0))</f>
        <v/>
      </c>
      <c r="S63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2" spans="1:20" x14ac:dyDescent="0.25">
      <c r="A632" s="149">
        <v>320</v>
      </c>
      <c r="B632" s="150" t="s">
        <v>2122</v>
      </c>
      <c r="C632" s="150" t="s">
        <v>16</v>
      </c>
      <c r="D632" s="151">
        <v>2.75</v>
      </c>
      <c r="E632" s="161"/>
      <c r="F632" s="14"/>
      <c r="G63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2" s="32">
        <f>IF(Tbl_Orderlist[[#This Row],[Size]]="","",IF(Tbl_Orderlist[[#This Row],[Crate?]]="Y",VLOOKUP(Tbl_Orderlist[[#This Row],[Size]],Tbl_PlantSizes[],MATCH("#plants per crate",Tbl_PlantSizes[#Headers],0),0),""))</f>
        <v>25</v>
      </c>
      <c r="K632" s="127" t="str">
        <f>IF(OR(Tbl_Orderlist[[#This Row],[Order]]="",Tbl_Orderlist[[#This Row],[Order]]=0),"",Tbl_Orderlist[[#This Row],[Order]]*Tbl_Orderlist[[#This Row],[Price €]])</f>
        <v/>
      </c>
      <c r="L632" s="128">
        <f>IF(Tbl_Orderlist[[#This Row],[Size]]="","",VLOOKUP(Tbl_Orderlist[[#This Row],[Size]],Tbl_PlantSizes[],MATCH("Minimal order quantity",Tbl_PlantSizes[#Headers],0),0))</f>
        <v>75</v>
      </c>
      <c r="M632" s="128" t="str">
        <f>IF(Tbl_Orderlist[[#This Row],[Size]]="","",VLOOKUP(Tbl_Orderlist[[#This Row],[Size]],Tbl_PlantSizes[],MATCH("Order per palletbox",Tbl_PlantSizes[#Headers],0),0))</f>
        <v>N</v>
      </c>
      <c r="N632" s="128" t="str">
        <f>IF(Tbl_Orderlist[[#This Row],[Size]]="","",VLOOKUP(Tbl_Orderlist[[#This Row],[Size]],Tbl_PlantSizes[],MATCH("Order per crate",Tbl_PlantSizes[#Headers],0),0))</f>
        <v>Y</v>
      </c>
      <c r="O63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3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2" s="75"/>
      <c r="R632" s="129" t="str">
        <f>IF(Tbl_Orderlist[[#This Row],[Crates]]="","",ROUNDUP(Tbl_Orderlist[[#This Row],[Crates]],0))</f>
        <v/>
      </c>
      <c r="S63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3" spans="1:20" x14ac:dyDescent="0.25">
      <c r="A633" s="149">
        <v>333</v>
      </c>
      <c r="B633" s="150" t="s">
        <v>2123</v>
      </c>
      <c r="C633" s="150" t="s">
        <v>16</v>
      </c>
      <c r="D633" s="151">
        <v>2.75</v>
      </c>
      <c r="E633" s="161"/>
      <c r="F633" s="14"/>
      <c r="G63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3" s="32">
        <f>IF(Tbl_Orderlist[[#This Row],[Size]]="","",IF(Tbl_Orderlist[[#This Row],[Crate?]]="Y",VLOOKUP(Tbl_Orderlist[[#This Row],[Size]],Tbl_PlantSizes[],MATCH("#plants per crate",Tbl_PlantSizes[#Headers],0),0),""))</f>
        <v>25</v>
      </c>
      <c r="K633" s="127" t="str">
        <f>IF(OR(Tbl_Orderlist[[#This Row],[Order]]="",Tbl_Orderlist[[#This Row],[Order]]=0),"",Tbl_Orderlist[[#This Row],[Order]]*Tbl_Orderlist[[#This Row],[Price €]])</f>
        <v/>
      </c>
      <c r="L633" s="128">
        <f>IF(Tbl_Orderlist[[#This Row],[Size]]="","",VLOOKUP(Tbl_Orderlist[[#This Row],[Size]],Tbl_PlantSizes[],MATCH("Minimal order quantity",Tbl_PlantSizes[#Headers],0),0))</f>
        <v>75</v>
      </c>
      <c r="M633" s="128" t="str">
        <f>IF(Tbl_Orderlist[[#This Row],[Size]]="","",VLOOKUP(Tbl_Orderlist[[#This Row],[Size]],Tbl_PlantSizes[],MATCH("Order per palletbox",Tbl_PlantSizes[#Headers],0),0))</f>
        <v>N</v>
      </c>
      <c r="N633" s="128" t="str">
        <f>IF(Tbl_Orderlist[[#This Row],[Size]]="","",VLOOKUP(Tbl_Orderlist[[#This Row],[Size]],Tbl_PlantSizes[],MATCH("Order per crate",Tbl_PlantSizes[#Headers],0),0))</f>
        <v>Y</v>
      </c>
      <c r="O63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3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3" s="75"/>
      <c r="R633" s="129" t="str">
        <f>IF(Tbl_Orderlist[[#This Row],[Crates]]="","",ROUNDUP(Tbl_Orderlist[[#This Row],[Crates]],0))</f>
        <v/>
      </c>
      <c r="S63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4" spans="1:20" x14ac:dyDescent="0.25">
      <c r="A634" s="149">
        <v>487</v>
      </c>
      <c r="B634" s="150" t="s">
        <v>2124</v>
      </c>
      <c r="C634" s="150" t="s">
        <v>16</v>
      </c>
      <c r="D634" s="151">
        <v>2.75</v>
      </c>
      <c r="E634" s="161"/>
      <c r="F634" s="14"/>
      <c r="G63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4" s="32">
        <f>IF(Tbl_Orderlist[[#This Row],[Size]]="","",IF(Tbl_Orderlist[[#This Row],[Crate?]]="Y",VLOOKUP(Tbl_Orderlist[[#This Row],[Size]],Tbl_PlantSizes[],MATCH("#plants per crate",Tbl_PlantSizes[#Headers],0),0),""))</f>
        <v>25</v>
      </c>
      <c r="K634" s="127" t="str">
        <f>IF(OR(Tbl_Orderlist[[#This Row],[Order]]="",Tbl_Orderlist[[#This Row],[Order]]=0),"",Tbl_Orderlist[[#This Row],[Order]]*Tbl_Orderlist[[#This Row],[Price €]])</f>
        <v/>
      </c>
      <c r="L634" s="128">
        <f>IF(Tbl_Orderlist[[#This Row],[Size]]="","",VLOOKUP(Tbl_Orderlist[[#This Row],[Size]],Tbl_PlantSizes[],MATCH("Minimal order quantity",Tbl_PlantSizes[#Headers],0),0))</f>
        <v>75</v>
      </c>
      <c r="M634" s="128" t="str">
        <f>IF(Tbl_Orderlist[[#This Row],[Size]]="","",VLOOKUP(Tbl_Orderlist[[#This Row],[Size]],Tbl_PlantSizes[],MATCH("Order per palletbox",Tbl_PlantSizes[#Headers],0),0))</f>
        <v>N</v>
      </c>
      <c r="N634" s="128" t="str">
        <f>IF(Tbl_Orderlist[[#This Row],[Size]]="","",VLOOKUP(Tbl_Orderlist[[#This Row],[Size]],Tbl_PlantSizes[],MATCH("Order per crate",Tbl_PlantSizes[#Headers],0),0))</f>
        <v>Y</v>
      </c>
      <c r="O63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3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4" s="75"/>
      <c r="R634" s="129" t="str">
        <f>IF(Tbl_Orderlist[[#This Row],[Crates]]="","",ROUNDUP(Tbl_Orderlist[[#This Row],[Crates]],0))</f>
        <v/>
      </c>
      <c r="S63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5" spans="1:20" x14ac:dyDescent="0.25">
      <c r="A635" s="149">
        <v>45</v>
      </c>
      <c r="B635" s="150" t="s">
        <v>2125</v>
      </c>
      <c r="C635" s="150" t="s">
        <v>16</v>
      </c>
      <c r="D635" s="151">
        <v>1.8</v>
      </c>
      <c r="E635" s="161"/>
      <c r="F635" s="14"/>
      <c r="G63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5" s="32">
        <f>IF(Tbl_Orderlist[[#This Row],[Size]]="","",IF(Tbl_Orderlist[[#This Row],[Crate?]]="Y",VLOOKUP(Tbl_Orderlist[[#This Row],[Size]],Tbl_PlantSizes[],MATCH("#plants per crate",Tbl_PlantSizes[#Headers],0),0),""))</f>
        <v>25</v>
      </c>
      <c r="K635" s="127" t="str">
        <f>IF(OR(Tbl_Orderlist[[#This Row],[Order]]="",Tbl_Orderlist[[#This Row],[Order]]=0),"",Tbl_Orderlist[[#This Row],[Order]]*Tbl_Orderlist[[#This Row],[Price €]])</f>
        <v/>
      </c>
      <c r="L635" s="128">
        <f>IF(Tbl_Orderlist[[#This Row],[Size]]="","",VLOOKUP(Tbl_Orderlist[[#This Row],[Size]],Tbl_PlantSizes[],MATCH("Minimal order quantity",Tbl_PlantSizes[#Headers],0),0))</f>
        <v>75</v>
      </c>
      <c r="M635" s="128" t="str">
        <f>IF(Tbl_Orderlist[[#This Row],[Size]]="","",VLOOKUP(Tbl_Orderlist[[#This Row],[Size]],Tbl_PlantSizes[],MATCH("Order per palletbox",Tbl_PlantSizes[#Headers],0),0))</f>
        <v>N</v>
      </c>
      <c r="N635" s="128" t="str">
        <f>IF(Tbl_Orderlist[[#This Row],[Size]]="","",VLOOKUP(Tbl_Orderlist[[#This Row],[Size]],Tbl_PlantSizes[],MATCH("Order per crate",Tbl_PlantSizes[#Headers],0),0))</f>
        <v>Y</v>
      </c>
      <c r="O63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3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5" s="75"/>
      <c r="R635" s="129" t="str">
        <f>IF(Tbl_Orderlist[[#This Row],[Crates]]="","",ROUNDUP(Tbl_Orderlist[[#This Row],[Crates]],0))</f>
        <v/>
      </c>
      <c r="S63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6" spans="1:20" x14ac:dyDescent="0.25">
      <c r="A636" s="149">
        <v>172</v>
      </c>
      <c r="B636" s="150" t="s">
        <v>2126</v>
      </c>
      <c r="C636" s="150" t="s">
        <v>16</v>
      </c>
      <c r="D636" s="151">
        <v>1.1499999999999999</v>
      </c>
      <c r="E636" s="161"/>
      <c r="F636" s="14"/>
      <c r="G63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6" s="32">
        <f>IF(Tbl_Orderlist[[#This Row],[Size]]="","",IF(Tbl_Orderlist[[#This Row],[Crate?]]="Y",VLOOKUP(Tbl_Orderlist[[#This Row],[Size]],Tbl_PlantSizes[],MATCH("#plants per crate",Tbl_PlantSizes[#Headers],0),0),""))</f>
        <v>25</v>
      </c>
      <c r="K636" s="127" t="str">
        <f>IF(OR(Tbl_Orderlist[[#This Row],[Order]]="",Tbl_Orderlist[[#This Row],[Order]]=0),"",Tbl_Orderlist[[#This Row],[Order]]*Tbl_Orderlist[[#This Row],[Price €]])</f>
        <v/>
      </c>
      <c r="L636" s="128">
        <f>IF(Tbl_Orderlist[[#This Row],[Size]]="","",VLOOKUP(Tbl_Orderlist[[#This Row],[Size]],Tbl_PlantSizes[],MATCH("Minimal order quantity",Tbl_PlantSizes[#Headers],0),0))</f>
        <v>75</v>
      </c>
      <c r="M636" s="128" t="str">
        <f>IF(Tbl_Orderlist[[#This Row],[Size]]="","",VLOOKUP(Tbl_Orderlist[[#This Row],[Size]],Tbl_PlantSizes[],MATCH("Order per palletbox",Tbl_PlantSizes[#Headers],0),0))</f>
        <v>N</v>
      </c>
      <c r="N636" s="128" t="str">
        <f>IF(Tbl_Orderlist[[#This Row],[Size]]="","",VLOOKUP(Tbl_Orderlist[[#This Row],[Size]],Tbl_PlantSizes[],MATCH("Order per crate",Tbl_PlantSizes[#Headers],0),0))</f>
        <v>Y</v>
      </c>
      <c r="O63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3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6" s="75"/>
      <c r="R636" s="129" t="str">
        <f>IF(Tbl_Orderlist[[#This Row],[Crates]]="","",ROUNDUP(Tbl_Orderlist[[#This Row],[Crates]],0))</f>
        <v/>
      </c>
      <c r="S63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7" spans="1:20" x14ac:dyDescent="0.25">
      <c r="A637" s="149">
        <v>25</v>
      </c>
      <c r="B637" s="150" t="s">
        <v>2374</v>
      </c>
      <c r="C637" s="150" t="s">
        <v>16</v>
      </c>
      <c r="D637" s="151">
        <v>1.1499999999999999</v>
      </c>
      <c r="E637" s="161"/>
      <c r="F637" s="14"/>
      <c r="G63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7" s="32">
        <f>IF(Tbl_Orderlist[[#This Row],[Size]]="","",IF(Tbl_Orderlist[[#This Row],[Crate?]]="Y",VLOOKUP(Tbl_Orderlist[[#This Row],[Size]],Tbl_PlantSizes[],MATCH("#plants per crate",Tbl_PlantSizes[#Headers],0),0),""))</f>
        <v>25</v>
      </c>
      <c r="K637" s="127" t="str">
        <f>IF(OR(Tbl_Orderlist[[#This Row],[Order]]="",Tbl_Orderlist[[#This Row],[Order]]=0),"",Tbl_Orderlist[[#This Row],[Order]]*Tbl_Orderlist[[#This Row],[Price €]])</f>
        <v/>
      </c>
      <c r="L637" s="128">
        <f>IF(Tbl_Orderlist[[#This Row],[Size]]="","",VLOOKUP(Tbl_Orderlist[[#This Row],[Size]],Tbl_PlantSizes[],MATCH("Minimal order quantity",Tbl_PlantSizes[#Headers],0),0))</f>
        <v>75</v>
      </c>
      <c r="M637" s="128" t="str">
        <f>IF(Tbl_Orderlist[[#This Row],[Size]]="","",VLOOKUP(Tbl_Orderlist[[#This Row],[Size]],Tbl_PlantSizes[],MATCH("Order per palletbox",Tbl_PlantSizes[#Headers],0),0))</f>
        <v>N</v>
      </c>
      <c r="N637" s="128" t="str">
        <f>IF(Tbl_Orderlist[[#This Row],[Size]]="","",VLOOKUP(Tbl_Orderlist[[#This Row],[Size]],Tbl_PlantSizes[],MATCH("Order per crate",Tbl_PlantSizes[#Headers],0),0))</f>
        <v>Y</v>
      </c>
      <c r="O63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3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7" s="75"/>
      <c r="R637" s="129" t="str">
        <f>IF(Tbl_Orderlist[[#This Row],[Crates]]="","",ROUNDUP(Tbl_Orderlist[[#This Row],[Crates]],0))</f>
        <v/>
      </c>
      <c r="S63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8" spans="1:20" x14ac:dyDescent="0.25">
      <c r="A638" s="149">
        <v>172</v>
      </c>
      <c r="B638" s="150" t="s">
        <v>2127</v>
      </c>
      <c r="C638" s="150" t="s">
        <v>16</v>
      </c>
      <c r="D638" s="151">
        <v>1.6</v>
      </c>
      <c r="E638" s="161"/>
      <c r="F638" s="14"/>
      <c r="G63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8" s="32">
        <f>IF(Tbl_Orderlist[[#This Row],[Size]]="","",IF(Tbl_Orderlist[[#This Row],[Crate?]]="Y",VLOOKUP(Tbl_Orderlist[[#This Row],[Size]],Tbl_PlantSizes[],MATCH("#plants per crate",Tbl_PlantSizes[#Headers],0),0),""))</f>
        <v>25</v>
      </c>
      <c r="K638" s="127" t="str">
        <f>IF(OR(Tbl_Orderlist[[#This Row],[Order]]="",Tbl_Orderlist[[#This Row],[Order]]=0),"",Tbl_Orderlist[[#This Row],[Order]]*Tbl_Orderlist[[#This Row],[Price €]])</f>
        <v/>
      </c>
      <c r="L638" s="128">
        <f>IF(Tbl_Orderlist[[#This Row],[Size]]="","",VLOOKUP(Tbl_Orderlist[[#This Row],[Size]],Tbl_PlantSizes[],MATCH("Minimal order quantity",Tbl_PlantSizes[#Headers],0),0))</f>
        <v>75</v>
      </c>
      <c r="M638" s="128" t="str">
        <f>IF(Tbl_Orderlist[[#This Row],[Size]]="","",VLOOKUP(Tbl_Orderlist[[#This Row],[Size]],Tbl_PlantSizes[],MATCH("Order per palletbox",Tbl_PlantSizes[#Headers],0),0))</f>
        <v>N</v>
      </c>
      <c r="N638" s="128" t="str">
        <f>IF(Tbl_Orderlist[[#This Row],[Size]]="","",VLOOKUP(Tbl_Orderlist[[#This Row],[Size]],Tbl_PlantSizes[],MATCH("Order per crate",Tbl_PlantSizes[#Headers],0),0))</f>
        <v>Y</v>
      </c>
      <c r="O63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3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8" s="75"/>
      <c r="R638" s="129" t="str">
        <f>IF(Tbl_Orderlist[[#This Row],[Crates]]="","",ROUNDUP(Tbl_Orderlist[[#This Row],[Crates]],0))</f>
        <v/>
      </c>
      <c r="S63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9" spans="1:20" x14ac:dyDescent="0.25">
      <c r="A639" s="149">
        <v>25</v>
      </c>
      <c r="B639" s="150" t="s">
        <v>2375</v>
      </c>
      <c r="C639" s="150" t="s">
        <v>16</v>
      </c>
      <c r="D639" s="151">
        <v>1.6</v>
      </c>
      <c r="E639" s="161"/>
      <c r="F639" s="14"/>
      <c r="G63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9" s="32">
        <f>IF(Tbl_Orderlist[[#This Row],[Size]]="","",IF(Tbl_Orderlist[[#This Row],[Crate?]]="Y",VLOOKUP(Tbl_Orderlist[[#This Row],[Size]],Tbl_PlantSizes[],MATCH("#plants per crate",Tbl_PlantSizes[#Headers],0),0),""))</f>
        <v>25</v>
      </c>
      <c r="K639" s="127" t="str">
        <f>IF(OR(Tbl_Orderlist[[#This Row],[Order]]="",Tbl_Orderlist[[#This Row],[Order]]=0),"",Tbl_Orderlist[[#This Row],[Order]]*Tbl_Orderlist[[#This Row],[Price €]])</f>
        <v/>
      </c>
      <c r="L639" s="128">
        <f>IF(Tbl_Orderlist[[#This Row],[Size]]="","",VLOOKUP(Tbl_Orderlist[[#This Row],[Size]],Tbl_PlantSizes[],MATCH("Minimal order quantity",Tbl_PlantSizes[#Headers],0),0))</f>
        <v>75</v>
      </c>
      <c r="M639" s="128" t="str">
        <f>IF(Tbl_Orderlist[[#This Row],[Size]]="","",VLOOKUP(Tbl_Orderlist[[#This Row],[Size]],Tbl_PlantSizes[],MATCH("Order per palletbox",Tbl_PlantSizes[#Headers],0),0))</f>
        <v>N</v>
      </c>
      <c r="N639" s="128" t="str">
        <f>IF(Tbl_Orderlist[[#This Row],[Size]]="","",VLOOKUP(Tbl_Orderlist[[#This Row],[Size]],Tbl_PlantSizes[],MATCH("Order per crate",Tbl_PlantSizes[#Headers],0),0))</f>
        <v>Y</v>
      </c>
      <c r="O63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3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9" s="75"/>
      <c r="R639" s="129" t="str">
        <f>IF(Tbl_Orderlist[[#This Row],[Crates]]="","",ROUNDUP(Tbl_Orderlist[[#This Row],[Crates]],0))</f>
        <v/>
      </c>
      <c r="S63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0" spans="1:20" x14ac:dyDescent="0.25">
      <c r="A640" s="149">
        <v>483</v>
      </c>
      <c r="B640" s="150" t="s">
        <v>2128</v>
      </c>
      <c r="C640" s="150" t="s">
        <v>16</v>
      </c>
      <c r="D640" s="151">
        <v>1.6</v>
      </c>
      <c r="E640" s="161"/>
      <c r="F640" s="14"/>
      <c r="G64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0" s="32">
        <f>IF(Tbl_Orderlist[[#This Row],[Size]]="","",IF(Tbl_Orderlist[[#This Row],[Crate?]]="Y",VLOOKUP(Tbl_Orderlist[[#This Row],[Size]],Tbl_PlantSizes[],MATCH("#plants per crate",Tbl_PlantSizes[#Headers],0),0),""))</f>
        <v>25</v>
      </c>
      <c r="K640" s="127" t="str">
        <f>IF(OR(Tbl_Orderlist[[#This Row],[Order]]="",Tbl_Orderlist[[#This Row],[Order]]=0),"",Tbl_Orderlist[[#This Row],[Order]]*Tbl_Orderlist[[#This Row],[Price €]])</f>
        <v/>
      </c>
      <c r="L640" s="128">
        <f>IF(Tbl_Orderlist[[#This Row],[Size]]="","",VLOOKUP(Tbl_Orderlist[[#This Row],[Size]],Tbl_PlantSizes[],MATCH("Minimal order quantity",Tbl_PlantSizes[#Headers],0),0))</f>
        <v>75</v>
      </c>
      <c r="M640" s="128" t="str">
        <f>IF(Tbl_Orderlist[[#This Row],[Size]]="","",VLOOKUP(Tbl_Orderlist[[#This Row],[Size]],Tbl_PlantSizes[],MATCH("Order per palletbox",Tbl_PlantSizes[#Headers],0),0))</f>
        <v>N</v>
      </c>
      <c r="N640" s="128" t="str">
        <f>IF(Tbl_Orderlist[[#This Row],[Size]]="","",VLOOKUP(Tbl_Orderlist[[#This Row],[Size]],Tbl_PlantSizes[],MATCH("Order per crate",Tbl_PlantSizes[#Headers],0),0))</f>
        <v>Y</v>
      </c>
      <c r="O64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4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0" s="75"/>
      <c r="R640" s="129" t="str">
        <f>IF(Tbl_Orderlist[[#This Row],[Crates]]="","",ROUNDUP(Tbl_Orderlist[[#This Row],[Crates]],0))</f>
        <v/>
      </c>
      <c r="S64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1" spans="1:20" x14ac:dyDescent="0.25">
      <c r="A641" s="149">
        <v>1427</v>
      </c>
      <c r="B641" s="150" t="s">
        <v>2276</v>
      </c>
      <c r="C641" s="150" t="s">
        <v>13</v>
      </c>
      <c r="D641" s="151">
        <v>0.998</v>
      </c>
      <c r="E641" s="161"/>
      <c r="F641" s="14"/>
      <c r="G64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1" s="32">
        <f>IF(Tbl_Orderlist[[#This Row],[Size]]="","",IF(Tbl_Orderlist[[#This Row],[Crate?]]="Y",VLOOKUP(Tbl_Orderlist[[#This Row],[Size]],Tbl_PlantSizes[],MATCH("#plants per crate",Tbl_PlantSizes[#Headers],0),0),""))</f>
        <v>40</v>
      </c>
      <c r="K641" s="127" t="str">
        <f>IF(OR(Tbl_Orderlist[[#This Row],[Order]]="",Tbl_Orderlist[[#This Row],[Order]]=0),"",Tbl_Orderlist[[#This Row],[Order]]*Tbl_Orderlist[[#This Row],[Price €]])</f>
        <v/>
      </c>
      <c r="L641" s="128">
        <f>IF(Tbl_Orderlist[[#This Row],[Size]]="","",VLOOKUP(Tbl_Orderlist[[#This Row],[Size]],Tbl_PlantSizes[],MATCH("Minimal order quantity",Tbl_PlantSizes[#Headers],0),0))</f>
        <v>80</v>
      </c>
      <c r="M641" s="128" t="str">
        <f>IF(Tbl_Orderlist[[#This Row],[Size]]="","",VLOOKUP(Tbl_Orderlist[[#This Row],[Size]],Tbl_PlantSizes[],MATCH("Order per palletbox",Tbl_PlantSizes[#Headers],0),0))</f>
        <v>N</v>
      </c>
      <c r="N641" s="128" t="str">
        <f>IF(Tbl_Orderlist[[#This Row],[Size]]="","",VLOOKUP(Tbl_Orderlist[[#This Row],[Size]],Tbl_PlantSizes[],MATCH("Order per crate",Tbl_PlantSizes[#Headers],0),0))</f>
        <v>Y</v>
      </c>
      <c r="O64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4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1" s="75"/>
      <c r="R641" s="129" t="str">
        <f>IF(Tbl_Orderlist[[#This Row],[Crates]]="","",ROUNDUP(Tbl_Orderlist[[#This Row],[Crates]],0))</f>
        <v/>
      </c>
      <c r="S64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2" spans="1:20" x14ac:dyDescent="0.25">
      <c r="A642" s="149">
        <v>69</v>
      </c>
      <c r="B642" s="150" t="s">
        <v>2129</v>
      </c>
      <c r="C642" s="150" t="s">
        <v>13</v>
      </c>
      <c r="D642" s="151">
        <v>0.85</v>
      </c>
      <c r="E642" s="161"/>
      <c r="F642" s="14"/>
      <c r="G64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2" s="32">
        <f>IF(Tbl_Orderlist[[#This Row],[Size]]="","",IF(Tbl_Orderlist[[#This Row],[Crate?]]="Y",VLOOKUP(Tbl_Orderlist[[#This Row],[Size]],Tbl_PlantSizes[],MATCH("#plants per crate",Tbl_PlantSizes[#Headers],0),0),""))</f>
        <v>40</v>
      </c>
      <c r="K642" s="127" t="str">
        <f>IF(OR(Tbl_Orderlist[[#This Row],[Order]]="",Tbl_Orderlist[[#This Row],[Order]]=0),"",Tbl_Orderlist[[#This Row],[Order]]*Tbl_Orderlist[[#This Row],[Price €]])</f>
        <v/>
      </c>
      <c r="L642" s="128">
        <f>IF(Tbl_Orderlist[[#This Row],[Size]]="","",VLOOKUP(Tbl_Orderlist[[#This Row],[Size]],Tbl_PlantSizes[],MATCH("Minimal order quantity",Tbl_PlantSizes[#Headers],0),0))</f>
        <v>80</v>
      </c>
      <c r="M642" s="128" t="str">
        <f>IF(Tbl_Orderlist[[#This Row],[Size]]="","",VLOOKUP(Tbl_Orderlist[[#This Row],[Size]],Tbl_PlantSizes[],MATCH("Order per palletbox",Tbl_PlantSizes[#Headers],0),0))</f>
        <v>N</v>
      </c>
      <c r="N642" s="128" t="str">
        <f>IF(Tbl_Orderlist[[#This Row],[Size]]="","",VLOOKUP(Tbl_Orderlist[[#This Row],[Size]],Tbl_PlantSizes[],MATCH("Order per crate",Tbl_PlantSizes[#Headers],0),0))</f>
        <v>Y</v>
      </c>
      <c r="O64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4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2" s="75"/>
      <c r="R642" s="129" t="str">
        <f>IF(Tbl_Orderlist[[#This Row],[Crates]]="","",ROUNDUP(Tbl_Orderlist[[#This Row],[Crates]],0))</f>
        <v/>
      </c>
      <c r="S64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3" spans="1:20" x14ac:dyDescent="0.25">
      <c r="A643" s="149">
        <v>1076</v>
      </c>
      <c r="B643" s="150" t="s">
        <v>2130</v>
      </c>
      <c r="C643" s="150" t="s">
        <v>13</v>
      </c>
      <c r="D643" s="151">
        <v>1.1000000000000001</v>
      </c>
      <c r="E643" s="161"/>
      <c r="F643" s="14"/>
      <c r="G64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3" s="32">
        <f>IF(Tbl_Orderlist[[#This Row],[Size]]="","",IF(Tbl_Orderlist[[#This Row],[Crate?]]="Y",VLOOKUP(Tbl_Orderlist[[#This Row],[Size]],Tbl_PlantSizes[],MATCH("#plants per crate",Tbl_PlantSizes[#Headers],0),0),""))</f>
        <v>40</v>
      </c>
      <c r="K643" s="127" t="str">
        <f>IF(OR(Tbl_Orderlist[[#This Row],[Order]]="",Tbl_Orderlist[[#This Row],[Order]]=0),"",Tbl_Orderlist[[#This Row],[Order]]*Tbl_Orderlist[[#This Row],[Price €]])</f>
        <v/>
      </c>
      <c r="L643" s="128">
        <f>IF(Tbl_Orderlist[[#This Row],[Size]]="","",VLOOKUP(Tbl_Orderlist[[#This Row],[Size]],Tbl_PlantSizes[],MATCH("Minimal order quantity",Tbl_PlantSizes[#Headers],0),0))</f>
        <v>80</v>
      </c>
      <c r="M643" s="128" t="str">
        <f>IF(Tbl_Orderlist[[#This Row],[Size]]="","",VLOOKUP(Tbl_Orderlist[[#This Row],[Size]],Tbl_PlantSizes[],MATCH("Order per palletbox",Tbl_PlantSizes[#Headers],0),0))</f>
        <v>N</v>
      </c>
      <c r="N643" s="128" t="str">
        <f>IF(Tbl_Orderlist[[#This Row],[Size]]="","",VLOOKUP(Tbl_Orderlist[[#This Row],[Size]],Tbl_PlantSizes[],MATCH("Order per crate",Tbl_PlantSizes[#Headers],0),0))</f>
        <v>Y</v>
      </c>
      <c r="O64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4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3" s="75"/>
      <c r="R643" s="129" t="str">
        <f>IF(Tbl_Orderlist[[#This Row],[Crates]]="","",ROUNDUP(Tbl_Orderlist[[#This Row],[Crates]],0))</f>
        <v/>
      </c>
      <c r="S64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4" spans="1:20" x14ac:dyDescent="0.25">
      <c r="A644" s="149">
        <v>1021</v>
      </c>
      <c r="B644" s="150" t="s">
        <v>2131</v>
      </c>
      <c r="C644" s="150" t="s">
        <v>13</v>
      </c>
      <c r="D644" s="151">
        <v>2.0499999999999998</v>
      </c>
      <c r="E644" s="161"/>
      <c r="F644" s="14"/>
      <c r="G64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4" s="32">
        <f>IF(Tbl_Orderlist[[#This Row],[Size]]="","",IF(Tbl_Orderlist[[#This Row],[Crate?]]="Y",VLOOKUP(Tbl_Orderlist[[#This Row],[Size]],Tbl_PlantSizes[],MATCH("#plants per crate",Tbl_PlantSizes[#Headers],0),0),""))</f>
        <v>40</v>
      </c>
      <c r="K644" s="127" t="str">
        <f>IF(OR(Tbl_Orderlist[[#This Row],[Order]]="",Tbl_Orderlist[[#This Row],[Order]]=0),"",Tbl_Orderlist[[#This Row],[Order]]*Tbl_Orderlist[[#This Row],[Price €]])</f>
        <v/>
      </c>
      <c r="L644" s="128">
        <f>IF(Tbl_Orderlist[[#This Row],[Size]]="","",VLOOKUP(Tbl_Orderlist[[#This Row],[Size]],Tbl_PlantSizes[],MATCH("Minimal order quantity",Tbl_PlantSizes[#Headers],0),0))</f>
        <v>80</v>
      </c>
      <c r="M644" s="128" t="str">
        <f>IF(Tbl_Orderlist[[#This Row],[Size]]="","",VLOOKUP(Tbl_Orderlist[[#This Row],[Size]],Tbl_PlantSizes[],MATCH("Order per palletbox",Tbl_PlantSizes[#Headers],0),0))</f>
        <v>N</v>
      </c>
      <c r="N644" s="128" t="str">
        <f>IF(Tbl_Orderlist[[#This Row],[Size]]="","",VLOOKUP(Tbl_Orderlist[[#This Row],[Size]],Tbl_PlantSizes[],MATCH("Order per crate",Tbl_PlantSizes[#Headers],0),0))</f>
        <v>Y</v>
      </c>
      <c r="O64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4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4" s="75"/>
      <c r="R644" s="129" t="str">
        <f>IF(Tbl_Orderlist[[#This Row],[Crates]]="","",ROUNDUP(Tbl_Orderlist[[#This Row],[Crates]],0))</f>
        <v/>
      </c>
      <c r="S64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5" spans="1:20" x14ac:dyDescent="0.25">
      <c r="A645" s="149">
        <v>1088</v>
      </c>
      <c r="B645" s="150" t="s">
        <v>2132</v>
      </c>
      <c r="C645" s="150" t="s">
        <v>13</v>
      </c>
      <c r="D645" s="151">
        <v>1.5</v>
      </c>
      <c r="E645" s="161"/>
      <c r="F645" s="14"/>
      <c r="G64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5" s="32">
        <f>IF(Tbl_Orderlist[[#This Row],[Size]]="","",IF(Tbl_Orderlist[[#This Row],[Crate?]]="Y",VLOOKUP(Tbl_Orderlist[[#This Row],[Size]],Tbl_PlantSizes[],MATCH("#plants per crate",Tbl_PlantSizes[#Headers],0),0),""))</f>
        <v>40</v>
      </c>
      <c r="K645" s="127" t="str">
        <f>IF(OR(Tbl_Orderlist[[#This Row],[Order]]="",Tbl_Orderlist[[#This Row],[Order]]=0),"",Tbl_Orderlist[[#This Row],[Order]]*Tbl_Orderlist[[#This Row],[Price €]])</f>
        <v/>
      </c>
      <c r="L645" s="128">
        <f>IF(Tbl_Orderlist[[#This Row],[Size]]="","",VLOOKUP(Tbl_Orderlist[[#This Row],[Size]],Tbl_PlantSizes[],MATCH("Minimal order quantity",Tbl_PlantSizes[#Headers],0),0))</f>
        <v>80</v>
      </c>
      <c r="M645" s="128" t="str">
        <f>IF(Tbl_Orderlist[[#This Row],[Size]]="","",VLOOKUP(Tbl_Orderlist[[#This Row],[Size]],Tbl_PlantSizes[],MATCH("Order per palletbox",Tbl_PlantSizes[#Headers],0),0))</f>
        <v>N</v>
      </c>
      <c r="N645" s="128" t="str">
        <f>IF(Tbl_Orderlist[[#This Row],[Size]]="","",VLOOKUP(Tbl_Orderlist[[#This Row],[Size]],Tbl_PlantSizes[],MATCH("Order per crate",Tbl_PlantSizes[#Headers],0),0))</f>
        <v>Y</v>
      </c>
      <c r="O64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4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5" s="75"/>
      <c r="R645" s="129" t="str">
        <f>IF(Tbl_Orderlist[[#This Row],[Crates]]="","",ROUNDUP(Tbl_Orderlist[[#This Row],[Crates]],0))</f>
        <v/>
      </c>
      <c r="S64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6" spans="1:20" x14ac:dyDescent="0.25">
      <c r="A646" s="149">
        <v>1664</v>
      </c>
      <c r="B646" s="150" t="s">
        <v>2133</v>
      </c>
      <c r="C646" s="150" t="s">
        <v>13</v>
      </c>
      <c r="D646" s="151">
        <v>2.0499999999999998</v>
      </c>
      <c r="E646" s="161"/>
      <c r="F646" s="14"/>
      <c r="G64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6" s="32">
        <f>IF(Tbl_Orderlist[[#This Row],[Size]]="","",IF(Tbl_Orderlist[[#This Row],[Crate?]]="Y",VLOOKUP(Tbl_Orderlist[[#This Row],[Size]],Tbl_PlantSizes[],MATCH("#plants per crate",Tbl_PlantSizes[#Headers],0),0),""))</f>
        <v>40</v>
      </c>
      <c r="K646" s="127" t="str">
        <f>IF(OR(Tbl_Orderlist[[#This Row],[Order]]="",Tbl_Orderlist[[#This Row],[Order]]=0),"",Tbl_Orderlist[[#This Row],[Order]]*Tbl_Orderlist[[#This Row],[Price €]])</f>
        <v/>
      </c>
      <c r="L646" s="128">
        <f>IF(Tbl_Orderlist[[#This Row],[Size]]="","",VLOOKUP(Tbl_Orderlist[[#This Row],[Size]],Tbl_PlantSizes[],MATCH("Minimal order quantity",Tbl_PlantSizes[#Headers],0),0))</f>
        <v>80</v>
      </c>
      <c r="M646" s="128" t="str">
        <f>IF(Tbl_Orderlist[[#This Row],[Size]]="","",VLOOKUP(Tbl_Orderlist[[#This Row],[Size]],Tbl_PlantSizes[],MATCH("Order per palletbox",Tbl_PlantSizes[#Headers],0),0))</f>
        <v>N</v>
      </c>
      <c r="N646" s="128" t="str">
        <f>IF(Tbl_Orderlist[[#This Row],[Size]]="","",VLOOKUP(Tbl_Orderlist[[#This Row],[Size]],Tbl_PlantSizes[],MATCH("Order per crate",Tbl_PlantSizes[#Headers],0),0))</f>
        <v>Y</v>
      </c>
      <c r="O64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4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6" s="75"/>
      <c r="R646" s="129" t="str">
        <f>IF(Tbl_Orderlist[[#This Row],[Crates]]="","",ROUNDUP(Tbl_Orderlist[[#This Row],[Crates]],0))</f>
        <v/>
      </c>
      <c r="S64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7" spans="1:20" x14ac:dyDescent="0.25">
      <c r="A647" s="149">
        <v>506</v>
      </c>
      <c r="B647" s="150" t="s">
        <v>2281</v>
      </c>
      <c r="C647" s="150" t="s">
        <v>13</v>
      </c>
      <c r="D647" s="151">
        <v>2</v>
      </c>
      <c r="E647" s="161"/>
      <c r="F647" s="14"/>
      <c r="G64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7" s="32">
        <f>IF(Tbl_Orderlist[[#This Row],[Size]]="","",IF(Tbl_Orderlist[[#This Row],[Crate?]]="Y",VLOOKUP(Tbl_Orderlist[[#This Row],[Size]],Tbl_PlantSizes[],MATCH("#plants per crate",Tbl_PlantSizes[#Headers],0),0),""))</f>
        <v>40</v>
      </c>
      <c r="K647" s="127" t="str">
        <f>IF(OR(Tbl_Orderlist[[#This Row],[Order]]="",Tbl_Orderlist[[#This Row],[Order]]=0),"",Tbl_Orderlist[[#This Row],[Order]]*Tbl_Orderlist[[#This Row],[Price €]])</f>
        <v/>
      </c>
      <c r="L647" s="128">
        <f>IF(Tbl_Orderlist[[#This Row],[Size]]="","",VLOOKUP(Tbl_Orderlist[[#This Row],[Size]],Tbl_PlantSizes[],MATCH("Minimal order quantity",Tbl_PlantSizes[#Headers],0),0))</f>
        <v>80</v>
      </c>
      <c r="M647" s="128" t="str">
        <f>IF(Tbl_Orderlist[[#This Row],[Size]]="","",VLOOKUP(Tbl_Orderlist[[#This Row],[Size]],Tbl_PlantSizes[],MATCH("Order per palletbox",Tbl_PlantSizes[#Headers],0),0))</f>
        <v>N</v>
      </c>
      <c r="N647" s="128" t="str">
        <f>IF(Tbl_Orderlist[[#This Row],[Size]]="","",VLOOKUP(Tbl_Orderlist[[#This Row],[Size]],Tbl_PlantSizes[],MATCH("Order per crate",Tbl_PlantSizes[#Headers],0),0))</f>
        <v>Y</v>
      </c>
      <c r="O64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4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7" s="75"/>
      <c r="R647" s="129" t="str">
        <f>IF(Tbl_Orderlist[[#This Row],[Crates]]="","",ROUNDUP(Tbl_Orderlist[[#This Row],[Crates]],0))</f>
        <v/>
      </c>
      <c r="S64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8" spans="1:20" x14ac:dyDescent="0.25">
      <c r="A648" s="149">
        <v>286</v>
      </c>
      <c r="B648" s="150" t="s">
        <v>2134</v>
      </c>
      <c r="C648" s="150" t="s">
        <v>13</v>
      </c>
      <c r="D648" s="151">
        <v>0.8</v>
      </c>
      <c r="E648" s="161"/>
      <c r="F648" s="14"/>
      <c r="G64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8" s="32">
        <f>IF(Tbl_Orderlist[[#This Row],[Size]]="","",IF(Tbl_Orderlist[[#This Row],[Crate?]]="Y",VLOOKUP(Tbl_Orderlist[[#This Row],[Size]],Tbl_PlantSizes[],MATCH("#plants per crate",Tbl_PlantSizes[#Headers],0),0),""))</f>
        <v>40</v>
      </c>
      <c r="K648" s="127" t="str">
        <f>IF(OR(Tbl_Orderlist[[#This Row],[Order]]="",Tbl_Orderlist[[#This Row],[Order]]=0),"",Tbl_Orderlist[[#This Row],[Order]]*Tbl_Orderlist[[#This Row],[Price €]])</f>
        <v/>
      </c>
      <c r="L648" s="128">
        <f>IF(Tbl_Orderlist[[#This Row],[Size]]="","",VLOOKUP(Tbl_Orderlist[[#This Row],[Size]],Tbl_PlantSizes[],MATCH("Minimal order quantity",Tbl_PlantSizes[#Headers],0),0))</f>
        <v>80</v>
      </c>
      <c r="M648" s="128" t="str">
        <f>IF(Tbl_Orderlist[[#This Row],[Size]]="","",VLOOKUP(Tbl_Orderlist[[#This Row],[Size]],Tbl_PlantSizes[],MATCH("Order per palletbox",Tbl_PlantSizes[#Headers],0),0))</f>
        <v>N</v>
      </c>
      <c r="N648" s="128" t="str">
        <f>IF(Tbl_Orderlist[[#This Row],[Size]]="","",VLOOKUP(Tbl_Orderlist[[#This Row],[Size]],Tbl_PlantSizes[],MATCH("Order per crate",Tbl_PlantSizes[#Headers],0),0))</f>
        <v>Y</v>
      </c>
      <c r="O64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4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8" s="75"/>
      <c r="R648" s="129" t="str">
        <f>IF(Tbl_Orderlist[[#This Row],[Crates]]="","",ROUNDUP(Tbl_Orderlist[[#This Row],[Crates]],0))</f>
        <v/>
      </c>
      <c r="S64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9" spans="1:20" x14ac:dyDescent="0.25">
      <c r="A649" s="149">
        <v>207</v>
      </c>
      <c r="B649" s="150" t="s">
        <v>2135</v>
      </c>
      <c r="C649" s="150" t="s">
        <v>16</v>
      </c>
      <c r="D649" s="151">
        <v>2.1</v>
      </c>
      <c r="E649" s="161"/>
      <c r="F649" s="14"/>
      <c r="G64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9" s="32">
        <f>IF(Tbl_Orderlist[[#This Row],[Size]]="","",IF(Tbl_Orderlist[[#This Row],[Crate?]]="Y",VLOOKUP(Tbl_Orderlist[[#This Row],[Size]],Tbl_PlantSizes[],MATCH("#plants per crate",Tbl_PlantSizes[#Headers],0),0),""))</f>
        <v>25</v>
      </c>
      <c r="K649" s="127" t="str">
        <f>IF(OR(Tbl_Orderlist[[#This Row],[Order]]="",Tbl_Orderlist[[#This Row],[Order]]=0),"",Tbl_Orderlist[[#This Row],[Order]]*Tbl_Orderlist[[#This Row],[Price €]])</f>
        <v/>
      </c>
      <c r="L649" s="128">
        <f>IF(Tbl_Orderlist[[#This Row],[Size]]="","",VLOOKUP(Tbl_Orderlist[[#This Row],[Size]],Tbl_PlantSizes[],MATCH("Minimal order quantity",Tbl_PlantSizes[#Headers],0),0))</f>
        <v>75</v>
      </c>
      <c r="M649" s="128" t="str">
        <f>IF(Tbl_Orderlist[[#This Row],[Size]]="","",VLOOKUP(Tbl_Orderlist[[#This Row],[Size]],Tbl_PlantSizes[],MATCH("Order per palletbox",Tbl_PlantSizes[#Headers],0),0))</f>
        <v>N</v>
      </c>
      <c r="N649" s="128" t="str">
        <f>IF(Tbl_Orderlist[[#This Row],[Size]]="","",VLOOKUP(Tbl_Orderlist[[#This Row],[Size]],Tbl_PlantSizes[],MATCH("Order per crate",Tbl_PlantSizes[#Headers],0),0))</f>
        <v>Y</v>
      </c>
      <c r="O64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4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9" s="75"/>
      <c r="R649" s="129" t="str">
        <f>IF(Tbl_Orderlist[[#This Row],[Crates]]="","",ROUNDUP(Tbl_Orderlist[[#This Row],[Crates]],0))</f>
        <v/>
      </c>
      <c r="S64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0" spans="1:20" x14ac:dyDescent="0.25">
      <c r="A650" s="149">
        <v>316</v>
      </c>
      <c r="B650" s="150" t="s">
        <v>2136</v>
      </c>
      <c r="C650" s="150" t="s">
        <v>16</v>
      </c>
      <c r="D650" s="151">
        <v>2.1</v>
      </c>
      <c r="E650" s="161"/>
      <c r="F650" s="14"/>
      <c r="G65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0" s="32">
        <f>IF(Tbl_Orderlist[[#This Row],[Size]]="","",IF(Tbl_Orderlist[[#This Row],[Crate?]]="Y",VLOOKUP(Tbl_Orderlist[[#This Row],[Size]],Tbl_PlantSizes[],MATCH("#plants per crate",Tbl_PlantSizes[#Headers],0),0),""))</f>
        <v>25</v>
      </c>
      <c r="K650" s="127" t="str">
        <f>IF(OR(Tbl_Orderlist[[#This Row],[Order]]="",Tbl_Orderlist[[#This Row],[Order]]=0),"",Tbl_Orderlist[[#This Row],[Order]]*Tbl_Orderlist[[#This Row],[Price €]])</f>
        <v/>
      </c>
      <c r="L650" s="128">
        <f>IF(Tbl_Orderlist[[#This Row],[Size]]="","",VLOOKUP(Tbl_Orderlist[[#This Row],[Size]],Tbl_PlantSizes[],MATCH("Minimal order quantity",Tbl_PlantSizes[#Headers],0),0))</f>
        <v>75</v>
      </c>
      <c r="M650" s="128" t="str">
        <f>IF(Tbl_Orderlist[[#This Row],[Size]]="","",VLOOKUP(Tbl_Orderlist[[#This Row],[Size]],Tbl_PlantSizes[],MATCH("Order per palletbox",Tbl_PlantSizes[#Headers],0),0))</f>
        <v>N</v>
      </c>
      <c r="N650" s="128" t="str">
        <f>IF(Tbl_Orderlist[[#This Row],[Size]]="","",VLOOKUP(Tbl_Orderlist[[#This Row],[Size]],Tbl_PlantSizes[],MATCH("Order per crate",Tbl_PlantSizes[#Headers],0),0))</f>
        <v>Y</v>
      </c>
      <c r="O65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5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0" s="75"/>
      <c r="R650" s="129" t="str">
        <f>IF(Tbl_Orderlist[[#This Row],[Crates]]="","",ROUNDUP(Tbl_Orderlist[[#This Row],[Crates]],0))</f>
        <v/>
      </c>
      <c r="S65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1" spans="1:20" x14ac:dyDescent="0.25">
      <c r="A651" s="149">
        <v>335</v>
      </c>
      <c r="B651" s="150" t="s">
        <v>2137</v>
      </c>
      <c r="C651" s="150" t="s">
        <v>16</v>
      </c>
      <c r="D651" s="151">
        <v>2.5499999999999998</v>
      </c>
      <c r="E651" s="161"/>
      <c r="F651" s="14"/>
      <c r="G65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1" s="32">
        <f>IF(Tbl_Orderlist[[#This Row],[Size]]="","",IF(Tbl_Orderlist[[#This Row],[Crate?]]="Y",VLOOKUP(Tbl_Orderlist[[#This Row],[Size]],Tbl_PlantSizes[],MATCH("#plants per crate",Tbl_PlantSizes[#Headers],0),0),""))</f>
        <v>25</v>
      </c>
      <c r="K651" s="127" t="str">
        <f>IF(OR(Tbl_Orderlist[[#This Row],[Order]]="",Tbl_Orderlist[[#This Row],[Order]]=0),"",Tbl_Orderlist[[#This Row],[Order]]*Tbl_Orderlist[[#This Row],[Price €]])</f>
        <v/>
      </c>
      <c r="L651" s="128">
        <f>IF(Tbl_Orderlist[[#This Row],[Size]]="","",VLOOKUP(Tbl_Orderlist[[#This Row],[Size]],Tbl_PlantSizes[],MATCH("Minimal order quantity",Tbl_PlantSizes[#Headers],0),0))</f>
        <v>75</v>
      </c>
      <c r="M651" s="128" t="str">
        <f>IF(Tbl_Orderlist[[#This Row],[Size]]="","",VLOOKUP(Tbl_Orderlist[[#This Row],[Size]],Tbl_PlantSizes[],MATCH("Order per palletbox",Tbl_PlantSizes[#Headers],0),0))</f>
        <v>N</v>
      </c>
      <c r="N651" s="128" t="str">
        <f>IF(Tbl_Orderlist[[#This Row],[Size]]="","",VLOOKUP(Tbl_Orderlist[[#This Row],[Size]],Tbl_PlantSizes[],MATCH("Order per crate",Tbl_PlantSizes[#Headers],0),0))</f>
        <v>Y</v>
      </c>
      <c r="O65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5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1" s="75"/>
      <c r="R651" s="129" t="str">
        <f>IF(Tbl_Orderlist[[#This Row],[Crates]]="","",ROUNDUP(Tbl_Orderlist[[#This Row],[Crates]],0))</f>
        <v/>
      </c>
      <c r="S65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2" spans="1:20" x14ac:dyDescent="0.25">
      <c r="A652" s="149">
        <v>805</v>
      </c>
      <c r="B652" s="150" t="s">
        <v>2138</v>
      </c>
      <c r="C652" s="150" t="s">
        <v>13</v>
      </c>
      <c r="D652" s="151">
        <v>0.8</v>
      </c>
      <c r="E652" s="161"/>
      <c r="F652" s="14"/>
      <c r="G65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2" s="32">
        <f>IF(Tbl_Orderlist[[#This Row],[Size]]="","",IF(Tbl_Orderlist[[#This Row],[Crate?]]="Y",VLOOKUP(Tbl_Orderlist[[#This Row],[Size]],Tbl_PlantSizes[],MATCH("#plants per crate",Tbl_PlantSizes[#Headers],0),0),""))</f>
        <v>40</v>
      </c>
      <c r="K652" s="127" t="str">
        <f>IF(OR(Tbl_Orderlist[[#This Row],[Order]]="",Tbl_Orderlist[[#This Row],[Order]]=0),"",Tbl_Orderlist[[#This Row],[Order]]*Tbl_Orderlist[[#This Row],[Price €]])</f>
        <v/>
      </c>
      <c r="L652" s="128">
        <f>IF(Tbl_Orderlist[[#This Row],[Size]]="","",VLOOKUP(Tbl_Orderlist[[#This Row],[Size]],Tbl_PlantSizes[],MATCH("Minimal order quantity",Tbl_PlantSizes[#Headers],0),0))</f>
        <v>80</v>
      </c>
      <c r="M652" s="128" t="str">
        <f>IF(Tbl_Orderlist[[#This Row],[Size]]="","",VLOOKUP(Tbl_Orderlist[[#This Row],[Size]],Tbl_PlantSizes[],MATCH("Order per palletbox",Tbl_PlantSizes[#Headers],0),0))</f>
        <v>N</v>
      </c>
      <c r="N652" s="128" t="str">
        <f>IF(Tbl_Orderlist[[#This Row],[Size]]="","",VLOOKUP(Tbl_Orderlist[[#This Row],[Size]],Tbl_PlantSizes[],MATCH("Order per crate",Tbl_PlantSizes[#Headers],0),0))</f>
        <v>Y</v>
      </c>
      <c r="O65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5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2" s="75"/>
      <c r="R652" s="129" t="str">
        <f>IF(Tbl_Orderlist[[#This Row],[Crates]]="","",ROUNDUP(Tbl_Orderlist[[#This Row],[Crates]],0))</f>
        <v/>
      </c>
      <c r="S65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3" spans="1:20" x14ac:dyDescent="0.25">
      <c r="A653" s="149">
        <v>180</v>
      </c>
      <c r="B653" s="150" t="s">
        <v>2223</v>
      </c>
      <c r="C653" s="150" t="s">
        <v>13</v>
      </c>
      <c r="D653" s="151">
        <v>1.33</v>
      </c>
      <c r="E653" s="161"/>
      <c r="F653" s="14"/>
      <c r="G65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3" s="32">
        <f>IF(Tbl_Orderlist[[#This Row],[Size]]="","",IF(Tbl_Orderlist[[#This Row],[Crate?]]="Y",VLOOKUP(Tbl_Orderlist[[#This Row],[Size]],Tbl_PlantSizes[],MATCH("#plants per crate",Tbl_PlantSizes[#Headers],0),0),""))</f>
        <v>40</v>
      </c>
      <c r="K653" s="127" t="str">
        <f>IF(OR(Tbl_Orderlist[[#This Row],[Order]]="",Tbl_Orderlist[[#This Row],[Order]]=0),"",Tbl_Orderlist[[#This Row],[Order]]*Tbl_Orderlist[[#This Row],[Price €]])</f>
        <v/>
      </c>
      <c r="L653" s="128">
        <f>IF(Tbl_Orderlist[[#This Row],[Size]]="","",VLOOKUP(Tbl_Orderlist[[#This Row],[Size]],Tbl_PlantSizes[],MATCH("Minimal order quantity",Tbl_PlantSizes[#Headers],0),0))</f>
        <v>80</v>
      </c>
      <c r="M653" s="128" t="str">
        <f>IF(Tbl_Orderlist[[#This Row],[Size]]="","",VLOOKUP(Tbl_Orderlist[[#This Row],[Size]],Tbl_PlantSizes[],MATCH("Order per palletbox",Tbl_PlantSizes[#Headers],0),0))</f>
        <v>N</v>
      </c>
      <c r="N653" s="128" t="str">
        <f>IF(Tbl_Orderlist[[#This Row],[Size]]="","",VLOOKUP(Tbl_Orderlist[[#This Row],[Size]],Tbl_PlantSizes[],MATCH("Order per crate",Tbl_PlantSizes[#Headers],0),0))</f>
        <v>Y</v>
      </c>
      <c r="O65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5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3" s="75"/>
      <c r="R653" s="129" t="str">
        <f>IF(Tbl_Orderlist[[#This Row],[Crates]]="","",ROUNDUP(Tbl_Orderlist[[#This Row],[Crates]],0))</f>
        <v/>
      </c>
      <c r="S65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4" spans="1:20" x14ac:dyDescent="0.25">
      <c r="A654" s="149">
        <v>157</v>
      </c>
      <c r="B654" s="150" t="s">
        <v>2139</v>
      </c>
      <c r="C654" s="150" t="s">
        <v>16</v>
      </c>
      <c r="D654" s="151">
        <v>1.3</v>
      </c>
      <c r="E654" s="160" t="s">
        <v>1683</v>
      </c>
      <c r="F654" s="14"/>
      <c r="G65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4" s="32">
        <f>IF(Tbl_Orderlist[[#This Row],[Size]]="","",IF(Tbl_Orderlist[[#This Row],[Crate?]]="Y",VLOOKUP(Tbl_Orderlist[[#This Row],[Size]],Tbl_PlantSizes[],MATCH("#plants per crate",Tbl_PlantSizes[#Headers],0),0),""))</f>
        <v>25</v>
      </c>
      <c r="K654" s="127" t="str">
        <f>IF(OR(Tbl_Orderlist[[#This Row],[Order]]="",Tbl_Orderlist[[#This Row],[Order]]=0),"",Tbl_Orderlist[[#This Row],[Order]]*Tbl_Orderlist[[#This Row],[Price €]])</f>
        <v/>
      </c>
      <c r="L654" s="128">
        <f>IF(Tbl_Orderlist[[#This Row],[Size]]="","",VLOOKUP(Tbl_Orderlist[[#This Row],[Size]],Tbl_PlantSizes[],MATCH("Minimal order quantity",Tbl_PlantSizes[#Headers],0),0))</f>
        <v>75</v>
      </c>
      <c r="M654" s="128" t="str">
        <f>IF(Tbl_Orderlist[[#This Row],[Size]]="","",VLOOKUP(Tbl_Orderlist[[#This Row],[Size]],Tbl_PlantSizes[],MATCH("Order per palletbox",Tbl_PlantSizes[#Headers],0),0))</f>
        <v>N</v>
      </c>
      <c r="N654" s="128" t="str">
        <f>IF(Tbl_Orderlist[[#This Row],[Size]]="","",VLOOKUP(Tbl_Orderlist[[#This Row],[Size]],Tbl_PlantSizes[],MATCH("Order per crate",Tbl_PlantSizes[#Headers],0),0))</f>
        <v>Y</v>
      </c>
      <c r="O65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5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4" s="75"/>
      <c r="R654" s="129" t="str">
        <f>IF(Tbl_Orderlist[[#This Row],[Crates]]="","",ROUNDUP(Tbl_Orderlist[[#This Row],[Crates]],0))</f>
        <v/>
      </c>
      <c r="S65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5" spans="1:20" x14ac:dyDescent="0.25">
      <c r="A655" s="149">
        <v>20</v>
      </c>
      <c r="B655" s="150" t="s">
        <v>2224</v>
      </c>
      <c r="C655" s="150" t="s">
        <v>13</v>
      </c>
      <c r="D655" s="151">
        <v>1.61</v>
      </c>
      <c r="E655" s="161"/>
      <c r="F655" s="14"/>
      <c r="G65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5" s="32">
        <f>IF(Tbl_Orderlist[[#This Row],[Size]]="","",IF(Tbl_Orderlist[[#This Row],[Crate?]]="Y",VLOOKUP(Tbl_Orderlist[[#This Row],[Size]],Tbl_PlantSizes[],MATCH("#plants per crate",Tbl_PlantSizes[#Headers],0),0),""))</f>
        <v>40</v>
      </c>
      <c r="K655" s="127" t="str">
        <f>IF(OR(Tbl_Orderlist[[#This Row],[Order]]="",Tbl_Orderlist[[#This Row],[Order]]=0),"",Tbl_Orderlist[[#This Row],[Order]]*Tbl_Orderlist[[#This Row],[Price €]])</f>
        <v/>
      </c>
      <c r="L655" s="128">
        <f>IF(Tbl_Orderlist[[#This Row],[Size]]="","",VLOOKUP(Tbl_Orderlist[[#This Row],[Size]],Tbl_PlantSizes[],MATCH("Minimal order quantity",Tbl_PlantSizes[#Headers],0),0))</f>
        <v>80</v>
      </c>
      <c r="M655" s="128" t="str">
        <f>IF(Tbl_Orderlist[[#This Row],[Size]]="","",VLOOKUP(Tbl_Orderlist[[#This Row],[Size]],Tbl_PlantSizes[],MATCH("Order per palletbox",Tbl_PlantSizes[#Headers],0),0))</f>
        <v>N</v>
      </c>
      <c r="N655" s="128" t="str">
        <f>IF(Tbl_Orderlist[[#This Row],[Size]]="","",VLOOKUP(Tbl_Orderlist[[#This Row],[Size]],Tbl_PlantSizes[],MATCH("Order per crate",Tbl_PlantSizes[#Headers],0),0))</f>
        <v>Y</v>
      </c>
      <c r="O65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5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5" s="75"/>
      <c r="R655" s="129" t="str">
        <f>IF(Tbl_Orderlist[[#This Row],[Crates]]="","",ROUNDUP(Tbl_Orderlist[[#This Row],[Crates]],0))</f>
        <v/>
      </c>
      <c r="S65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6" spans="1:20" x14ac:dyDescent="0.25">
      <c r="A656" s="149">
        <v>709</v>
      </c>
      <c r="B656" s="150" t="s">
        <v>2140</v>
      </c>
      <c r="C656" s="150" t="s">
        <v>16</v>
      </c>
      <c r="D656" s="151">
        <v>1.3</v>
      </c>
      <c r="E656" s="160" t="s">
        <v>1683</v>
      </c>
      <c r="F656" s="14"/>
      <c r="G65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6" s="32">
        <f>IF(Tbl_Orderlist[[#This Row],[Size]]="","",IF(Tbl_Orderlist[[#This Row],[Crate?]]="Y",VLOOKUP(Tbl_Orderlist[[#This Row],[Size]],Tbl_PlantSizes[],MATCH("#plants per crate",Tbl_PlantSizes[#Headers],0),0),""))</f>
        <v>25</v>
      </c>
      <c r="K656" s="127" t="str">
        <f>IF(OR(Tbl_Orderlist[[#This Row],[Order]]="",Tbl_Orderlist[[#This Row],[Order]]=0),"",Tbl_Orderlist[[#This Row],[Order]]*Tbl_Orderlist[[#This Row],[Price €]])</f>
        <v/>
      </c>
      <c r="L656" s="128">
        <f>IF(Tbl_Orderlist[[#This Row],[Size]]="","",VLOOKUP(Tbl_Orderlist[[#This Row],[Size]],Tbl_PlantSizes[],MATCH("Minimal order quantity",Tbl_PlantSizes[#Headers],0),0))</f>
        <v>75</v>
      </c>
      <c r="M656" s="128" t="str">
        <f>IF(Tbl_Orderlist[[#This Row],[Size]]="","",VLOOKUP(Tbl_Orderlist[[#This Row],[Size]],Tbl_PlantSizes[],MATCH("Order per palletbox",Tbl_PlantSizes[#Headers],0),0))</f>
        <v>N</v>
      </c>
      <c r="N656" s="128" t="str">
        <f>IF(Tbl_Orderlist[[#This Row],[Size]]="","",VLOOKUP(Tbl_Orderlist[[#This Row],[Size]],Tbl_PlantSizes[],MATCH("Order per crate",Tbl_PlantSizes[#Headers],0),0))</f>
        <v>Y</v>
      </c>
      <c r="O65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5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6" s="75"/>
      <c r="R656" s="129" t="str">
        <f>IF(Tbl_Orderlist[[#This Row],[Crates]]="","",ROUNDUP(Tbl_Orderlist[[#This Row],[Crates]],0))</f>
        <v/>
      </c>
      <c r="S65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7" spans="1:20" x14ac:dyDescent="0.25">
      <c r="A657" s="149">
        <v>630</v>
      </c>
      <c r="B657" s="150" t="s">
        <v>2141</v>
      </c>
      <c r="C657" s="150" t="s">
        <v>16</v>
      </c>
      <c r="D657" s="151">
        <v>2.4</v>
      </c>
      <c r="E657" s="160" t="s">
        <v>1683</v>
      </c>
      <c r="F657" s="14"/>
      <c r="G65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7" s="32">
        <f>IF(Tbl_Orderlist[[#This Row],[Size]]="","",IF(Tbl_Orderlist[[#This Row],[Crate?]]="Y",VLOOKUP(Tbl_Orderlist[[#This Row],[Size]],Tbl_PlantSizes[],MATCH("#plants per crate",Tbl_PlantSizes[#Headers],0),0),""))</f>
        <v>25</v>
      </c>
      <c r="K657" s="127" t="str">
        <f>IF(OR(Tbl_Orderlist[[#This Row],[Order]]="",Tbl_Orderlist[[#This Row],[Order]]=0),"",Tbl_Orderlist[[#This Row],[Order]]*Tbl_Orderlist[[#This Row],[Price €]])</f>
        <v/>
      </c>
      <c r="L657" s="128">
        <f>IF(Tbl_Orderlist[[#This Row],[Size]]="","",VLOOKUP(Tbl_Orderlist[[#This Row],[Size]],Tbl_PlantSizes[],MATCH("Minimal order quantity",Tbl_PlantSizes[#Headers],0),0))</f>
        <v>75</v>
      </c>
      <c r="M657" s="128" t="str">
        <f>IF(Tbl_Orderlist[[#This Row],[Size]]="","",VLOOKUP(Tbl_Orderlist[[#This Row],[Size]],Tbl_PlantSizes[],MATCH("Order per palletbox",Tbl_PlantSizes[#Headers],0),0))</f>
        <v>N</v>
      </c>
      <c r="N657" s="128" t="str">
        <f>IF(Tbl_Orderlist[[#This Row],[Size]]="","",VLOOKUP(Tbl_Orderlist[[#This Row],[Size]],Tbl_PlantSizes[],MATCH("Order per crate",Tbl_PlantSizes[#Headers],0),0))</f>
        <v>Y</v>
      </c>
      <c r="O65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5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7" s="75"/>
      <c r="R657" s="129" t="str">
        <f>IF(Tbl_Orderlist[[#This Row],[Crates]]="","",ROUNDUP(Tbl_Orderlist[[#This Row],[Crates]],0))</f>
        <v/>
      </c>
      <c r="S65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8" spans="1:20" x14ac:dyDescent="0.25">
      <c r="A658" s="149">
        <v>29</v>
      </c>
      <c r="B658" s="150" t="s">
        <v>2142</v>
      </c>
      <c r="C658" s="150" t="s">
        <v>16</v>
      </c>
      <c r="D658" s="151">
        <v>1.5</v>
      </c>
      <c r="E658" s="160" t="s">
        <v>1683</v>
      </c>
      <c r="F658" s="14"/>
      <c r="G65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8" s="32">
        <f>IF(Tbl_Orderlist[[#This Row],[Size]]="","",IF(Tbl_Orderlist[[#This Row],[Crate?]]="Y",VLOOKUP(Tbl_Orderlist[[#This Row],[Size]],Tbl_PlantSizes[],MATCH("#plants per crate",Tbl_PlantSizes[#Headers],0),0),""))</f>
        <v>25</v>
      </c>
      <c r="K658" s="127" t="str">
        <f>IF(OR(Tbl_Orderlist[[#This Row],[Order]]="",Tbl_Orderlist[[#This Row],[Order]]=0),"",Tbl_Orderlist[[#This Row],[Order]]*Tbl_Orderlist[[#This Row],[Price €]])</f>
        <v/>
      </c>
      <c r="L658" s="128">
        <f>IF(Tbl_Orderlist[[#This Row],[Size]]="","",VLOOKUP(Tbl_Orderlist[[#This Row],[Size]],Tbl_PlantSizes[],MATCH("Minimal order quantity",Tbl_PlantSizes[#Headers],0),0))</f>
        <v>75</v>
      </c>
      <c r="M658" s="128" t="str">
        <f>IF(Tbl_Orderlist[[#This Row],[Size]]="","",VLOOKUP(Tbl_Orderlist[[#This Row],[Size]],Tbl_PlantSizes[],MATCH("Order per palletbox",Tbl_PlantSizes[#Headers],0),0))</f>
        <v>N</v>
      </c>
      <c r="N658" s="128" t="str">
        <f>IF(Tbl_Orderlist[[#This Row],[Size]]="","",VLOOKUP(Tbl_Orderlist[[#This Row],[Size]],Tbl_PlantSizes[],MATCH("Order per crate",Tbl_PlantSizes[#Headers],0),0))</f>
        <v>Y</v>
      </c>
      <c r="O65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5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8" s="75"/>
      <c r="R658" s="129" t="str">
        <f>IF(Tbl_Orderlist[[#This Row],[Crates]]="","",ROUNDUP(Tbl_Orderlist[[#This Row],[Crates]],0))</f>
        <v/>
      </c>
      <c r="S65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9" spans="1:20" x14ac:dyDescent="0.25">
      <c r="A659" s="149">
        <v>119</v>
      </c>
      <c r="B659" s="150" t="s">
        <v>2143</v>
      </c>
      <c r="C659" s="150" t="s">
        <v>16</v>
      </c>
      <c r="D659" s="151">
        <v>1.3</v>
      </c>
      <c r="E659" s="161"/>
      <c r="F659" s="14"/>
      <c r="G65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9" s="32">
        <f>IF(Tbl_Orderlist[[#This Row],[Size]]="","",IF(Tbl_Orderlist[[#This Row],[Crate?]]="Y",VLOOKUP(Tbl_Orderlist[[#This Row],[Size]],Tbl_PlantSizes[],MATCH("#plants per crate",Tbl_PlantSizes[#Headers],0),0),""))</f>
        <v>25</v>
      </c>
      <c r="K659" s="127" t="str">
        <f>IF(OR(Tbl_Orderlist[[#This Row],[Order]]="",Tbl_Orderlist[[#This Row],[Order]]=0),"",Tbl_Orderlist[[#This Row],[Order]]*Tbl_Orderlist[[#This Row],[Price €]])</f>
        <v/>
      </c>
      <c r="L659" s="128">
        <f>IF(Tbl_Orderlist[[#This Row],[Size]]="","",VLOOKUP(Tbl_Orderlist[[#This Row],[Size]],Tbl_PlantSizes[],MATCH("Minimal order quantity",Tbl_PlantSizes[#Headers],0),0))</f>
        <v>75</v>
      </c>
      <c r="M659" s="128" t="str">
        <f>IF(Tbl_Orderlist[[#This Row],[Size]]="","",VLOOKUP(Tbl_Orderlist[[#This Row],[Size]],Tbl_PlantSizes[],MATCH("Order per palletbox",Tbl_PlantSizes[#Headers],0),0))</f>
        <v>N</v>
      </c>
      <c r="N659" s="128" t="str">
        <f>IF(Tbl_Orderlist[[#This Row],[Size]]="","",VLOOKUP(Tbl_Orderlist[[#This Row],[Size]],Tbl_PlantSizes[],MATCH("Order per crate",Tbl_PlantSizes[#Headers],0),0))</f>
        <v>Y</v>
      </c>
      <c r="O65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5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9" s="75"/>
      <c r="R659" s="129" t="str">
        <f>IF(Tbl_Orderlist[[#This Row],[Crates]]="","",ROUNDUP(Tbl_Orderlist[[#This Row],[Crates]],0))</f>
        <v/>
      </c>
      <c r="S65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0" spans="1:20" x14ac:dyDescent="0.25">
      <c r="A660" s="149">
        <v>667</v>
      </c>
      <c r="B660" s="150" t="s">
        <v>2144</v>
      </c>
      <c r="C660" s="150" t="s">
        <v>16</v>
      </c>
      <c r="D660" s="151">
        <v>2.6</v>
      </c>
      <c r="E660" s="161"/>
      <c r="F660" s="14"/>
      <c r="G66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0" s="32">
        <f>IF(Tbl_Orderlist[[#This Row],[Size]]="","",IF(Tbl_Orderlist[[#This Row],[Crate?]]="Y",VLOOKUP(Tbl_Orderlist[[#This Row],[Size]],Tbl_PlantSizes[],MATCH("#plants per crate",Tbl_PlantSizes[#Headers],0),0),""))</f>
        <v>25</v>
      </c>
      <c r="K660" s="127" t="str">
        <f>IF(OR(Tbl_Orderlist[[#This Row],[Order]]="",Tbl_Orderlist[[#This Row],[Order]]=0),"",Tbl_Orderlist[[#This Row],[Order]]*Tbl_Orderlist[[#This Row],[Price €]])</f>
        <v/>
      </c>
      <c r="L660" s="128">
        <f>IF(Tbl_Orderlist[[#This Row],[Size]]="","",VLOOKUP(Tbl_Orderlist[[#This Row],[Size]],Tbl_PlantSizes[],MATCH("Minimal order quantity",Tbl_PlantSizes[#Headers],0),0))</f>
        <v>75</v>
      </c>
      <c r="M660" s="128" t="str">
        <f>IF(Tbl_Orderlist[[#This Row],[Size]]="","",VLOOKUP(Tbl_Orderlist[[#This Row],[Size]],Tbl_PlantSizes[],MATCH("Order per palletbox",Tbl_PlantSizes[#Headers],0),0))</f>
        <v>N</v>
      </c>
      <c r="N660" s="128" t="str">
        <f>IF(Tbl_Orderlist[[#This Row],[Size]]="","",VLOOKUP(Tbl_Orderlist[[#This Row],[Size]],Tbl_PlantSizes[],MATCH("Order per crate",Tbl_PlantSizes[#Headers],0),0))</f>
        <v>Y</v>
      </c>
      <c r="O66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6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0" s="75"/>
      <c r="R660" s="129" t="str">
        <f>IF(Tbl_Orderlist[[#This Row],[Crates]]="","",ROUNDUP(Tbl_Orderlist[[#This Row],[Crates]],0))</f>
        <v/>
      </c>
      <c r="S66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1" spans="1:20" x14ac:dyDescent="0.25">
      <c r="A661" s="149">
        <v>162</v>
      </c>
      <c r="B661" s="150" t="s">
        <v>2145</v>
      </c>
      <c r="C661" s="150" t="s">
        <v>16</v>
      </c>
      <c r="D661" s="151">
        <v>2.4</v>
      </c>
      <c r="E661" s="161"/>
      <c r="F661" s="14"/>
      <c r="G66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1" s="32">
        <f>IF(Tbl_Orderlist[[#This Row],[Size]]="","",IF(Tbl_Orderlist[[#This Row],[Crate?]]="Y",VLOOKUP(Tbl_Orderlist[[#This Row],[Size]],Tbl_PlantSizes[],MATCH("#plants per crate",Tbl_PlantSizes[#Headers],0),0),""))</f>
        <v>25</v>
      </c>
      <c r="K661" s="127" t="str">
        <f>IF(OR(Tbl_Orderlist[[#This Row],[Order]]="",Tbl_Orderlist[[#This Row],[Order]]=0),"",Tbl_Orderlist[[#This Row],[Order]]*Tbl_Orderlist[[#This Row],[Price €]])</f>
        <v/>
      </c>
      <c r="L661" s="128">
        <f>IF(Tbl_Orderlist[[#This Row],[Size]]="","",VLOOKUP(Tbl_Orderlist[[#This Row],[Size]],Tbl_PlantSizes[],MATCH("Minimal order quantity",Tbl_PlantSizes[#Headers],0),0))</f>
        <v>75</v>
      </c>
      <c r="M661" s="128" t="str">
        <f>IF(Tbl_Orderlist[[#This Row],[Size]]="","",VLOOKUP(Tbl_Orderlist[[#This Row],[Size]],Tbl_PlantSizes[],MATCH("Order per palletbox",Tbl_PlantSizes[#Headers],0),0))</f>
        <v>N</v>
      </c>
      <c r="N661" s="128" t="str">
        <f>IF(Tbl_Orderlist[[#This Row],[Size]]="","",VLOOKUP(Tbl_Orderlist[[#This Row],[Size]],Tbl_PlantSizes[],MATCH("Order per crate",Tbl_PlantSizes[#Headers],0),0))</f>
        <v>Y</v>
      </c>
      <c r="O66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6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1" s="75"/>
      <c r="R661" s="129" t="str">
        <f>IF(Tbl_Orderlist[[#This Row],[Crates]]="","",ROUNDUP(Tbl_Orderlist[[#This Row],[Crates]],0))</f>
        <v/>
      </c>
      <c r="S66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2" spans="1:20" x14ac:dyDescent="0.25">
      <c r="A662" s="149">
        <v>49</v>
      </c>
      <c r="B662" s="150" t="s">
        <v>2289</v>
      </c>
      <c r="C662" s="150" t="s">
        <v>16</v>
      </c>
      <c r="D662" s="151">
        <v>2.4</v>
      </c>
      <c r="E662" s="161"/>
      <c r="F662" s="14"/>
      <c r="G66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2" s="32">
        <f>IF(Tbl_Orderlist[[#This Row],[Size]]="","",IF(Tbl_Orderlist[[#This Row],[Crate?]]="Y",VLOOKUP(Tbl_Orderlist[[#This Row],[Size]],Tbl_PlantSizes[],MATCH("#plants per crate",Tbl_PlantSizes[#Headers],0),0),""))</f>
        <v>25</v>
      </c>
      <c r="K662" s="127" t="str">
        <f>IF(OR(Tbl_Orderlist[[#This Row],[Order]]="",Tbl_Orderlist[[#This Row],[Order]]=0),"",Tbl_Orderlist[[#This Row],[Order]]*Tbl_Orderlist[[#This Row],[Price €]])</f>
        <v/>
      </c>
      <c r="L662" s="128">
        <f>IF(Tbl_Orderlist[[#This Row],[Size]]="","",VLOOKUP(Tbl_Orderlist[[#This Row],[Size]],Tbl_PlantSizes[],MATCH("Minimal order quantity",Tbl_PlantSizes[#Headers],0),0))</f>
        <v>75</v>
      </c>
      <c r="M662" s="128" t="str">
        <f>IF(Tbl_Orderlist[[#This Row],[Size]]="","",VLOOKUP(Tbl_Orderlist[[#This Row],[Size]],Tbl_PlantSizes[],MATCH("Order per palletbox",Tbl_PlantSizes[#Headers],0),0))</f>
        <v>N</v>
      </c>
      <c r="N662" s="128" t="str">
        <f>IF(Tbl_Orderlist[[#This Row],[Size]]="","",VLOOKUP(Tbl_Orderlist[[#This Row],[Size]],Tbl_PlantSizes[],MATCH("Order per crate",Tbl_PlantSizes[#Headers],0),0))</f>
        <v>Y</v>
      </c>
      <c r="O66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6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2" s="75"/>
      <c r="R662" s="129" t="str">
        <f>IF(Tbl_Orderlist[[#This Row],[Crates]]="","",ROUNDUP(Tbl_Orderlist[[#This Row],[Crates]],0))</f>
        <v/>
      </c>
      <c r="S66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3" spans="1:20" x14ac:dyDescent="0.25">
      <c r="A663" s="149">
        <v>368</v>
      </c>
      <c r="B663" s="150" t="s">
        <v>2225</v>
      </c>
      <c r="C663" s="150" t="s">
        <v>13</v>
      </c>
      <c r="D663" s="151">
        <v>1.68</v>
      </c>
      <c r="E663" s="161"/>
      <c r="F663" s="14"/>
      <c r="G66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3" s="32">
        <f>IF(Tbl_Orderlist[[#This Row],[Size]]="","",IF(Tbl_Orderlist[[#This Row],[Crate?]]="Y",VLOOKUP(Tbl_Orderlist[[#This Row],[Size]],Tbl_PlantSizes[],MATCH("#plants per crate",Tbl_PlantSizes[#Headers],0),0),""))</f>
        <v>40</v>
      </c>
      <c r="K663" s="127" t="str">
        <f>IF(OR(Tbl_Orderlist[[#This Row],[Order]]="",Tbl_Orderlist[[#This Row],[Order]]=0),"",Tbl_Orderlist[[#This Row],[Order]]*Tbl_Orderlist[[#This Row],[Price €]])</f>
        <v/>
      </c>
      <c r="L663" s="128">
        <f>IF(Tbl_Orderlist[[#This Row],[Size]]="","",VLOOKUP(Tbl_Orderlist[[#This Row],[Size]],Tbl_PlantSizes[],MATCH("Minimal order quantity",Tbl_PlantSizes[#Headers],0),0))</f>
        <v>80</v>
      </c>
      <c r="M663" s="128" t="str">
        <f>IF(Tbl_Orderlist[[#This Row],[Size]]="","",VLOOKUP(Tbl_Orderlist[[#This Row],[Size]],Tbl_PlantSizes[],MATCH("Order per palletbox",Tbl_PlantSizes[#Headers],0),0))</f>
        <v>N</v>
      </c>
      <c r="N663" s="128" t="str">
        <f>IF(Tbl_Orderlist[[#This Row],[Size]]="","",VLOOKUP(Tbl_Orderlist[[#This Row],[Size]],Tbl_PlantSizes[],MATCH("Order per crate",Tbl_PlantSizes[#Headers],0),0))</f>
        <v>Y</v>
      </c>
      <c r="O66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6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3" s="75"/>
      <c r="R663" s="129" t="str">
        <f>IF(Tbl_Orderlist[[#This Row],[Crates]]="","",ROUNDUP(Tbl_Orderlist[[#This Row],[Crates]],0))</f>
        <v/>
      </c>
      <c r="S66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4" spans="1:20" x14ac:dyDescent="0.25">
      <c r="A664" s="149">
        <v>800</v>
      </c>
      <c r="B664" s="150" t="s">
        <v>2226</v>
      </c>
      <c r="C664" s="150" t="s">
        <v>13</v>
      </c>
      <c r="D664" s="151">
        <v>1.33</v>
      </c>
      <c r="E664" s="161"/>
      <c r="F664" s="14"/>
      <c r="G66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4" s="32">
        <f>IF(Tbl_Orderlist[[#This Row],[Size]]="","",IF(Tbl_Orderlist[[#This Row],[Crate?]]="Y",VLOOKUP(Tbl_Orderlist[[#This Row],[Size]],Tbl_PlantSizes[],MATCH("#plants per crate",Tbl_PlantSizes[#Headers],0),0),""))</f>
        <v>40</v>
      </c>
      <c r="K664" s="127" t="str">
        <f>IF(OR(Tbl_Orderlist[[#This Row],[Order]]="",Tbl_Orderlist[[#This Row],[Order]]=0),"",Tbl_Orderlist[[#This Row],[Order]]*Tbl_Orderlist[[#This Row],[Price €]])</f>
        <v/>
      </c>
      <c r="L664" s="128">
        <f>IF(Tbl_Orderlist[[#This Row],[Size]]="","",VLOOKUP(Tbl_Orderlist[[#This Row],[Size]],Tbl_PlantSizes[],MATCH("Minimal order quantity",Tbl_PlantSizes[#Headers],0),0))</f>
        <v>80</v>
      </c>
      <c r="M664" s="128" t="str">
        <f>IF(Tbl_Orderlist[[#This Row],[Size]]="","",VLOOKUP(Tbl_Orderlist[[#This Row],[Size]],Tbl_PlantSizes[],MATCH("Order per palletbox",Tbl_PlantSizes[#Headers],0),0))</f>
        <v>N</v>
      </c>
      <c r="N664" s="128" t="str">
        <f>IF(Tbl_Orderlist[[#This Row],[Size]]="","",VLOOKUP(Tbl_Orderlist[[#This Row],[Size]],Tbl_PlantSizes[],MATCH("Order per crate",Tbl_PlantSizes[#Headers],0),0))</f>
        <v>Y</v>
      </c>
      <c r="O66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6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4" s="75"/>
      <c r="R664" s="129" t="str">
        <f>IF(Tbl_Orderlist[[#This Row],[Crates]]="","",ROUNDUP(Tbl_Orderlist[[#This Row],[Crates]],0))</f>
        <v/>
      </c>
      <c r="S66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5" spans="1:20" x14ac:dyDescent="0.25">
      <c r="A665" s="149">
        <v>400</v>
      </c>
      <c r="B665" s="150" t="s">
        <v>2227</v>
      </c>
      <c r="C665" s="150" t="s">
        <v>13</v>
      </c>
      <c r="D665" s="151">
        <v>2.0299999999999998</v>
      </c>
      <c r="E665" s="161"/>
      <c r="F665" s="14"/>
      <c r="G66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5" s="32">
        <f>IF(Tbl_Orderlist[[#This Row],[Size]]="","",IF(Tbl_Orderlist[[#This Row],[Crate?]]="Y",VLOOKUP(Tbl_Orderlist[[#This Row],[Size]],Tbl_PlantSizes[],MATCH("#plants per crate",Tbl_PlantSizes[#Headers],0),0),""))</f>
        <v>40</v>
      </c>
      <c r="K665" s="127" t="str">
        <f>IF(OR(Tbl_Orderlist[[#This Row],[Order]]="",Tbl_Orderlist[[#This Row],[Order]]=0),"",Tbl_Orderlist[[#This Row],[Order]]*Tbl_Orderlist[[#This Row],[Price €]])</f>
        <v/>
      </c>
      <c r="L665" s="128">
        <f>IF(Tbl_Orderlist[[#This Row],[Size]]="","",VLOOKUP(Tbl_Orderlist[[#This Row],[Size]],Tbl_PlantSizes[],MATCH("Minimal order quantity",Tbl_PlantSizes[#Headers],0),0))</f>
        <v>80</v>
      </c>
      <c r="M665" s="128" t="str">
        <f>IF(Tbl_Orderlist[[#This Row],[Size]]="","",VLOOKUP(Tbl_Orderlist[[#This Row],[Size]],Tbl_PlantSizes[],MATCH("Order per palletbox",Tbl_PlantSizes[#Headers],0),0))</f>
        <v>N</v>
      </c>
      <c r="N665" s="128" t="str">
        <f>IF(Tbl_Orderlist[[#This Row],[Size]]="","",VLOOKUP(Tbl_Orderlist[[#This Row],[Size]],Tbl_PlantSizes[],MATCH("Order per crate",Tbl_PlantSizes[#Headers],0),0))</f>
        <v>Y</v>
      </c>
      <c r="O66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6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5" s="75"/>
      <c r="R665" s="129" t="str">
        <f>IF(Tbl_Orderlist[[#This Row],[Crates]]="","",ROUNDUP(Tbl_Orderlist[[#This Row],[Crates]],0))</f>
        <v/>
      </c>
      <c r="S66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6" spans="1:20" x14ac:dyDescent="0.25">
      <c r="A666" s="149">
        <v>586</v>
      </c>
      <c r="B666" s="150" t="s">
        <v>2146</v>
      </c>
      <c r="C666" s="150" t="s">
        <v>16</v>
      </c>
      <c r="D666" s="151">
        <v>1.3</v>
      </c>
      <c r="E666" s="160" t="s">
        <v>1683</v>
      </c>
      <c r="F666" s="14"/>
      <c r="G66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6" s="32">
        <f>IF(Tbl_Orderlist[[#This Row],[Size]]="","",IF(Tbl_Orderlist[[#This Row],[Crate?]]="Y",VLOOKUP(Tbl_Orderlist[[#This Row],[Size]],Tbl_PlantSizes[],MATCH("#plants per crate",Tbl_PlantSizes[#Headers],0),0),""))</f>
        <v>25</v>
      </c>
      <c r="K666" s="127" t="str">
        <f>IF(OR(Tbl_Orderlist[[#This Row],[Order]]="",Tbl_Orderlist[[#This Row],[Order]]=0),"",Tbl_Orderlist[[#This Row],[Order]]*Tbl_Orderlist[[#This Row],[Price €]])</f>
        <v/>
      </c>
      <c r="L666" s="128">
        <f>IF(Tbl_Orderlist[[#This Row],[Size]]="","",VLOOKUP(Tbl_Orderlist[[#This Row],[Size]],Tbl_PlantSizes[],MATCH("Minimal order quantity",Tbl_PlantSizes[#Headers],0),0))</f>
        <v>75</v>
      </c>
      <c r="M666" s="128" t="str">
        <f>IF(Tbl_Orderlist[[#This Row],[Size]]="","",VLOOKUP(Tbl_Orderlist[[#This Row],[Size]],Tbl_PlantSizes[],MATCH("Order per palletbox",Tbl_PlantSizes[#Headers],0),0))</f>
        <v>N</v>
      </c>
      <c r="N666" s="128" t="str">
        <f>IF(Tbl_Orderlist[[#This Row],[Size]]="","",VLOOKUP(Tbl_Orderlist[[#This Row],[Size]],Tbl_PlantSizes[],MATCH("Order per crate",Tbl_PlantSizes[#Headers],0),0))</f>
        <v>Y</v>
      </c>
      <c r="O66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6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6" s="75"/>
      <c r="R666" s="129" t="str">
        <f>IF(Tbl_Orderlist[[#This Row],[Crates]]="","",ROUNDUP(Tbl_Orderlist[[#This Row],[Crates]],0))</f>
        <v/>
      </c>
      <c r="S66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7" spans="1:20" x14ac:dyDescent="0.25">
      <c r="A667" s="149">
        <v>412</v>
      </c>
      <c r="B667" s="150" t="s">
        <v>2147</v>
      </c>
      <c r="C667" s="150" t="s">
        <v>16</v>
      </c>
      <c r="D667" s="151">
        <v>1.3</v>
      </c>
      <c r="E667" s="160" t="s">
        <v>1683</v>
      </c>
      <c r="F667" s="14"/>
      <c r="G66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7" s="32">
        <f>IF(Tbl_Orderlist[[#This Row],[Size]]="","",IF(Tbl_Orderlist[[#This Row],[Crate?]]="Y",VLOOKUP(Tbl_Orderlist[[#This Row],[Size]],Tbl_PlantSizes[],MATCH("#plants per crate",Tbl_PlantSizes[#Headers],0),0),""))</f>
        <v>25</v>
      </c>
      <c r="K667" s="127" t="str">
        <f>IF(OR(Tbl_Orderlist[[#This Row],[Order]]="",Tbl_Orderlist[[#This Row],[Order]]=0),"",Tbl_Orderlist[[#This Row],[Order]]*Tbl_Orderlist[[#This Row],[Price €]])</f>
        <v/>
      </c>
      <c r="L667" s="128">
        <f>IF(Tbl_Orderlist[[#This Row],[Size]]="","",VLOOKUP(Tbl_Orderlist[[#This Row],[Size]],Tbl_PlantSizes[],MATCH("Minimal order quantity",Tbl_PlantSizes[#Headers],0),0))</f>
        <v>75</v>
      </c>
      <c r="M667" s="128" t="str">
        <f>IF(Tbl_Orderlist[[#This Row],[Size]]="","",VLOOKUP(Tbl_Orderlist[[#This Row],[Size]],Tbl_PlantSizes[],MATCH("Order per palletbox",Tbl_PlantSizes[#Headers],0),0))</f>
        <v>N</v>
      </c>
      <c r="N667" s="128" t="str">
        <f>IF(Tbl_Orderlist[[#This Row],[Size]]="","",VLOOKUP(Tbl_Orderlist[[#This Row],[Size]],Tbl_PlantSizes[],MATCH("Order per crate",Tbl_PlantSizes[#Headers],0),0))</f>
        <v>Y</v>
      </c>
      <c r="O66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6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7" s="75"/>
      <c r="R667" s="129" t="str">
        <f>IF(Tbl_Orderlist[[#This Row],[Crates]]="","",ROUNDUP(Tbl_Orderlist[[#This Row],[Crates]],0))</f>
        <v/>
      </c>
      <c r="S66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8" spans="1:20" x14ac:dyDescent="0.25">
      <c r="A668" s="149">
        <v>640</v>
      </c>
      <c r="B668" s="150" t="s">
        <v>2148</v>
      </c>
      <c r="C668" s="150" t="s">
        <v>13</v>
      </c>
      <c r="D668" s="151">
        <v>2.2400000000000002</v>
      </c>
      <c r="E668" s="161"/>
      <c r="F668" s="14"/>
      <c r="G66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8" s="32">
        <f>IF(Tbl_Orderlist[[#This Row],[Size]]="","",IF(Tbl_Orderlist[[#This Row],[Crate?]]="Y",VLOOKUP(Tbl_Orderlist[[#This Row],[Size]],Tbl_PlantSizes[],MATCH("#plants per crate",Tbl_PlantSizes[#Headers],0),0),""))</f>
        <v>40</v>
      </c>
      <c r="K668" s="127" t="str">
        <f>IF(OR(Tbl_Orderlist[[#This Row],[Order]]="",Tbl_Orderlist[[#This Row],[Order]]=0),"",Tbl_Orderlist[[#This Row],[Order]]*Tbl_Orderlist[[#This Row],[Price €]])</f>
        <v/>
      </c>
      <c r="L668" s="128">
        <f>IF(Tbl_Orderlist[[#This Row],[Size]]="","",VLOOKUP(Tbl_Orderlist[[#This Row],[Size]],Tbl_PlantSizes[],MATCH("Minimal order quantity",Tbl_PlantSizes[#Headers],0),0))</f>
        <v>80</v>
      </c>
      <c r="M668" s="128" t="str">
        <f>IF(Tbl_Orderlist[[#This Row],[Size]]="","",VLOOKUP(Tbl_Orderlist[[#This Row],[Size]],Tbl_PlantSizes[],MATCH("Order per palletbox",Tbl_PlantSizes[#Headers],0),0))</f>
        <v>N</v>
      </c>
      <c r="N668" s="128" t="str">
        <f>IF(Tbl_Orderlist[[#This Row],[Size]]="","",VLOOKUP(Tbl_Orderlist[[#This Row],[Size]],Tbl_PlantSizes[],MATCH("Order per crate",Tbl_PlantSizes[#Headers],0),0))</f>
        <v>Y</v>
      </c>
      <c r="O66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6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8" s="75"/>
      <c r="R668" s="129" t="str">
        <f>IF(Tbl_Orderlist[[#This Row],[Crates]]="","",ROUNDUP(Tbl_Orderlist[[#This Row],[Crates]],0))</f>
        <v/>
      </c>
      <c r="S66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9" spans="1:20" x14ac:dyDescent="0.25">
      <c r="A669" s="149">
        <v>54</v>
      </c>
      <c r="B669" s="150" t="s">
        <v>2148</v>
      </c>
      <c r="C669" s="150" t="s">
        <v>16</v>
      </c>
      <c r="D669" s="151">
        <v>2.6</v>
      </c>
      <c r="E669" s="161"/>
      <c r="F669" s="14"/>
      <c r="G66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9" s="32">
        <f>IF(Tbl_Orderlist[[#This Row],[Size]]="","",IF(Tbl_Orderlist[[#This Row],[Crate?]]="Y",VLOOKUP(Tbl_Orderlist[[#This Row],[Size]],Tbl_PlantSizes[],MATCH("#plants per crate",Tbl_PlantSizes[#Headers],0),0),""))</f>
        <v>25</v>
      </c>
      <c r="K669" s="127" t="str">
        <f>IF(OR(Tbl_Orderlist[[#This Row],[Order]]="",Tbl_Orderlist[[#This Row],[Order]]=0),"",Tbl_Orderlist[[#This Row],[Order]]*Tbl_Orderlist[[#This Row],[Price €]])</f>
        <v/>
      </c>
      <c r="L669" s="128">
        <f>IF(Tbl_Orderlist[[#This Row],[Size]]="","",VLOOKUP(Tbl_Orderlist[[#This Row],[Size]],Tbl_PlantSizes[],MATCH("Minimal order quantity",Tbl_PlantSizes[#Headers],0),0))</f>
        <v>75</v>
      </c>
      <c r="M669" s="128" t="str">
        <f>IF(Tbl_Orderlist[[#This Row],[Size]]="","",VLOOKUP(Tbl_Orderlist[[#This Row],[Size]],Tbl_PlantSizes[],MATCH("Order per palletbox",Tbl_PlantSizes[#Headers],0),0))</f>
        <v>N</v>
      </c>
      <c r="N669" s="128" t="str">
        <f>IF(Tbl_Orderlist[[#This Row],[Size]]="","",VLOOKUP(Tbl_Orderlist[[#This Row],[Size]],Tbl_PlantSizes[],MATCH("Order per crate",Tbl_PlantSizes[#Headers],0),0))</f>
        <v>Y</v>
      </c>
      <c r="O66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6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9" s="75"/>
      <c r="R669" s="129" t="str">
        <f>IF(Tbl_Orderlist[[#This Row],[Crates]]="","",ROUNDUP(Tbl_Orderlist[[#This Row],[Crates]],0))</f>
        <v/>
      </c>
      <c r="S66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0" spans="1:20" x14ac:dyDescent="0.25">
      <c r="A670" s="149">
        <v>360</v>
      </c>
      <c r="B670" s="150" t="s">
        <v>2228</v>
      </c>
      <c r="C670" s="150" t="s">
        <v>13</v>
      </c>
      <c r="D670" s="151">
        <v>1.4</v>
      </c>
      <c r="E670" s="161"/>
      <c r="F670" s="14"/>
      <c r="G67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0" s="32">
        <f>IF(Tbl_Orderlist[[#This Row],[Size]]="","",IF(Tbl_Orderlist[[#This Row],[Crate?]]="Y",VLOOKUP(Tbl_Orderlist[[#This Row],[Size]],Tbl_PlantSizes[],MATCH("#plants per crate",Tbl_PlantSizes[#Headers],0),0),""))</f>
        <v>40</v>
      </c>
      <c r="K670" s="127" t="str">
        <f>IF(OR(Tbl_Orderlist[[#This Row],[Order]]="",Tbl_Orderlist[[#This Row],[Order]]=0),"",Tbl_Orderlist[[#This Row],[Order]]*Tbl_Orderlist[[#This Row],[Price €]])</f>
        <v/>
      </c>
      <c r="L670" s="128">
        <f>IF(Tbl_Orderlist[[#This Row],[Size]]="","",VLOOKUP(Tbl_Orderlist[[#This Row],[Size]],Tbl_PlantSizes[],MATCH("Minimal order quantity",Tbl_PlantSizes[#Headers],0),0))</f>
        <v>80</v>
      </c>
      <c r="M670" s="128" t="str">
        <f>IF(Tbl_Orderlist[[#This Row],[Size]]="","",VLOOKUP(Tbl_Orderlist[[#This Row],[Size]],Tbl_PlantSizes[],MATCH("Order per palletbox",Tbl_PlantSizes[#Headers],0),0))</f>
        <v>N</v>
      </c>
      <c r="N670" s="128" t="str">
        <f>IF(Tbl_Orderlist[[#This Row],[Size]]="","",VLOOKUP(Tbl_Orderlist[[#This Row],[Size]],Tbl_PlantSizes[],MATCH("Order per crate",Tbl_PlantSizes[#Headers],0),0))</f>
        <v>Y</v>
      </c>
      <c r="O67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7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0" s="75"/>
      <c r="R670" s="129" t="str">
        <f>IF(Tbl_Orderlist[[#This Row],[Crates]]="","",ROUNDUP(Tbl_Orderlist[[#This Row],[Crates]],0))</f>
        <v/>
      </c>
      <c r="S67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1" spans="1:20" x14ac:dyDescent="0.25">
      <c r="A671" s="149">
        <v>837</v>
      </c>
      <c r="B671" s="150" t="s">
        <v>2149</v>
      </c>
      <c r="C671" s="150" t="s">
        <v>16</v>
      </c>
      <c r="D671" s="151">
        <v>2.6</v>
      </c>
      <c r="E671" s="161"/>
      <c r="F671" s="14"/>
      <c r="G67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1" s="32">
        <f>IF(Tbl_Orderlist[[#This Row],[Size]]="","",IF(Tbl_Orderlist[[#This Row],[Crate?]]="Y",VLOOKUP(Tbl_Orderlist[[#This Row],[Size]],Tbl_PlantSizes[],MATCH("#plants per crate",Tbl_PlantSizes[#Headers],0),0),""))</f>
        <v>25</v>
      </c>
      <c r="K671" s="127" t="str">
        <f>IF(OR(Tbl_Orderlist[[#This Row],[Order]]="",Tbl_Orderlist[[#This Row],[Order]]=0),"",Tbl_Orderlist[[#This Row],[Order]]*Tbl_Orderlist[[#This Row],[Price €]])</f>
        <v/>
      </c>
      <c r="L671" s="128">
        <f>IF(Tbl_Orderlist[[#This Row],[Size]]="","",VLOOKUP(Tbl_Orderlist[[#This Row],[Size]],Tbl_PlantSizes[],MATCH("Minimal order quantity",Tbl_PlantSizes[#Headers],0),0))</f>
        <v>75</v>
      </c>
      <c r="M671" s="128" t="str">
        <f>IF(Tbl_Orderlist[[#This Row],[Size]]="","",VLOOKUP(Tbl_Orderlist[[#This Row],[Size]],Tbl_PlantSizes[],MATCH("Order per palletbox",Tbl_PlantSizes[#Headers],0),0))</f>
        <v>N</v>
      </c>
      <c r="N671" s="128" t="str">
        <f>IF(Tbl_Orderlist[[#This Row],[Size]]="","",VLOOKUP(Tbl_Orderlist[[#This Row],[Size]],Tbl_PlantSizes[],MATCH("Order per crate",Tbl_PlantSizes[#Headers],0),0))</f>
        <v>Y</v>
      </c>
      <c r="O67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7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1" s="75"/>
      <c r="R671" s="129" t="str">
        <f>IF(Tbl_Orderlist[[#This Row],[Crates]]="","",ROUNDUP(Tbl_Orderlist[[#This Row],[Crates]],0))</f>
        <v/>
      </c>
      <c r="S67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2" spans="1:20" x14ac:dyDescent="0.25">
      <c r="A672" s="149">
        <v>240</v>
      </c>
      <c r="B672" s="150" t="s">
        <v>2229</v>
      </c>
      <c r="C672" s="150" t="s">
        <v>13</v>
      </c>
      <c r="D672" s="151">
        <v>2.4500000000000002</v>
      </c>
      <c r="E672" s="161"/>
      <c r="F672" s="14"/>
      <c r="G67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2" s="32">
        <f>IF(Tbl_Orderlist[[#This Row],[Size]]="","",IF(Tbl_Orderlist[[#This Row],[Crate?]]="Y",VLOOKUP(Tbl_Orderlist[[#This Row],[Size]],Tbl_PlantSizes[],MATCH("#plants per crate",Tbl_PlantSizes[#Headers],0),0),""))</f>
        <v>40</v>
      </c>
      <c r="K672" s="127" t="str">
        <f>IF(OR(Tbl_Orderlist[[#This Row],[Order]]="",Tbl_Orderlist[[#This Row],[Order]]=0),"",Tbl_Orderlist[[#This Row],[Order]]*Tbl_Orderlist[[#This Row],[Price €]])</f>
        <v/>
      </c>
      <c r="L672" s="128">
        <f>IF(Tbl_Orderlist[[#This Row],[Size]]="","",VLOOKUP(Tbl_Orderlist[[#This Row],[Size]],Tbl_PlantSizes[],MATCH("Minimal order quantity",Tbl_PlantSizes[#Headers],0),0))</f>
        <v>80</v>
      </c>
      <c r="M672" s="128" t="str">
        <f>IF(Tbl_Orderlist[[#This Row],[Size]]="","",VLOOKUP(Tbl_Orderlist[[#This Row],[Size]],Tbl_PlantSizes[],MATCH("Order per palletbox",Tbl_PlantSizes[#Headers],0),0))</f>
        <v>N</v>
      </c>
      <c r="N672" s="128" t="str">
        <f>IF(Tbl_Orderlist[[#This Row],[Size]]="","",VLOOKUP(Tbl_Orderlist[[#This Row],[Size]],Tbl_PlantSizes[],MATCH("Order per crate",Tbl_PlantSizes[#Headers],0),0))</f>
        <v>Y</v>
      </c>
      <c r="O67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7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2" s="75"/>
      <c r="R672" s="129" t="str">
        <f>IF(Tbl_Orderlist[[#This Row],[Crates]]="","",ROUNDUP(Tbl_Orderlist[[#This Row],[Crates]],0))</f>
        <v/>
      </c>
      <c r="S67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3" spans="1:20" x14ac:dyDescent="0.25">
      <c r="A673" s="149">
        <v>292</v>
      </c>
      <c r="B673" s="150" t="s">
        <v>2150</v>
      </c>
      <c r="C673" s="150" t="s">
        <v>16</v>
      </c>
      <c r="D673" s="151">
        <v>3.25</v>
      </c>
      <c r="E673" s="161"/>
      <c r="F673" s="14"/>
      <c r="G67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3" s="32">
        <f>IF(Tbl_Orderlist[[#This Row],[Size]]="","",IF(Tbl_Orderlist[[#This Row],[Crate?]]="Y",VLOOKUP(Tbl_Orderlist[[#This Row],[Size]],Tbl_PlantSizes[],MATCH("#plants per crate",Tbl_PlantSizes[#Headers],0),0),""))</f>
        <v>25</v>
      </c>
      <c r="K673" s="127" t="str">
        <f>IF(OR(Tbl_Orderlist[[#This Row],[Order]]="",Tbl_Orderlist[[#This Row],[Order]]=0),"",Tbl_Orderlist[[#This Row],[Order]]*Tbl_Orderlist[[#This Row],[Price €]])</f>
        <v/>
      </c>
      <c r="L673" s="128">
        <f>IF(Tbl_Orderlist[[#This Row],[Size]]="","",VLOOKUP(Tbl_Orderlist[[#This Row],[Size]],Tbl_PlantSizes[],MATCH("Minimal order quantity",Tbl_PlantSizes[#Headers],0),0))</f>
        <v>75</v>
      </c>
      <c r="M673" s="128" t="str">
        <f>IF(Tbl_Orderlist[[#This Row],[Size]]="","",VLOOKUP(Tbl_Orderlist[[#This Row],[Size]],Tbl_PlantSizes[],MATCH("Order per palletbox",Tbl_PlantSizes[#Headers],0),0))</f>
        <v>N</v>
      </c>
      <c r="N673" s="128" t="str">
        <f>IF(Tbl_Orderlist[[#This Row],[Size]]="","",VLOOKUP(Tbl_Orderlist[[#This Row],[Size]],Tbl_PlantSizes[],MATCH("Order per crate",Tbl_PlantSizes[#Headers],0),0))</f>
        <v>Y</v>
      </c>
      <c r="O67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7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3" s="75"/>
      <c r="R673" s="129" t="str">
        <f>IF(Tbl_Orderlist[[#This Row],[Crates]]="","",ROUNDUP(Tbl_Orderlist[[#This Row],[Crates]],0))</f>
        <v/>
      </c>
      <c r="S67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4" spans="1:20" x14ac:dyDescent="0.25">
      <c r="A674" s="149">
        <v>140</v>
      </c>
      <c r="B674" s="150" t="s">
        <v>2230</v>
      </c>
      <c r="C674" s="150" t="s">
        <v>13</v>
      </c>
      <c r="D674" s="151">
        <v>1.75</v>
      </c>
      <c r="E674" s="161"/>
      <c r="F674" s="14"/>
      <c r="G67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4" s="32">
        <f>IF(Tbl_Orderlist[[#This Row],[Size]]="","",IF(Tbl_Orderlist[[#This Row],[Crate?]]="Y",VLOOKUP(Tbl_Orderlist[[#This Row],[Size]],Tbl_PlantSizes[],MATCH("#plants per crate",Tbl_PlantSizes[#Headers],0),0),""))</f>
        <v>40</v>
      </c>
      <c r="K674" s="127" t="str">
        <f>IF(OR(Tbl_Orderlist[[#This Row],[Order]]="",Tbl_Orderlist[[#This Row],[Order]]=0),"",Tbl_Orderlist[[#This Row],[Order]]*Tbl_Orderlist[[#This Row],[Price €]])</f>
        <v/>
      </c>
      <c r="L674" s="128">
        <f>IF(Tbl_Orderlist[[#This Row],[Size]]="","",VLOOKUP(Tbl_Orderlist[[#This Row],[Size]],Tbl_PlantSizes[],MATCH("Minimal order quantity",Tbl_PlantSizes[#Headers],0),0))</f>
        <v>80</v>
      </c>
      <c r="M674" s="128" t="str">
        <f>IF(Tbl_Orderlist[[#This Row],[Size]]="","",VLOOKUP(Tbl_Orderlist[[#This Row],[Size]],Tbl_PlantSizes[],MATCH("Order per palletbox",Tbl_PlantSizes[#Headers],0),0))</f>
        <v>N</v>
      </c>
      <c r="N674" s="128" t="str">
        <f>IF(Tbl_Orderlist[[#This Row],[Size]]="","",VLOOKUP(Tbl_Orderlist[[#This Row],[Size]],Tbl_PlantSizes[],MATCH("Order per crate",Tbl_PlantSizes[#Headers],0),0))</f>
        <v>Y</v>
      </c>
      <c r="O67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7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4" s="75"/>
      <c r="R674" s="129" t="str">
        <f>IF(Tbl_Orderlist[[#This Row],[Crates]]="","",ROUNDUP(Tbl_Orderlist[[#This Row],[Crates]],0))</f>
        <v/>
      </c>
      <c r="S67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5" spans="1:20" x14ac:dyDescent="0.25">
      <c r="A675" s="149">
        <v>451</v>
      </c>
      <c r="B675" s="150" t="s">
        <v>2151</v>
      </c>
      <c r="C675" s="150" t="s">
        <v>16</v>
      </c>
      <c r="D675" s="151">
        <v>2.75</v>
      </c>
      <c r="E675" s="160" t="s">
        <v>1683</v>
      </c>
      <c r="F675" s="14"/>
      <c r="G67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5" s="32">
        <f>IF(Tbl_Orderlist[[#This Row],[Size]]="","",IF(Tbl_Orderlist[[#This Row],[Crate?]]="Y",VLOOKUP(Tbl_Orderlist[[#This Row],[Size]],Tbl_PlantSizes[],MATCH("#plants per crate",Tbl_PlantSizes[#Headers],0),0),""))</f>
        <v>25</v>
      </c>
      <c r="K675" s="127" t="str">
        <f>IF(OR(Tbl_Orderlist[[#This Row],[Order]]="",Tbl_Orderlist[[#This Row],[Order]]=0),"",Tbl_Orderlist[[#This Row],[Order]]*Tbl_Orderlist[[#This Row],[Price €]])</f>
        <v/>
      </c>
      <c r="L675" s="128">
        <f>IF(Tbl_Orderlist[[#This Row],[Size]]="","",VLOOKUP(Tbl_Orderlist[[#This Row],[Size]],Tbl_PlantSizes[],MATCH("Minimal order quantity",Tbl_PlantSizes[#Headers],0),0))</f>
        <v>75</v>
      </c>
      <c r="M675" s="128" t="str">
        <f>IF(Tbl_Orderlist[[#This Row],[Size]]="","",VLOOKUP(Tbl_Orderlist[[#This Row],[Size]],Tbl_PlantSizes[],MATCH("Order per palletbox",Tbl_PlantSizes[#Headers],0),0))</f>
        <v>N</v>
      </c>
      <c r="N675" s="128" t="str">
        <f>IF(Tbl_Orderlist[[#This Row],[Size]]="","",VLOOKUP(Tbl_Orderlist[[#This Row],[Size]],Tbl_PlantSizes[],MATCH("Order per crate",Tbl_PlantSizes[#Headers],0),0))</f>
        <v>Y</v>
      </c>
      <c r="O67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7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5" s="75"/>
      <c r="R675" s="129" t="str">
        <f>IF(Tbl_Orderlist[[#This Row],[Crates]]="","",ROUNDUP(Tbl_Orderlist[[#This Row],[Crates]],0))</f>
        <v/>
      </c>
      <c r="S67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6" spans="1:20" x14ac:dyDescent="0.25">
      <c r="A676" s="149">
        <v>140</v>
      </c>
      <c r="B676" s="150" t="s">
        <v>2231</v>
      </c>
      <c r="C676" s="150" t="s">
        <v>13</v>
      </c>
      <c r="D676" s="151">
        <v>1.4</v>
      </c>
      <c r="E676" s="161"/>
      <c r="F676" s="14"/>
      <c r="G67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6" s="32">
        <f>IF(Tbl_Orderlist[[#This Row],[Size]]="","",IF(Tbl_Orderlist[[#This Row],[Crate?]]="Y",VLOOKUP(Tbl_Orderlist[[#This Row],[Size]],Tbl_PlantSizes[],MATCH("#plants per crate",Tbl_PlantSizes[#Headers],0),0),""))</f>
        <v>40</v>
      </c>
      <c r="K676" s="127" t="str">
        <f>IF(OR(Tbl_Orderlist[[#This Row],[Order]]="",Tbl_Orderlist[[#This Row],[Order]]=0),"",Tbl_Orderlist[[#This Row],[Order]]*Tbl_Orderlist[[#This Row],[Price €]])</f>
        <v/>
      </c>
      <c r="L676" s="128">
        <f>IF(Tbl_Orderlist[[#This Row],[Size]]="","",VLOOKUP(Tbl_Orderlist[[#This Row],[Size]],Tbl_PlantSizes[],MATCH("Minimal order quantity",Tbl_PlantSizes[#Headers],0),0))</f>
        <v>80</v>
      </c>
      <c r="M676" s="128" t="str">
        <f>IF(Tbl_Orderlist[[#This Row],[Size]]="","",VLOOKUP(Tbl_Orderlist[[#This Row],[Size]],Tbl_PlantSizes[],MATCH("Order per palletbox",Tbl_PlantSizes[#Headers],0),0))</f>
        <v>N</v>
      </c>
      <c r="N676" s="128" t="str">
        <f>IF(Tbl_Orderlist[[#This Row],[Size]]="","",VLOOKUP(Tbl_Orderlist[[#This Row],[Size]],Tbl_PlantSizes[],MATCH("Order per crate",Tbl_PlantSizes[#Headers],0),0))</f>
        <v>Y</v>
      </c>
      <c r="O67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7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6" s="75"/>
      <c r="R676" s="129" t="str">
        <f>IF(Tbl_Orderlist[[#This Row],[Crates]]="","",ROUNDUP(Tbl_Orderlist[[#This Row],[Crates]],0))</f>
        <v/>
      </c>
      <c r="S67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7" spans="1:20" x14ac:dyDescent="0.25">
      <c r="A677" s="149">
        <v>240</v>
      </c>
      <c r="B677" s="150" t="s">
        <v>2232</v>
      </c>
      <c r="C677" s="150" t="s">
        <v>13</v>
      </c>
      <c r="D677" s="151">
        <v>2.1</v>
      </c>
      <c r="E677" s="161"/>
      <c r="F677" s="14"/>
      <c r="G67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7" s="32">
        <f>IF(Tbl_Orderlist[[#This Row],[Size]]="","",IF(Tbl_Orderlist[[#This Row],[Crate?]]="Y",VLOOKUP(Tbl_Orderlist[[#This Row],[Size]],Tbl_PlantSizes[],MATCH("#plants per crate",Tbl_PlantSizes[#Headers],0),0),""))</f>
        <v>40</v>
      </c>
      <c r="K677" s="127" t="str">
        <f>IF(OR(Tbl_Orderlist[[#This Row],[Order]]="",Tbl_Orderlist[[#This Row],[Order]]=0),"",Tbl_Orderlist[[#This Row],[Order]]*Tbl_Orderlist[[#This Row],[Price €]])</f>
        <v/>
      </c>
      <c r="L677" s="128">
        <f>IF(Tbl_Orderlist[[#This Row],[Size]]="","",VLOOKUP(Tbl_Orderlist[[#This Row],[Size]],Tbl_PlantSizes[],MATCH("Minimal order quantity",Tbl_PlantSizes[#Headers],0),0))</f>
        <v>80</v>
      </c>
      <c r="M677" s="128" t="str">
        <f>IF(Tbl_Orderlist[[#This Row],[Size]]="","",VLOOKUP(Tbl_Orderlist[[#This Row],[Size]],Tbl_PlantSizes[],MATCH("Order per palletbox",Tbl_PlantSizes[#Headers],0),0))</f>
        <v>N</v>
      </c>
      <c r="N677" s="128" t="str">
        <f>IF(Tbl_Orderlist[[#This Row],[Size]]="","",VLOOKUP(Tbl_Orderlist[[#This Row],[Size]],Tbl_PlantSizes[],MATCH("Order per crate",Tbl_PlantSizes[#Headers],0),0))</f>
        <v>Y</v>
      </c>
      <c r="O67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7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7" s="75"/>
      <c r="R677" s="129" t="str">
        <f>IF(Tbl_Orderlist[[#This Row],[Crates]]="","",ROUNDUP(Tbl_Orderlist[[#This Row],[Crates]],0))</f>
        <v/>
      </c>
      <c r="S67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8" spans="1:20" x14ac:dyDescent="0.25">
      <c r="A678" s="149">
        <v>526</v>
      </c>
      <c r="B678" s="150" t="s">
        <v>2152</v>
      </c>
      <c r="C678" s="150" t="s">
        <v>16</v>
      </c>
      <c r="D678" s="151">
        <v>1.3</v>
      </c>
      <c r="E678" s="160" t="s">
        <v>1683</v>
      </c>
      <c r="F678" s="14"/>
      <c r="G67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8" s="32">
        <f>IF(Tbl_Orderlist[[#This Row],[Size]]="","",IF(Tbl_Orderlist[[#This Row],[Crate?]]="Y",VLOOKUP(Tbl_Orderlist[[#This Row],[Size]],Tbl_PlantSizes[],MATCH("#plants per crate",Tbl_PlantSizes[#Headers],0),0),""))</f>
        <v>25</v>
      </c>
      <c r="K678" s="127" t="str">
        <f>IF(OR(Tbl_Orderlist[[#This Row],[Order]]="",Tbl_Orderlist[[#This Row],[Order]]=0),"",Tbl_Orderlist[[#This Row],[Order]]*Tbl_Orderlist[[#This Row],[Price €]])</f>
        <v/>
      </c>
      <c r="L678" s="128">
        <f>IF(Tbl_Orderlist[[#This Row],[Size]]="","",VLOOKUP(Tbl_Orderlist[[#This Row],[Size]],Tbl_PlantSizes[],MATCH("Minimal order quantity",Tbl_PlantSizes[#Headers],0),0))</f>
        <v>75</v>
      </c>
      <c r="M678" s="128" t="str">
        <f>IF(Tbl_Orderlist[[#This Row],[Size]]="","",VLOOKUP(Tbl_Orderlist[[#This Row],[Size]],Tbl_PlantSizes[],MATCH("Order per palletbox",Tbl_PlantSizes[#Headers],0),0))</f>
        <v>N</v>
      </c>
      <c r="N678" s="128" t="str">
        <f>IF(Tbl_Orderlist[[#This Row],[Size]]="","",VLOOKUP(Tbl_Orderlist[[#This Row],[Size]],Tbl_PlantSizes[],MATCH("Order per crate",Tbl_PlantSizes[#Headers],0),0))</f>
        <v>Y</v>
      </c>
      <c r="O67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7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8" s="75"/>
      <c r="R678" s="129" t="str">
        <f>IF(Tbl_Orderlist[[#This Row],[Crates]]="","",ROUNDUP(Tbl_Orderlist[[#This Row],[Crates]],0))</f>
        <v/>
      </c>
      <c r="S67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9" spans="1:20" x14ac:dyDescent="0.25">
      <c r="A679" s="149">
        <v>608</v>
      </c>
      <c r="B679" s="150" t="s">
        <v>2153</v>
      </c>
      <c r="C679" s="150" t="s">
        <v>16</v>
      </c>
      <c r="D679" s="151">
        <v>2.75</v>
      </c>
      <c r="E679" s="160" t="s">
        <v>1683</v>
      </c>
      <c r="F679" s="14"/>
      <c r="G67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9" s="32">
        <f>IF(Tbl_Orderlist[[#This Row],[Size]]="","",IF(Tbl_Orderlist[[#This Row],[Crate?]]="Y",VLOOKUP(Tbl_Orderlist[[#This Row],[Size]],Tbl_PlantSizes[],MATCH("#plants per crate",Tbl_PlantSizes[#Headers],0),0),""))</f>
        <v>25</v>
      </c>
      <c r="K679" s="127" t="str">
        <f>IF(OR(Tbl_Orderlist[[#This Row],[Order]]="",Tbl_Orderlist[[#This Row],[Order]]=0),"",Tbl_Orderlist[[#This Row],[Order]]*Tbl_Orderlist[[#This Row],[Price €]])</f>
        <v/>
      </c>
      <c r="L679" s="128">
        <f>IF(Tbl_Orderlist[[#This Row],[Size]]="","",VLOOKUP(Tbl_Orderlist[[#This Row],[Size]],Tbl_PlantSizes[],MATCH("Minimal order quantity",Tbl_PlantSizes[#Headers],0),0))</f>
        <v>75</v>
      </c>
      <c r="M679" s="128" t="str">
        <f>IF(Tbl_Orderlist[[#This Row],[Size]]="","",VLOOKUP(Tbl_Orderlist[[#This Row],[Size]],Tbl_PlantSizes[],MATCH("Order per palletbox",Tbl_PlantSizes[#Headers],0),0))</f>
        <v>N</v>
      </c>
      <c r="N679" s="128" t="str">
        <f>IF(Tbl_Orderlist[[#This Row],[Size]]="","",VLOOKUP(Tbl_Orderlist[[#This Row],[Size]],Tbl_PlantSizes[],MATCH("Order per crate",Tbl_PlantSizes[#Headers],0),0))</f>
        <v>Y</v>
      </c>
      <c r="O67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7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9" s="75"/>
      <c r="R679" s="129" t="str">
        <f>IF(Tbl_Orderlist[[#This Row],[Crates]]="","",ROUNDUP(Tbl_Orderlist[[#This Row],[Crates]],0))</f>
        <v/>
      </c>
      <c r="S67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0" spans="1:20" x14ac:dyDescent="0.25">
      <c r="A680" s="149">
        <v>422</v>
      </c>
      <c r="B680" s="150" t="s">
        <v>2154</v>
      </c>
      <c r="C680" s="150" t="s">
        <v>16</v>
      </c>
      <c r="D680" s="151">
        <v>1.6</v>
      </c>
      <c r="E680" s="160" t="s">
        <v>1683</v>
      </c>
      <c r="F680" s="14"/>
      <c r="G68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0" s="32">
        <f>IF(Tbl_Orderlist[[#This Row],[Size]]="","",IF(Tbl_Orderlist[[#This Row],[Crate?]]="Y",VLOOKUP(Tbl_Orderlist[[#This Row],[Size]],Tbl_PlantSizes[],MATCH("#plants per crate",Tbl_PlantSizes[#Headers],0),0),""))</f>
        <v>25</v>
      </c>
      <c r="K680" s="127" t="str">
        <f>IF(OR(Tbl_Orderlist[[#This Row],[Order]]="",Tbl_Orderlist[[#This Row],[Order]]=0),"",Tbl_Orderlist[[#This Row],[Order]]*Tbl_Orderlist[[#This Row],[Price €]])</f>
        <v/>
      </c>
      <c r="L680" s="128">
        <f>IF(Tbl_Orderlist[[#This Row],[Size]]="","",VLOOKUP(Tbl_Orderlist[[#This Row],[Size]],Tbl_PlantSizes[],MATCH("Minimal order quantity",Tbl_PlantSizes[#Headers],0),0))</f>
        <v>75</v>
      </c>
      <c r="M680" s="128" t="str">
        <f>IF(Tbl_Orderlist[[#This Row],[Size]]="","",VLOOKUP(Tbl_Orderlist[[#This Row],[Size]],Tbl_PlantSizes[],MATCH("Order per palletbox",Tbl_PlantSizes[#Headers],0),0))</f>
        <v>N</v>
      </c>
      <c r="N680" s="128" t="str">
        <f>IF(Tbl_Orderlist[[#This Row],[Size]]="","",VLOOKUP(Tbl_Orderlist[[#This Row],[Size]],Tbl_PlantSizes[],MATCH("Order per crate",Tbl_PlantSizes[#Headers],0),0))</f>
        <v>Y</v>
      </c>
      <c r="O68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8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0" s="75"/>
      <c r="R680" s="129" t="str">
        <f>IF(Tbl_Orderlist[[#This Row],[Crates]]="","",ROUNDUP(Tbl_Orderlist[[#This Row],[Crates]],0))</f>
        <v/>
      </c>
      <c r="S68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1" spans="1:20" x14ac:dyDescent="0.25">
      <c r="A681" s="149">
        <v>480</v>
      </c>
      <c r="B681" s="150" t="s">
        <v>2233</v>
      </c>
      <c r="C681" s="150" t="s">
        <v>13</v>
      </c>
      <c r="D681" s="151">
        <v>1.61</v>
      </c>
      <c r="E681" s="161"/>
      <c r="F681" s="14"/>
      <c r="G68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1" s="32">
        <f>IF(Tbl_Orderlist[[#This Row],[Size]]="","",IF(Tbl_Orderlist[[#This Row],[Crate?]]="Y",VLOOKUP(Tbl_Orderlist[[#This Row],[Size]],Tbl_PlantSizes[],MATCH("#plants per crate",Tbl_PlantSizes[#Headers],0),0),""))</f>
        <v>40</v>
      </c>
      <c r="K681" s="127" t="str">
        <f>IF(OR(Tbl_Orderlist[[#This Row],[Order]]="",Tbl_Orderlist[[#This Row],[Order]]=0),"",Tbl_Orderlist[[#This Row],[Order]]*Tbl_Orderlist[[#This Row],[Price €]])</f>
        <v/>
      </c>
      <c r="L681" s="128">
        <f>IF(Tbl_Orderlist[[#This Row],[Size]]="","",VLOOKUP(Tbl_Orderlist[[#This Row],[Size]],Tbl_PlantSizes[],MATCH("Minimal order quantity",Tbl_PlantSizes[#Headers],0),0))</f>
        <v>80</v>
      </c>
      <c r="M681" s="128" t="str">
        <f>IF(Tbl_Orderlist[[#This Row],[Size]]="","",VLOOKUP(Tbl_Orderlist[[#This Row],[Size]],Tbl_PlantSizes[],MATCH("Order per palletbox",Tbl_PlantSizes[#Headers],0),0))</f>
        <v>N</v>
      </c>
      <c r="N681" s="128" t="str">
        <f>IF(Tbl_Orderlist[[#This Row],[Size]]="","",VLOOKUP(Tbl_Orderlist[[#This Row],[Size]],Tbl_PlantSizes[],MATCH("Order per crate",Tbl_PlantSizes[#Headers],0),0))</f>
        <v>Y</v>
      </c>
      <c r="O68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8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1" s="75"/>
      <c r="R681" s="129" t="str">
        <f>IF(Tbl_Orderlist[[#This Row],[Crates]]="","",ROUNDUP(Tbl_Orderlist[[#This Row],[Crates]],0))</f>
        <v/>
      </c>
      <c r="S68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2" spans="1:20" x14ac:dyDescent="0.25">
      <c r="A682" s="149">
        <v>96</v>
      </c>
      <c r="B682" s="150" t="s">
        <v>2234</v>
      </c>
      <c r="C682" s="150" t="s">
        <v>13</v>
      </c>
      <c r="D682" s="151">
        <v>1.26</v>
      </c>
      <c r="E682" s="161"/>
      <c r="F682" s="14"/>
      <c r="G68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2" s="32">
        <f>IF(Tbl_Orderlist[[#This Row],[Size]]="","",IF(Tbl_Orderlist[[#This Row],[Crate?]]="Y",VLOOKUP(Tbl_Orderlist[[#This Row],[Size]],Tbl_PlantSizes[],MATCH("#plants per crate",Tbl_PlantSizes[#Headers],0),0),""))</f>
        <v>40</v>
      </c>
      <c r="K682" s="127" t="str">
        <f>IF(OR(Tbl_Orderlist[[#This Row],[Order]]="",Tbl_Orderlist[[#This Row],[Order]]=0),"",Tbl_Orderlist[[#This Row],[Order]]*Tbl_Orderlist[[#This Row],[Price €]])</f>
        <v/>
      </c>
      <c r="L682" s="128">
        <f>IF(Tbl_Orderlist[[#This Row],[Size]]="","",VLOOKUP(Tbl_Orderlist[[#This Row],[Size]],Tbl_PlantSizes[],MATCH("Minimal order quantity",Tbl_PlantSizes[#Headers],0),0))</f>
        <v>80</v>
      </c>
      <c r="M682" s="128" t="str">
        <f>IF(Tbl_Orderlist[[#This Row],[Size]]="","",VLOOKUP(Tbl_Orderlist[[#This Row],[Size]],Tbl_PlantSizes[],MATCH("Order per palletbox",Tbl_PlantSizes[#Headers],0),0))</f>
        <v>N</v>
      </c>
      <c r="N682" s="128" t="str">
        <f>IF(Tbl_Orderlist[[#This Row],[Size]]="","",VLOOKUP(Tbl_Orderlist[[#This Row],[Size]],Tbl_PlantSizes[],MATCH("Order per crate",Tbl_PlantSizes[#Headers],0),0))</f>
        <v>Y</v>
      </c>
      <c r="O68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8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2" s="75"/>
      <c r="R682" s="129" t="str">
        <f>IF(Tbl_Orderlist[[#This Row],[Crates]]="","",ROUNDUP(Tbl_Orderlist[[#This Row],[Crates]],0))</f>
        <v/>
      </c>
      <c r="S68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3" spans="1:20" x14ac:dyDescent="0.25">
      <c r="A683" s="149">
        <v>37</v>
      </c>
      <c r="B683" s="150" t="s">
        <v>2318</v>
      </c>
      <c r="C683" s="150" t="s">
        <v>16</v>
      </c>
      <c r="D683" s="151">
        <v>1.3</v>
      </c>
      <c r="E683" s="160" t="s">
        <v>1683</v>
      </c>
      <c r="F683" s="14"/>
      <c r="G68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3" s="32">
        <f>IF(Tbl_Orderlist[[#This Row],[Size]]="","",IF(Tbl_Orderlist[[#This Row],[Crate?]]="Y",VLOOKUP(Tbl_Orderlist[[#This Row],[Size]],Tbl_PlantSizes[],MATCH("#plants per crate",Tbl_PlantSizes[#Headers],0),0),""))</f>
        <v>25</v>
      </c>
      <c r="K683" s="127" t="str">
        <f>IF(OR(Tbl_Orderlist[[#This Row],[Order]]="",Tbl_Orderlist[[#This Row],[Order]]=0),"",Tbl_Orderlist[[#This Row],[Order]]*Tbl_Orderlist[[#This Row],[Price €]])</f>
        <v/>
      </c>
      <c r="L683" s="128">
        <f>IF(Tbl_Orderlist[[#This Row],[Size]]="","",VLOOKUP(Tbl_Orderlist[[#This Row],[Size]],Tbl_PlantSizes[],MATCH("Minimal order quantity",Tbl_PlantSizes[#Headers],0),0))</f>
        <v>75</v>
      </c>
      <c r="M683" s="128" t="str">
        <f>IF(Tbl_Orderlist[[#This Row],[Size]]="","",VLOOKUP(Tbl_Orderlist[[#This Row],[Size]],Tbl_PlantSizes[],MATCH("Order per palletbox",Tbl_PlantSizes[#Headers],0),0))</f>
        <v>N</v>
      </c>
      <c r="N683" s="128" t="str">
        <f>IF(Tbl_Orderlist[[#This Row],[Size]]="","",VLOOKUP(Tbl_Orderlist[[#This Row],[Size]],Tbl_PlantSizes[],MATCH("Order per crate",Tbl_PlantSizes[#Headers],0),0))</f>
        <v>Y</v>
      </c>
      <c r="O68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8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3" s="75"/>
      <c r="R683" s="129" t="str">
        <f>IF(Tbl_Orderlist[[#This Row],[Crates]]="","",ROUNDUP(Tbl_Orderlist[[#This Row],[Crates]],0))</f>
        <v/>
      </c>
      <c r="S68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4" spans="1:20" x14ac:dyDescent="0.25">
      <c r="A684" s="149">
        <v>559</v>
      </c>
      <c r="B684" s="150" t="s">
        <v>2155</v>
      </c>
      <c r="C684" s="150" t="s">
        <v>16</v>
      </c>
      <c r="D684" s="151">
        <v>1.4</v>
      </c>
      <c r="E684" s="160" t="s">
        <v>1683</v>
      </c>
      <c r="F684" s="14"/>
      <c r="G68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4" s="32">
        <f>IF(Tbl_Orderlist[[#This Row],[Size]]="","",IF(Tbl_Orderlist[[#This Row],[Crate?]]="Y",VLOOKUP(Tbl_Orderlist[[#This Row],[Size]],Tbl_PlantSizes[],MATCH("#plants per crate",Tbl_PlantSizes[#Headers],0),0),""))</f>
        <v>25</v>
      </c>
      <c r="K684" s="127" t="str">
        <f>IF(OR(Tbl_Orderlist[[#This Row],[Order]]="",Tbl_Orderlist[[#This Row],[Order]]=0),"",Tbl_Orderlist[[#This Row],[Order]]*Tbl_Orderlist[[#This Row],[Price €]])</f>
        <v/>
      </c>
      <c r="L684" s="128">
        <f>IF(Tbl_Orderlist[[#This Row],[Size]]="","",VLOOKUP(Tbl_Orderlist[[#This Row],[Size]],Tbl_PlantSizes[],MATCH("Minimal order quantity",Tbl_PlantSizes[#Headers],0),0))</f>
        <v>75</v>
      </c>
      <c r="M684" s="128" t="str">
        <f>IF(Tbl_Orderlist[[#This Row],[Size]]="","",VLOOKUP(Tbl_Orderlist[[#This Row],[Size]],Tbl_PlantSizes[],MATCH("Order per palletbox",Tbl_PlantSizes[#Headers],0),0))</f>
        <v>N</v>
      </c>
      <c r="N684" s="128" t="str">
        <f>IF(Tbl_Orderlist[[#This Row],[Size]]="","",VLOOKUP(Tbl_Orderlist[[#This Row],[Size]],Tbl_PlantSizes[],MATCH("Order per crate",Tbl_PlantSizes[#Headers],0),0))</f>
        <v>Y</v>
      </c>
      <c r="O68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8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4" s="75"/>
      <c r="R684" s="129" t="str">
        <f>IF(Tbl_Orderlist[[#This Row],[Crates]]="","",ROUNDUP(Tbl_Orderlist[[#This Row],[Crates]],0))</f>
        <v/>
      </c>
      <c r="S68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5" spans="1:20" x14ac:dyDescent="0.25">
      <c r="A685" s="149">
        <v>240</v>
      </c>
      <c r="B685" s="150" t="s">
        <v>2235</v>
      </c>
      <c r="C685" s="150" t="s">
        <v>13</v>
      </c>
      <c r="D685" s="151">
        <v>1.61</v>
      </c>
      <c r="E685" s="161"/>
      <c r="F685" s="14"/>
      <c r="G68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5" s="32">
        <f>IF(Tbl_Orderlist[[#This Row],[Size]]="","",IF(Tbl_Orderlist[[#This Row],[Crate?]]="Y",VLOOKUP(Tbl_Orderlist[[#This Row],[Size]],Tbl_PlantSizes[],MATCH("#plants per crate",Tbl_PlantSizes[#Headers],0),0),""))</f>
        <v>40</v>
      </c>
      <c r="K685" s="127" t="str">
        <f>IF(OR(Tbl_Orderlist[[#This Row],[Order]]="",Tbl_Orderlist[[#This Row],[Order]]=0),"",Tbl_Orderlist[[#This Row],[Order]]*Tbl_Orderlist[[#This Row],[Price €]])</f>
        <v/>
      </c>
      <c r="L685" s="128">
        <f>IF(Tbl_Orderlist[[#This Row],[Size]]="","",VLOOKUP(Tbl_Orderlist[[#This Row],[Size]],Tbl_PlantSizes[],MATCH("Minimal order quantity",Tbl_PlantSizes[#Headers],0),0))</f>
        <v>80</v>
      </c>
      <c r="M685" s="128" t="str">
        <f>IF(Tbl_Orderlist[[#This Row],[Size]]="","",VLOOKUP(Tbl_Orderlist[[#This Row],[Size]],Tbl_PlantSizes[],MATCH("Order per palletbox",Tbl_PlantSizes[#Headers],0),0))</f>
        <v>N</v>
      </c>
      <c r="N685" s="128" t="str">
        <f>IF(Tbl_Orderlist[[#This Row],[Size]]="","",VLOOKUP(Tbl_Orderlist[[#This Row],[Size]],Tbl_PlantSizes[],MATCH("Order per crate",Tbl_PlantSizes[#Headers],0),0))</f>
        <v>Y</v>
      </c>
      <c r="O68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8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5" s="75"/>
      <c r="R685" s="129" t="str">
        <f>IF(Tbl_Orderlist[[#This Row],[Crates]]="","",ROUNDUP(Tbl_Orderlist[[#This Row],[Crates]],0))</f>
        <v/>
      </c>
      <c r="S68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6" spans="1:20" x14ac:dyDescent="0.25">
      <c r="A686" s="149">
        <v>236</v>
      </c>
      <c r="B686" s="150" t="s">
        <v>2236</v>
      </c>
      <c r="C686" s="150" t="s">
        <v>13</v>
      </c>
      <c r="D686" s="151">
        <v>1.75</v>
      </c>
      <c r="E686" s="161"/>
      <c r="F686" s="14"/>
      <c r="G68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6" s="32">
        <f>IF(Tbl_Orderlist[[#This Row],[Size]]="","",IF(Tbl_Orderlist[[#This Row],[Crate?]]="Y",VLOOKUP(Tbl_Orderlist[[#This Row],[Size]],Tbl_PlantSizes[],MATCH("#plants per crate",Tbl_PlantSizes[#Headers],0),0),""))</f>
        <v>40</v>
      </c>
      <c r="K686" s="127" t="str">
        <f>IF(OR(Tbl_Orderlist[[#This Row],[Order]]="",Tbl_Orderlist[[#This Row],[Order]]=0),"",Tbl_Orderlist[[#This Row],[Order]]*Tbl_Orderlist[[#This Row],[Price €]])</f>
        <v/>
      </c>
      <c r="L686" s="128">
        <f>IF(Tbl_Orderlist[[#This Row],[Size]]="","",VLOOKUP(Tbl_Orderlist[[#This Row],[Size]],Tbl_PlantSizes[],MATCH("Minimal order quantity",Tbl_PlantSizes[#Headers],0),0))</f>
        <v>80</v>
      </c>
      <c r="M686" s="128" t="str">
        <f>IF(Tbl_Orderlist[[#This Row],[Size]]="","",VLOOKUP(Tbl_Orderlist[[#This Row],[Size]],Tbl_PlantSizes[],MATCH("Order per palletbox",Tbl_PlantSizes[#Headers],0),0))</f>
        <v>N</v>
      </c>
      <c r="N686" s="128" t="str">
        <f>IF(Tbl_Orderlist[[#This Row],[Size]]="","",VLOOKUP(Tbl_Orderlist[[#This Row],[Size]],Tbl_PlantSizes[],MATCH("Order per crate",Tbl_PlantSizes[#Headers],0),0))</f>
        <v>Y</v>
      </c>
      <c r="O68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8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6" s="75"/>
      <c r="R686" s="129" t="str">
        <f>IF(Tbl_Orderlist[[#This Row],[Crates]]="","",ROUNDUP(Tbl_Orderlist[[#This Row],[Crates]],0))</f>
        <v/>
      </c>
      <c r="S68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7" spans="1:20" x14ac:dyDescent="0.25">
      <c r="A687" s="149">
        <v>301</v>
      </c>
      <c r="B687" s="150" t="s">
        <v>2156</v>
      </c>
      <c r="C687" s="150" t="s">
        <v>16</v>
      </c>
      <c r="D687" s="151">
        <v>2.4</v>
      </c>
      <c r="E687" s="161"/>
      <c r="F687" s="14"/>
      <c r="G68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7" s="32">
        <f>IF(Tbl_Orderlist[[#This Row],[Size]]="","",IF(Tbl_Orderlist[[#This Row],[Crate?]]="Y",VLOOKUP(Tbl_Orderlist[[#This Row],[Size]],Tbl_PlantSizes[],MATCH("#plants per crate",Tbl_PlantSizes[#Headers],0),0),""))</f>
        <v>25</v>
      </c>
      <c r="K687" s="127" t="str">
        <f>IF(OR(Tbl_Orderlist[[#This Row],[Order]]="",Tbl_Orderlist[[#This Row],[Order]]=0),"",Tbl_Orderlist[[#This Row],[Order]]*Tbl_Orderlist[[#This Row],[Price €]])</f>
        <v/>
      </c>
      <c r="L687" s="128">
        <f>IF(Tbl_Orderlist[[#This Row],[Size]]="","",VLOOKUP(Tbl_Orderlist[[#This Row],[Size]],Tbl_PlantSizes[],MATCH("Minimal order quantity",Tbl_PlantSizes[#Headers],0),0))</f>
        <v>75</v>
      </c>
      <c r="M687" s="128" t="str">
        <f>IF(Tbl_Orderlist[[#This Row],[Size]]="","",VLOOKUP(Tbl_Orderlist[[#This Row],[Size]],Tbl_PlantSizes[],MATCH("Order per palletbox",Tbl_PlantSizes[#Headers],0),0))</f>
        <v>N</v>
      </c>
      <c r="N687" s="128" t="str">
        <f>IF(Tbl_Orderlist[[#This Row],[Size]]="","",VLOOKUP(Tbl_Orderlist[[#This Row],[Size]],Tbl_PlantSizes[],MATCH("Order per crate",Tbl_PlantSizes[#Headers],0),0))</f>
        <v>Y</v>
      </c>
      <c r="O68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8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7" s="75"/>
      <c r="R687" s="129" t="str">
        <f>IF(Tbl_Orderlist[[#This Row],[Crates]]="","",ROUNDUP(Tbl_Orderlist[[#This Row],[Crates]],0))</f>
        <v/>
      </c>
      <c r="S68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8" spans="1:20" x14ac:dyDescent="0.25">
      <c r="A688" s="149">
        <v>196</v>
      </c>
      <c r="B688" s="150" t="s">
        <v>2157</v>
      </c>
      <c r="C688" s="150" t="s">
        <v>16</v>
      </c>
      <c r="D688" s="151">
        <v>2.4</v>
      </c>
      <c r="E688" s="161"/>
      <c r="F688" s="14"/>
      <c r="G68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8" s="32">
        <f>IF(Tbl_Orderlist[[#This Row],[Size]]="","",IF(Tbl_Orderlist[[#This Row],[Crate?]]="Y",VLOOKUP(Tbl_Orderlist[[#This Row],[Size]],Tbl_PlantSizes[],MATCH("#plants per crate",Tbl_PlantSizes[#Headers],0),0),""))</f>
        <v>25</v>
      </c>
      <c r="K688" s="127" t="str">
        <f>IF(OR(Tbl_Orderlist[[#This Row],[Order]]="",Tbl_Orderlist[[#This Row],[Order]]=0),"",Tbl_Orderlist[[#This Row],[Order]]*Tbl_Orderlist[[#This Row],[Price €]])</f>
        <v/>
      </c>
      <c r="L688" s="128">
        <f>IF(Tbl_Orderlist[[#This Row],[Size]]="","",VLOOKUP(Tbl_Orderlist[[#This Row],[Size]],Tbl_PlantSizes[],MATCH("Minimal order quantity",Tbl_PlantSizes[#Headers],0),0))</f>
        <v>75</v>
      </c>
      <c r="M688" s="128" t="str">
        <f>IF(Tbl_Orderlist[[#This Row],[Size]]="","",VLOOKUP(Tbl_Orderlist[[#This Row],[Size]],Tbl_PlantSizes[],MATCH("Order per palletbox",Tbl_PlantSizes[#Headers],0),0))</f>
        <v>N</v>
      </c>
      <c r="N688" s="128" t="str">
        <f>IF(Tbl_Orderlist[[#This Row],[Size]]="","",VLOOKUP(Tbl_Orderlist[[#This Row],[Size]],Tbl_PlantSizes[],MATCH("Order per crate",Tbl_PlantSizes[#Headers],0),0))</f>
        <v>Y</v>
      </c>
      <c r="O68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8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8" s="75"/>
      <c r="R688" s="129" t="str">
        <f>IF(Tbl_Orderlist[[#This Row],[Crates]]="","",ROUNDUP(Tbl_Orderlist[[#This Row],[Crates]],0))</f>
        <v/>
      </c>
      <c r="S68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9" spans="1:20" x14ac:dyDescent="0.25">
      <c r="A689" s="149">
        <v>133</v>
      </c>
      <c r="B689" s="150" t="s">
        <v>2158</v>
      </c>
      <c r="C689" s="150" t="s">
        <v>16</v>
      </c>
      <c r="D689" s="151">
        <v>2.9</v>
      </c>
      <c r="E689" s="161"/>
      <c r="F689" s="14"/>
      <c r="G68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9" s="32">
        <f>IF(Tbl_Orderlist[[#This Row],[Size]]="","",IF(Tbl_Orderlist[[#This Row],[Crate?]]="Y",VLOOKUP(Tbl_Orderlist[[#This Row],[Size]],Tbl_PlantSizes[],MATCH("#plants per crate",Tbl_PlantSizes[#Headers],0),0),""))</f>
        <v>25</v>
      </c>
      <c r="K689" s="127" t="str">
        <f>IF(OR(Tbl_Orderlist[[#This Row],[Order]]="",Tbl_Orderlist[[#This Row],[Order]]=0),"",Tbl_Orderlist[[#This Row],[Order]]*Tbl_Orderlist[[#This Row],[Price €]])</f>
        <v/>
      </c>
      <c r="L689" s="128">
        <f>IF(Tbl_Orderlist[[#This Row],[Size]]="","",VLOOKUP(Tbl_Orderlist[[#This Row],[Size]],Tbl_PlantSizes[],MATCH("Minimal order quantity",Tbl_PlantSizes[#Headers],0),0))</f>
        <v>75</v>
      </c>
      <c r="M689" s="128" t="str">
        <f>IF(Tbl_Orderlist[[#This Row],[Size]]="","",VLOOKUP(Tbl_Orderlist[[#This Row],[Size]],Tbl_PlantSizes[],MATCH("Order per palletbox",Tbl_PlantSizes[#Headers],0),0))</f>
        <v>N</v>
      </c>
      <c r="N689" s="128" t="str">
        <f>IF(Tbl_Orderlist[[#This Row],[Size]]="","",VLOOKUP(Tbl_Orderlist[[#This Row],[Size]],Tbl_PlantSizes[],MATCH("Order per crate",Tbl_PlantSizes[#Headers],0),0))</f>
        <v>Y</v>
      </c>
      <c r="O68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8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9" s="75"/>
      <c r="R689" s="129" t="str">
        <f>IF(Tbl_Orderlist[[#This Row],[Crates]]="","",ROUNDUP(Tbl_Orderlist[[#This Row],[Crates]],0))</f>
        <v/>
      </c>
      <c r="S68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0" spans="1:20" x14ac:dyDescent="0.25">
      <c r="A690" s="149">
        <v>143</v>
      </c>
      <c r="B690" s="150" t="s">
        <v>2307</v>
      </c>
      <c r="C690" s="150" t="s">
        <v>16</v>
      </c>
      <c r="D690" s="151">
        <v>1.4</v>
      </c>
      <c r="E690" s="161"/>
      <c r="F690" s="14"/>
      <c r="G69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0" s="32">
        <f>IF(Tbl_Orderlist[[#This Row],[Size]]="","",IF(Tbl_Orderlist[[#This Row],[Crate?]]="Y",VLOOKUP(Tbl_Orderlist[[#This Row],[Size]],Tbl_PlantSizes[],MATCH("#plants per crate",Tbl_PlantSizes[#Headers],0),0),""))</f>
        <v>25</v>
      </c>
      <c r="K690" s="127" t="str">
        <f>IF(OR(Tbl_Orderlist[[#This Row],[Order]]="",Tbl_Orderlist[[#This Row],[Order]]=0),"",Tbl_Orderlist[[#This Row],[Order]]*Tbl_Orderlist[[#This Row],[Price €]])</f>
        <v/>
      </c>
      <c r="L690" s="128">
        <f>IF(Tbl_Orderlist[[#This Row],[Size]]="","",VLOOKUP(Tbl_Orderlist[[#This Row],[Size]],Tbl_PlantSizes[],MATCH("Minimal order quantity",Tbl_PlantSizes[#Headers],0),0))</f>
        <v>75</v>
      </c>
      <c r="M690" s="128" t="str">
        <f>IF(Tbl_Orderlist[[#This Row],[Size]]="","",VLOOKUP(Tbl_Orderlist[[#This Row],[Size]],Tbl_PlantSizes[],MATCH("Order per palletbox",Tbl_PlantSizes[#Headers],0),0))</f>
        <v>N</v>
      </c>
      <c r="N690" s="128" t="str">
        <f>IF(Tbl_Orderlist[[#This Row],[Size]]="","",VLOOKUP(Tbl_Orderlist[[#This Row],[Size]],Tbl_PlantSizes[],MATCH("Order per crate",Tbl_PlantSizes[#Headers],0),0))</f>
        <v>Y</v>
      </c>
      <c r="O69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9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0" s="75"/>
      <c r="R690" s="129" t="str">
        <f>IF(Tbl_Orderlist[[#This Row],[Crates]]="","",ROUNDUP(Tbl_Orderlist[[#This Row],[Crates]],0))</f>
        <v/>
      </c>
      <c r="S69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1" spans="1:20" x14ac:dyDescent="0.25">
      <c r="A691" s="149">
        <v>190</v>
      </c>
      <c r="B691" s="150" t="s">
        <v>2159</v>
      </c>
      <c r="C691" s="150" t="s">
        <v>16</v>
      </c>
      <c r="D691" s="151">
        <v>2.1</v>
      </c>
      <c r="E691" s="161"/>
      <c r="F691" s="14"/>
      <c r="G69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1" s="32">
        <f>IF(Tbl_Orderlist[[#This Row],[Size]]="","",IF(Tbl_Orderlist[[#This Row],[Crate?]]="Y",VLOOKUP(Tbl_Orderlist[[#This Row],[Size]],Tbl_PlantSizes[],MATCH("#plants per crate",Tbl_PlantSizes[#Headers],0),0),""))</f>
        <v>25</v>
      </c>
      <c r="K691" s="127" t="str">
        <f>IF(OR(Tbl_Orderlist[[#This Row],[Order]]="",Tbl_Orderlist[[#This Row],[Order]]=0),"",Tbl_Orderlist[[#This Row],[Order]]*Tbl_Orderlist[[#This Row],[Price €]])</f>
        <v/>
      </c>
      <c r="L691" s="128">
        <f>IF(Tbl_Orderlist[[#This Row],[Size]]="","",VLOOKUP(Tbl_Orderlist[[#This Row],[Size]],Tbl_PlantSizes[],MATCH("Minimal order quantity",Tbl_PlantSizes[#Headers],0),0))</f>
        <v>75</v>
      </c>
      <c r="M691" s="128" t="str">
        <f>IF(Tbl_Orderlist[[#This Row],[Size]]="","",VLOOKUP(Tbl_Orderlist[[#This Row],[Size]],Tbl_PlantSizes[],MATCH("Order per palletbox",Tbl_PlantSizes[#Headers],0),0))</f>
        <v>N</v>
      </c>
      <c r="N691" s="128" t="str">
        <f>IF(Tbl_Orderlist[[#This Row],[Size]]="","",VLOOKUP(Tbl_Orderlist[[#This Row],[Size]],Tbl_PlantSizes[],MATCH("Order per crate",Tbl_PlantSizes[#Headers],0),0))</f>
        <v>Y</v>
      </c>
      <c r="O69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9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1" s="75"/>
      <c r="R691" s="129" t="str">
        <f>IF(Tbl_Orderlist[[#This Row],[Crates]]="","",ROUNDUP(Tbl_Orderlist[[#This Row],[Crates]],0))</f>
        <v/>
      </c>
      <c r="S69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2" spans="1:20" x14ac:dyDescent="0.25">
      <c r="A692" s="149">
        <v>176</v>
      </c>
      <c r="B692" s="150" t="s">
        <v>2160</v>
      </c>
      <c r="C692" s="150" t="s">
        <v>16</v>
      </c>
      <c r="D692" s="151">
        <v>1.85</v>
      </c>
      <c r="E692" s="161"/>
      <c r="F692" s="14"/>
      <c r="G69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2" s="32">
        <f>IF(Tbl_Orderlist[[#This Row],[Size]]="","",IF(Tbl_Orderlist[[#This Row],[Crate?]]="Y",VLOOKUP(Tbl_Orderlist[[#This Row],[Size]],Tbl_PlantSizes[],MATCH("#plants per crate",Tbl_PlantSizes[#Headers],0),0),""))</f>
        <v>25</v>
      </c>
      <c r="K692" s="127" t="str">
        <f>IF(OR(Tbl_Orderlist[[#This Row],[Order]]="",Tbl_Orderlist[[#This Row],[Order]]=0),"",Tbl_Orderlist[[#This Row],[Order]]*Tbl_Orderlist[[#This Row],[Price €]])</f>
        <v/>
      </c>
      <c r="L692" s="128">
        <f>IF(Tbl_Orderlist[[#This Row],[Size]]="","",VLOOKUP(Tbl_Orderlist[[#This Row],[Size]],Tbl_PlantSizes[],MATCH("Minimal order quantity",Tbl_PlantSizes[#Headers],0),0))</f>
        <v>75</v>
      </c>
      <c r="M692" s="128" t="str">
        <f>IF(Tbl_Orderlist[[#This Row],[Size]]="","",VLOOKUP(Tbl_Orderlist[[#This Row],[Size]],Tbl_PlantSizes[],MATCH("Order per palletbox",Tbl_PlantSizes[#Headers],0),0))</f>
        <v>N</v>
      </c>
      <c r="N692" s="128" t="str">
        <f>IF(Tbl_Orderlist[[#This Row],[Size]]="","",VLOOKUP(Tbl_Orderlist[[#This Row],[Size]],Tbl_PlantSizes[],MATCH("Order per crate",Tbl_PlantSizes[#Headers],0),0))</f>
        <v>Y</v>
      </c>
      <c r="O69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9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2" s="75"/>
      <c r="R692" s="129" t="str">
        <f>IF(Tbl_Orderlist[[#This Row],[Crates]]="","",ROUNDUP(Tbl_Orderlist[[#This Row],[Crates]],0))</f>
        <v/>
      </c>
      <c r="S69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3" spans="1:20" x14ac:dyDescent="0.25">
      <c r="A693" s="149">
        <v>96</v>
      </c>
      <c r="B693" s="150" t="s">
        <v>2161</v>
      </c>
      <c r="C693" s="150" t="s">
        <v>16</v>
      </c>
      <c r="D693" s="151">
        <v>2.5</v>
      </c>
      <c r="E693" s="161"/>
      <c r="F693" s="14"/>
      <c r="G69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3" s="32">
        <f>IF(Tbl_Orderlist[[#This Row],[Size]]="","",IF(Tbl_Orderlist[[#This Row],[Crate?]]="Y",VLOOKUP(Tbl_Orderlist[[#This Row],[Size]],Tbl_PlantSizes[],MATCH("#plants per crate",Tbl_PlantSizes[#Headers],0),0),""))</f>
        <v>25</v>
      </c>
      <c r="K693" s="127" t="str">
        <f>IF(OR(Tbl_Orderlist[[#This Row],[Order]]="",Tbl_Orderlist[[#This Row],[Order]]=0),"",Tbl_Orderlist[[#This Row],[Order]]*Tbl_Orderlist[[#This Row],[Price €]])</f>
        <v/>
      </c>
      <c r="L693" s="128">
        <f>IF(Tbl_Orderlist[[#This Row],[Size]]="","",VLOOKUP(Tbl_Orderlist[[#This Row],[Size]],Tbl_PlantSizes[],MATCH("Minimal order quantity",Tbl_PlantSizes[#Headers],0),0))</f>
        <v>75</v>
      </c>
      <c r="M693" s="128" t="str">
        <f>IF(Tbl_Orderlist[[#This Row],[Size]]="","",VLOOKUP(Tbl_Orderlist[[#This Row],[Size]],Tbl_PlantSizes[],MATCH("Order per palletbox",Tbl_PlantSizes[#Headers],0),0))</f>
        <v>N</v>
      </c>
      <c r="N693" s="128" t="str">
        <f>IF(Tbl_Orderlist[[#This Row],[Size]]="","",VLOOKUP(Tbl_Orderlist[[#This Row],[Size]],Tbl_PlantSizes[],MATCH("Order per crate",Tbl_PlantSizes[#Headers],0),0))</f>
        <v>Y</v>
      </c>
      <c r="O69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9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3" s="75"/>
      <c r="R693" s="129" t="str">
        <f>IF(Tbl_Orderlist[[#This Row],[Crates]]="","",ROUNDUP(Tbl_Orderlist[[#This Row],[Crates]],0))</f>
        <v/>
      </c>
      <c r="S69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4" spans="1:20" x14ac:dyDescent="0.25">
      <c r="A694" s="149">
        <v>260</v>
      </c>
      <c r="B694" s="150" t="s">
        <v>2237</v>
      </c>
      <c r="C694" s="150" t="s">
        <v>13</v>
      </c>
      <c r="D694" s="151">
        <v>1.04</v>
      </c>
      <c r="E694" s="161"/>
      <c r="F694" s="14"/>
      <c r="G69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4" s="32">
        <f>IF(Tbl_Orderlist[[#This Row],[Size]]="","",IF(Tbl_Orderlist[[#This Row],[Crate?]]="Y",VLOOKUP(Tbl_Orderlist[[#This Row],[Size]],Tbl_PlantSizes[],MATCH("#plants per crate",Tbl_PlantSizes[#Headers],0),0),""))</f>
        <v>40</v>
      </c>
      <c r="K694" s="127" t="str">
        <f>IF(OR(Tbl_Orderlist[[#This Row],[Order]]="",Tbl_Orderlist[[#This Row],[Order]]=0),"",Tbl_Orderlist[[#This Row],[Order]]*Tbl_Orderlist[[#This Row],[Price €]])</f>
        <v/>
      </c>
      <c r="L694" s="128">
        <f>IF(Tbl_Orderlist[[#This Row],[Size]]="","",VLOOKUP(Tbl_Orderlist[[#This Row],[Size]],Tbl_PlantSizes[],MATCH("Minimal order quantity",Tbl_PlantSizes[#Headers],0),0))</f>
        <v>80</v>
      </c>
      <c r="M694" s="128" t="str">
        <f>IF(Tbl_Orderlist[[#This Row],[Size]]="","",VLOOKUP(Tbl_Orderlist[[#This Row],[Size]],Tbl_PlantSizes[],MATCH("Order per palletbox",Tbl_PlantSizes[#Headers],0),0))</f>
        <v>N</v>
      </c>
      <c r="N694" s="128" t="str">
        <f>IF(Tbl_Orderlist[[#This Row],[Size]]="","",VLOOKUP(Tbl_Orderlist[[#This Row],[Size]],Tbl_PlantSizes[],MATCH("Order per crate",Tbl_PlantSizes[#Headers],0),0))</f>
        <v>Y</v>
      </c>
      <c r="O69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9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4" s="75"/>
      <c r="R694" s="129" t="str">
        <f>IF(Tbl_Orderlist[[#This Row],[Crates]]="","",ROUNDUP(Tbl_Orderlist[[#This Row],[Crates]],0))</f>
        <v/>
      </c>
      <c r="S69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5" spans="1:20" x14ac:dyDescent="0.25">
      <c r="A695" s="149">
        <v>240</v>
      </c>
      <c r="B695" s="150" t="s">
        <v>2162</v>
      </c>
      <c r="C695" s="150" t="s">
        <v>16</v>
      </c>
      <c r="D695" s="151">
        <v>2.75</v>
      </c>
      <c r="E695" s="161"/>
      <c r="F695" s="14"/>
      <c r="G69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5" s="32">
        <f>IF(Tbl_Orderlist[[#This Row],[Size]]="","",IF(Tbl_Orderlist[[#This Row],[Crate?]]="Y",VLOOKUP(Tbl_Orderlist[[#This Row],[Size]],Tbl_PlantSizes[],MATCH("#plants per crate",Tbl_PlantSizes[#Headers],0),0),""))</f>
        <v>25</v>
      </c>
      <c r="K695" s="127" t="str">
        <f>IF(OR(Tbl_Orderlist[[#This Row],[Order]]="",Tbl_Orderlist[[#This Row],[Order]]=0),"",Tbl_Orderlist[[#This Row],[Order]]*Tbl_Orderlist[[#This Row],[Price €]])</f>
        <v/>
      </c>
      <c r="L695" s="128">
        <f>IF(Tbl_Orderlist[[#This Row],[Size]]="","",VLOOKUP(Tbl_Orderlist[[#This Row],[Size]],Tbl_PlantSizes[],MATCH("Minimal order quantity",Tbl_PlantSizes[#Headers],0),0))</f>
        <v>75</v>
      </c>
      <c r="M695" s="128" t="str">
        <f>IF(Tbl_Orderlist[[#This Row],[Size]]="","",VLOOKUP(Tbl_Orderlist[[#This Row],[Size]],Tbl_PlantSizes[],MATCH("Order per palletbox",Tbl_PlantSizes[#Headers],0),0))</f>
        <v>N</v>
      </c>
      <c r="N695" s="128" t="str">
        <f>IF(Tbl_Orderlist[[#This Row],[Size]]="","",VLOOKUP(Tbl_Orderlist[[#This Row],[Size]],Tbl_PlantSizes[],MATCH("Order per crate",Tbl_PlantSizes[#Headers],0),0))</f>
        <v>Y</v>
      </c>
      <c r="O69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9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5" s="75"/>
      <c r="R695" s="129" t="str">
        <f>IF(Tbl_Orderlist[[#This Row],[Crates]]="","",ROUNDUP(Tbl_Orderlist[[#This Row],[Crates]],0))</f>
        <v/>
      </c>
      <c r="S69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6" spans="1:20" x14ac:dyDescent="0.25">
      <c r="A696" s="149">
        <v>46</v>
      </c>
      <c r="B696" s="150" t="s">
        <v>2163</v>
      </c>
      <c r="C696" s="150" t="s">
        <v>13</v>
      </c>
      <c r="D696" s="151">
        <v>1</v>
      </c>
      <c r="E696" s="161"/>
      <c r="F696" s="14"/>
      <c r="G69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6" s="32">
        <f>IF(Tbl_Orderlist[[#This Row],[Size]]="","",IF(Tbl_Orderlist[[#This Row],[Crate?]]="Y",VLOOKUP(Tbl_Orderlist[[#This Row],[Size]],Tbl_PlantSizes[],MATCH("#plants per crate",Tbl_PlantSizes[#Headers],0),0),""))</f>
        <v>40</v>
      </c>
      <c r="K696" s="127" t="str">
        <f>IF(OR(Tbl_Orderlist[[#This Row],[Order]]="",Tbl_Orderlist[[#This Row],[Order]]=0),"",Tbl_Orderlist[[#This Row],[Order]]*Tbl_Orderlist[[#This Row],[Price €]])</f>
        <v/>
      </c>
      <c r="L696" s="128">
        <f>IF(Tbl_Orderlist[[#This Row],[Size]]="","",VLOOKUP(Tbl_Orderlist[[#This Row],[Size]],Tbl_PlantSizes[],MATCH("Minimal order quantity",Tbl_PlantSizes[#Headers],0),0))</f>
        <v>80</v>
      </c>
      <c r="M696" s="128" t="str">
        <f>IF(Tbl_Orderlist[[#This Row],[Size]]="","",VLOOKUP(Tbl_Orderlist[[#This Row],[Size]],Tbl_PlantSizes[],MATCH("Order per palletbox",Tbl_PlantSizes[#Headers],0),0))</f>
        <v>N</v>
      </c>
      <c r="N696" s="128" t="str">
        <f>IF(Tbl_Orderlist[[#This Row],[Size]]="","",VLOOKUP(Tbl_Orderlist[[#This Row],[Size]],Tbl_PlantSizes[],MATCH("Order per crate",Tbl_PlantSizes[#Headers],0),0))</f>
        <v>Y</v>
      </c>
      <c r="O69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9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6" s="75"/>
      <c r="R696" s="129" t="str">
        <f>IF(Tbl_Orderlist[[#This Row],[Crates]]="","",ROUNDUP(Tbl_Orderlist[[#This Row],[Crates]],0))</f>
        <v/>
      </c>
      <c r="S69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7" spans="1:20" x14ac:dyDescent="0.25">
      <c r="A697" s="149">
        <v>34</v>
      </c>
      <c r="B697" s="150" t="s">
        <v>2308</v>
      </c>
      <c r="C697" s="150" t="s">
        <v>16</v>
      </c>
      <c r="D697" s="151">
        <v>1.3</v>
      </c>
      <c r="E697" s="161"/>
      <c r="F697" s="14"/>
      <c r="G69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7" s="32">
        <f>IF(Tbl_Orderlist[[#This Row],[Size]]="","",IF(Tbl_Orderlist[[#This Row],[Crate?]]="Y",VLOOKUP(Tbl_Orderlist[[#This Row],[Size]],Tbl_PlantSizes[],MATCH("#plants per crate",Tbl_PlantSizes[#Headers],0),0),""))</f>
        <v>25</v>
      </c>
      <c r="K697" s="127" t="str">
        <f>IF(OR(Tbl_Orderlist[[#This Row],[Order]]="",Tbl_Orderlist[[#This Row],[Order]]=0),"",Tbl_Orderlist[[#This Row],[Order]]*Tbl_Orderlist[[#This Row],[Price €]])</f>
        <v/>
      </c>
      <c r="L697" s="128">
        <f>IF(Tbl_Orderlist[[#This Row],[Size]]="","",VLOOKUP(Tbl_Orderlist[[#This Row],[Size]],Tbl_PlantSizes[],MATCH("Minimal order quantity",Tbl_PlantSizes[#Headers],0),0))</f>
        <v>75</v>
      </c>
      <c r="M697" s="128" t="str">
        <f>IF(Tbl_Orderlist[[#This Row],[Size]]="","",VLOOKUP(Tbl_Orderlist[[#This Row],[Size]],Tbl_PlantSizes[],MATCH("Order per palletbox",Tbl_PlantSizes[#Headers],0),0))</f>
        <v>N</v>
      </c>
      <c r="N697" s="128" t="str">
        <f>IF(Tbl_Orderlist[[#This Row],[Size]]="","",VLOOKUP(Tbl_Orderlist[[#This Row],[Size]],Tbl_PlantSizes[],MATCH("Order per crate",Tbl_PlantSizes[#Headers],0),0))</f>
        <v>Y</v>
      </c>
      <c r="O69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9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7" s="75"/>
      <c r="R697" s="129" t="str">
        <f>IF(Tbl_Orderlist[[#This Row],[Crates]]="","",ROUNDUP(Tbl_Orderlist[[#This Row],[Crates]],0))</f>
        <v/>
      </c>
      <c r="S69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8" spans="1:20" x14ac:dyDescent="0.25">
      <c r="A698" s="149">
        <v>389</v>
      </c>
      <c r="B698" s="150" t="s">
        <v>2164</v>
      </c>
      <c r="C698" s="150" t="s">
        <v>16</v>
      </c>
      <c r="D698" s="151">
        <v>2.25</v>
      </c>
      <c r="E698" s="161"/>
      <c r="F698" s="14"/>
      <c r="G69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8" s="32">
        <f>IF(Tbl_Orderlist[[#This Row],[Size]]="","",IF(Tbl_Orderlist[[#This Row],[Crate?]]="Y",VLOOKUP(Tbl_Orderlist[[#This Row],[Size]],Tbl_PlantSizes[],MATCH("#plants per crate",Tbl_PlantSizes[#Headers],0),0),""))</f>
        <v>25</v>
      </c>
      <c r="K698" s="127" t="str">
        <f>IF(OR(Tbl_Orderlist[[#This Row],[Order]]="",Tbl_Orderlist[[#This Row],[Order]]=0),"",Tbl_Orderlist[[#This Row],[Order]]*Tbl_Orderlist[[#This Row],[Price €]])</f>
        <v/>
      </c>
      <c r="L698" s="128">
        <f>IF(Tbl_Orderlist[[#This Row],[Size]]="","",VLOOKUP(Tbl_Orderlist[[#This Row],[Size]],Tbl_PlantSizes[],MATCH("Minimal order quantity",Tbl_PlantSizes[#Headers],0),0))</f>
        <v>75</v>
      </c>
      <c r="M698" s="128" t="str">
        <f>IF(Tbl_Orderlist[[#This Row],[Size]]="","",VLOOKUP(Tbl_Orderlist[[#This Row],[Size]],Tbl_PlantSizes[],MATCH("Order per palletbox",Tbl_PlantSizes[#Headers],0),0))</f>
        <v>N</v>
      </c>
      <c r="N698" s="128" t="str">
        <f>IF(Tbl_Orderlist[[#This Row],[Size]]="","",VLOOKUP(Tbl_Orderlist[[#This Row],[Size]],Tbl_PlantSizes[],MATCH("Order per crate",Tbl_PlantSizes[#Headers],0),0))</f>
        <v>Y</v>
      </c>
      <c r="O69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9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8" s="75"/>
      <c r="R698" s="129" t="str">
        <f>IF(Tbl_Orderlist[[#This Row],[Crates]]="","",ROUNDUP(Tbl_Orderlist[[#This Row],[Crates]],0))</f>
        <v/>
      </c>
      <c r="S69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9" spans="1:20" x14ac:dyDescent="0.25">
      <c r="A699" s="149">
        <v>231</v>
      </c>
      <c r="B699" s="150" t="s">
        <v>2165</v>
      </c>
      <c r="C699" s="150" t="s">
        <v>16</v>
      </c>
      <c r="D699" s="151">
        <v>1.65</v>
      </c>
      <c r="E699" s="161"/>
      <c r="F699" s="14"/>
      <c r="G69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9" s="32">
        <f>IF(Tbl_Orderlist[[#This Row],[Size]]="","",IF(Tbl_Orderlist[[#This Row],[Crate?]]="Y",VLOOKUP(Tbl_Orderlist[[#This Row],[Size]],Tbl_PlantSizes[],MATCH("#plants per crate",Tbl_PlantSizes[#Headers],0),0),""))</f>
        <v>25</v>
      </c>
      <c r="K699" s="127" t="str">
        <f>IF(OR(Tbl_Orderlist[[#This Row],[Order]]="",Tbl_Orderlist[[#This Row],[Order]]=0),"",Tbl_Orderlist[[#This Row],[Order]]*Tbl_Orderlist[[#This Row],[Price €]])</f>
        <v/>
      </c>
      <c r="L699" s="128">
        <f>IF(Tbl_Orderlist[[#This Row],[Size]]="","",VLOOKUP(Tbl_Orderlist[[#This Row],[Size]],Tbl_PlantSizes[],MATCH("Minimal order quantity",Tbl_PlantSizes[#Headers],0),0))</f>
        <v>75</v>
      </c>
      <c r="M699" s="128" t="str">
        <f>IF(Tbl_Orderlist[[#This Row],[Size]]="","",VLOOKUP(Tbl_Orderlist[[#This Row],[Size]],Tbl_PlantSizes[],MATCH("Order per palletbox",Tbl_PlantSizes[#Headers],0),0))</f>
        <v>N</v>
      </c>
      <c r="N699" s="128" t="str">
        <f>IF(Tbl_Orderlist[[#This Row],[Size]]="","",VLOOKUP(Tbl_Orderlist[[#This Row],[Size]],Tbl_PlantSizes[],MATCH("Order per crate",Tbl_PlantSizes[#Headers],0),0))</f>
        <v>Y</v>
      </c>
      <c r="O69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69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9" s="75"/>
      <c r="R699" s="129" t="str">
        <f>IF(Tbl_Orderlist[[#This Row],[Crates]]="","",ROUNDUP(Tbl_Orderlist[[#This Row],[Crates]],0))</f>
        <v/>
      </c>
      <c r="S69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0" spans="1:20" x14ac:dyDescent="0.25">
      <c r="A700" s="149">
        <v>240</v>
      </c>
      <c r="B700" s="150" t="s">
        <v>2355</v>
      </c>
      <c r="C700" s="150" t="s">
        <v>13</v>
      </c>
      <c r="D700" s="151">
        <v>1.04</v>
      </c>
      <c r="E700" s="161"/>
      <c r="F700" s="14"/>
      <c r="G70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0" s="32">
        <f>IF(Tbl_Orderlist[[#This Row],[Size]]="","",IF(Tbl_Orderlist[[#This Row],[Crate?]]="Y",VLOOKUP(Tbl_Orderlist[[#This Row],[Size]],Tbl_PlantSizes[],MATCH("#plants per crate",Tbl_PlantSizes[#Headers],0),0),""))</f>
        <v>40</v>
      </c>
      <c r="K700" s="127" t="str">
        <f>IF(OR(Tbl_Orderlist[[#This Row],[Order]]="",Tbl_Orderlist[[#This Row],[Order]]=0),"",Tbl_Orderlist[[#This Row],[Order]]*Tbl_Orderlist[[#This Row],[Price €]])</f>
        <v/>
      </c>
      <c r="L700" s="128">
        <f>IF(Tbl_Orderlist[[#This Row],[Size]]="","",VLOOKUP(Tbl_Orderlist[[#This Row],[Size]],Tbl_PlantSizes[],MATCH("Minimal order quantity",Tbl_PlantSizes[#Headers],0),0))</f>
        <v>80</v>
      </c>
      <c r="M700" s="128" t="str">
        <f>IF(Tbl_Orderlist[[#This Row],[Size]]="","",VLOOKUP(Tbl_Orderlist[[#This Row],[Size]],Tbl_PlantSizes[],MATCH("Order per palletbox",Tbl_PlantSizes[#Headers],0),0))</f>
        <v>N</v>
      </c>
      <c r="N700" s="128" t="str">
        <f>IF(Tbl_Orderlist[[#This Row],[Size]]="","",VLOOKUP(Tbl_Orderlist[[#This Row],[Size]],Tbl_PlantSizes[],MATCH("Order per crate",Tbl_PlantSizes[#Headers],0),0))</f>
        <v>Y</v>
      </c>
      <c r="O70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0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0" s="75"/>
      <c r="R700" s="129" t="str">
        <f>IF(Tbl_Orderlist[[#This Row],[Crates]]="","",ROUNDUP(Tbl_Orderlist[[#This Row],[Crates]],0))</f>
        <v/>
      </c>
      <c r="S70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1" spans="1:20" x14ac:dyDescent="0.25">
      <c r="A701" s="149">
        <v>660</v>
      </c>
      <c r="B701" s="150" t="s">
        <v>2238</v>
      </c>
      <c r="C701" s="150" t="s">
        <v>13</v>
      </c>
      <c r="D701" s="151">
        <v>1.04</v>
      </c>
      <c r="E701" s="161"/>
      <c r="F701" s="14"/>
      <c r="G70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1" s="32">
        <f>IF(Tbl_Orderlist[[#This Row],[Size]]="","",IF(Tbl_Orderlist[[#This Row],[Crate?]]="Y",VLOOKUP(Tbl_Orderlist[[#This Row],[Size]],Tbl_PlantSizes[],MATCH("#plants per crate",Tbl_PlantSizes[#Headers],0),0),""))</f>
        <v>40</v>
      </c>
      <c r="K701" s="127" t="str">
        <f>IF(OR(Tbl_Orderlist[[#This Row],[Order]]="",Tbl_Orderlist[[#This Row],[Order]]=0),"",Tbl_Orderlist[[#This Row],[Order]]*Tbl_Orderlist[[#This Row],[Price €]])</f>
        <v/>
      </c>
      <c r="L701" s="128">
        <f>IF(Tbl_Orderlist[[#This Row],[Size]]="","",VLOOKUP(Tbl_Orderlist[[#This Row],[Size]],Tbl_PlantSizes[],MATCH("Minimal order quantity",Tbl_PlantSizes[#Headers],0),0))</f>
        <v>80</v>
      </c>
      <c r="M701" s="128" t="str">
        <f>IF(Tbl_Orderlist[[#This Row],[Size]]="","",VLOOKUP(Tbl_Orderlist[[#This Row],[Size]],Tbl_PlantSizes[],MATCH("Order per palletbox",Tbl_PlantSizes[#Headers],0),0))</f>
        <v>N</v>
      </c>
      <c r="N701" s="128" t="str">
        <f>IF(Tbl_Orderlist[[#This Row],[Size]]="","",VLOOKUP(Tbl_Orderlist[[#This Row],[Size]],Tbl_PlantSizes[],MATCH("Order per crate",Tbl_PlantSizes[#Headers],0),0))</f>
        <v>Y</v>
      </c>
      <c r="O70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0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1" s="75"/>
      <c r="R701" s="129" t="str">
        <f>IF(Tbl_Orderlist[[#This Row],[Crates]]="","",ROUNDUP(Tbl_Orderlist[[#This Row],[Crates]],0))</f>
        <v/>
      </c>
      <c r="S70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2" spans="1:20" x14ac:dyDescent="0.25">
      <c r="A702" s="149">
        <v>624</v>
      </c>
      <c r="B702" s="150" t="s">
        <v>2239</v>
      </c>
      <c r="C702" s="150" t="s">
        <v>13</v>
      </c>
      <c r="D702" s="151">
        <v>1.04</v>
      </c>
      <c r="E702" s="161"/>
      <c r="F702" s="14"/>
      <c r="G70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2" s="32">
        <f>IF(Tbl_Orderlist[[#This Row],[Size]]="","",IF(Tbl_Orderlist[[#This Row],[Crate?]]="Y",VLOOKUP(Tbl_Orderlist[[#This Row],[Size]],Tbl_PlantSizes[],MATCH("#plants per crate",Tbl_PlantSizes[#Headers],0),0),""))</f>
        <v>40</v>
      </c>
      <c r="K702" s="127" t="str">
        <f>IF(OR(Tbl_Orderlist[[#This Row],[Order]]="",Tbl_Orderlist[[#This Row],[Order]]=0),"",Tbl_Orderlist[[#This Row],[Order]]*Tbl_Orderlist[[#This Row],[Price €]])</f>
        <v/>
      </c>
      <c r="L702" s="128">
        <f>IF(Tbl_Orderlist[[#This Row],[Size]]="","",VLOOKUP(Tbl_Orderlist[[#This Row],[Size]],Tbl_PlantSizes[],MATCH("Minimal order quantity",Tbl_PlantSizes[#Headers],0),0))</f>
        <v>80</v>
      </c>
      <c r="M702" s="128" t="str">
        <f>IF(Tbl_Orderlist[[#This Row],[Size]]="","",VLOOKUP(Tbl_Orderlist[[#This Row],[Size]],Tbl_PlantSizes[],MATCH("Order per palletbox",Tbl_PlantSizes[#Headers],0),0))</f>
        <v>N</v>
      </c>
      <c r="N702" s="128" t="str">
        <f>IF(Tbl_Orderlist[[#This Row],[Size]]="","",VLOOKUP(Tbl_Orderlist[[#This Row],[Size]],Tbl_PlantSizes[],MATCH("Order per crate",Tbl_PlantSizes[#Headers],0),0))</f>
        <v>Y</v>
      </c>
      <c r="O70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0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2" s="75"/>
      <c r="R702" s="129" t="str">
        <f>IF(Tbl_Orderlist[[#This Row],[Crates]]="","",ROUNDUP(Tbl_Orderlist[[#This Row],[Crates]],0))</f>
        <v/>
      </c>
      <c r="S70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3" spans="1:20" x14ac:dyDescent="0.25">
      <c r="A703" s="149">
        <v>880</v>
      </c>
      <c r="B703" s="150" t="s">
        <v>2240</v>
      </c>
      <c r="C703" s="150" t="s">
        <v>13</v>
      </c>
      <c r="D703" s="151">
        <v>1.04</v>
      </c>
      <c r="E703" s="161"/>
      <c r="F703" s="14"/>
      <c r="G70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3" s="32">
        <f>IF(Tbl_Orderlist[[#This Row],[Size]]="","",IF(Tbl_Orderlist[[#This Row],[Crate?]]="Y",VLOOKUP(Tbl_Orderlist[[#This Row],[Size]],Tbl_PlantSizes[],MATCH("#plants per crate",Tbl_PlantSizes[#Headers],0),0),""))</f>
        <v>40</v>
      </c>
      <c r="K703" s="127" t="str">
        <f>IF(OR(Tbl_Orderlist[[#This Row],[Order]]="",Tbl_Orderlist[[#This Row],[Order]]=0),"",Tbl_Orderlist[[#This Row],[Order]]*Tbl_Orderlist[[#This Row],[Price €]])</f>
        <v/>
      </c>
      <c r="L703" s="128">
        <f>IF(Tbl_Orderlist[[#This Row],[Size]]="","",VLOOKUP(Tbl_Orderlist[[#This Row],[Size]],Tbl_PlantSizes[],MATCH("Minimal order quantity",Tbl_PlantSizes[#Headers],0),0))</f>
        <v>80</v>
      </c>
      <c r="M703" s="128" t="str">
        <f>IF(Tbl_Orderlist[[#This Row],[Size]]="","",VLOOKUP(Tbl_Orderlist[[#This Row],[Size]],Tbl_PlantSizes[],MATCH("Order per palletbox",Tbl_PlantSizes[#Headers],0),0))</f>
        <v>N</v>
      </c>
      <c r="N703" s="128" t="str">
        <f>IF(Tbl_Orderlist[[#This Row],[Size]]="","",VLOOKUP(Tbl_Orderlist[[#This Row],[Size]],Tbl_PlantSizes[],MATCH("Order per crate",Tbl_PlantSizes[#Headers],0),0))</f>
        <v>Y</v>
      </c>
      <c r="O70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0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3" s="75"/>
      <c r="R703" s="129" t="str">
        <f>IF(Tbl_Orderlist[[#This Row],[Crates]]="","",ROUNDUP(Tbl_Orderlist[[#This Row],[Crates]],0))</f>
        <v/>
      </c>
      <c r="S70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4" spans="1:20" x14ac:dyDescent="0.25">
      <c r="A704" s="149">
        <v>120</v>
      </c>
      <c r="B704" s="150" t="s">
        <v>2241</v>
      </c>
      <c r="C704" s="150" t="s">
        <v>13</v>
      </c>
      <c r="D704" s="151">
        <v>1.04</v>
      </c>
      <c r="E704" s="161"/>
      <c r="F704" s="14"/>
      <c r="G70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4" s="32">
        <f>IF(Tbl_Orderlist[[#This Row],[Size]]="","",IF(Tbl_Orderlist[[#This Row],[Crate?]]="Y",VLOOKUP(Tbl_Orderlist[[#This Row],[Size]],Tbl_PlantSizes[],MATCH("#plants per crate",Tbl_PlantSizes[#Headers],0),0),""))</f>
        <v>40</v>
      </c>
      <c r="K704" s="127" t="str">
        <f>IF(OR(Tbl_Orderlist[[#This Row],[Order]]="",Tbl_Orderlist[[#This Row],[Order]]=0),"",Tbl_Orderlist[[#This Row],[Order]]*Tbl_Orderlist[[#This Row],[Price €]])</f>
        <v/>
      </c>
      <c r="L704" s="128">
        <f>IF(Tbl_Orderlist[[#This Row],[Size]]="","",VLOOKUP(Tbl_Orderlist[[#This Row],[Size]],Tbl_PlantSizes[],MATCH("Minimal order quantity",Tbl_PlantSizes[#Headers],0),0))</f>
        <v>80</v>
      </c>
      <c r="M704" s="128" t="str">
        <f>IF(Tbl_Orderlist[[#This Row],[Size]]="","",VLOOKUP(Tbl_Orderlist[[#This Row],[Size]],Tbl_PlantSizes[],MATCH("Order per palletbox",Tbl_PlantSizes[#Headers],0),0))</f>
        <v>N</v>
      </c>
      <c r="N704" s="128" t="str">
        <f>IF(Tbl_Orderlist[[#This Row],[Size]]="","",VLOOKUP(Tbl_Orderlist[[#This Row],[Size]],Tbl_PlantSizes[],MATCH("Order per crate",Tbl_PlantSizes[#Headers],0),0))</f>
        <v>Y</v>
      </c>
      <c r="O70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0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4" s="75"/>
      <c r="R704" s="129" t="str">
        <f>IF(Tbl_Orderlist[[#This Row],[Crates]]="","",ROUNDUP(Tbl_Orderlist[[#This Row],[Crates]],0))</f>
        <v/>
      </c>
      <c r="S70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5" spans="1:20" x14ac:dyDescent="0.25">
      <c r="A705" s="149">
        <v>431</v>
      </c>
      <c r="B705" s="150" t="s">
        <v>2166</v>
      </c>
      <c r="C705" s="150" t="s">
        <v>16</v>
      </c>
      <c r="D705" s="151">
        <v>0.98</v>
      </c>
      <c r="E705" s="161"/>
      <c r="F705" s="14"/>
      <c r="G70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5" s="32">
        <f>IF(Tbl_Orderlist[[#This Row],[Size]]="","",IF(Tbl_Orderlist[[#This Row],[Crate?]]="Y",VLOOKUP(Tbl_Orderlist[[#This Row],[Size]],Tbl_PlantSizes[],MATCH("#plants per crate",Tbl_PlantSizes[#Headers],0),0),""))</f>
        <v>25</v>
      </c>
      <c r="K705" s="127" t="str">
        <f>IF(OR(Tbl_Orderlist[[#This Row],[Order]]="",Tbl_Orderlist[[#This Row],[Order]]=0),"",Tbl_Orderlist[[#This Row],[Order]]*Tbl_Orderlist[[#This Row],[Price €]])</f>
        <v/>
      </c>
      <c r="L705" s="128">
        <f>IF(Tbl_Orderlist[[#This Row],[Size]]="","",VLOOKUP(Tbl_Orderlist[[#This Row],[Size]],Tbl_PlantSizes[],MATCH("Minimal order quantity",Tbl_PlantSizes[#Headers],0),0))</f>
        <v>75</v>
      </c>
      <c r="M705" s="128" t="str">
        <f>IF(Tbl_Orderlist[[#This Row],[Size]]="","",VLOOKUP(Tbl_Orderlist[[#This Row],[Size]],Tbl_PlantSizes[],MATCH("Order per palletbox",Tbl_PlantSizes[#Headers],0),0))</f>
        <v>N</v>
      </c>
      <c r="N705" s="128" t="str">
        <f>IF(Tbl_Orderlist[[#This Row],[Size]]="","",VLOOKUP(Tbl_Orderlist[[#This Row],[Size]],Tbl_PlantSizes[],MATCH("Order per crate",Tbl_PlantSizes[#Headers],0),0))</f>
        <v>Y</v>
      </c>
      <c r="O70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0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5" s="75"/>
      <c r="R705" s="129" t="str">
        <f>IF(Tbl_Orderlist[[#This Row],[Crates]]="","",ROUNDUP(Tbl_Orderlist[[#This Row],[Crates]],0))</f>
        <v/>
      </c>
      <c r="S70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6" spans="1:20" x14ac:dyDescent="0.25">
      <c r="A706" s="149">
        <v>720</v>
      </c>
      <c r="B706" s="150" t="s">
        <v>2167</v>
      </c>
      <c r="C706" s="150" t="s">
        <v>16</v>
      </c>
      <c r="D706" s="151">
        <v>0.98</v>
      </c>
      <c r="E706" s="161"/>
      <c r="F706" s="14"/>
      <c r="G70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6" s="32">
        <f>IF(Tbl_Orderlist[[#This Row],[Size]]="","",IF(Tbl_Orderlist[[#This Row],[Crate?]]="Y",VLOOKUP(Tbl_Orderlist[[#This Row],[Size]],Tbl_PlantSizes[],MATCH("#plants per crate",Tbl_PlantSizes[#Headers],0),0),""))</f>
        <v>25</v>
      </c>
      <c r="K706" s="127" t="str">
        <f>IF(OR(Tbl_Orderlist[[#This Row],[Order]]="",Tbl_Orderlist[[#This Row],[Order]]=0),"",Tbl_Orderlist[[#This Row],[Order]]*Tbl_Orderlist[[#This Row],[Price €]])</f>
        <v/>
      </c>
      <c r="L706" s="128">
        <f>IF(Tbl_Orderlist[[#This Row],[Size]]="","",VLOOKUP(Tbl_Orderlist[[#This Row],[Size]],Tbl_PlantSizes[],MATCH("Minimal order quantity",Tbl_PlantSizes[#Headers],0),0))</f>
        <v>75</v>
      </c>
      <c r="M706" s="128" t="str">
        <f>IF(Tbl_Orderlist[[#This Row],[Size]]="","",VLOOKUP(Tbl_Orderlist[[#This Row],[Size]],Tbl_PlantSizes[],MATCH("Order per palletbox",Tbl_PlantSizes[#Headers],0),0))</f>
        <v>N</v>
      </c>
      <c r="N706" s="128" t="str">
        <f>IF(Tbl_Orderlist[[#This Row],[Size]]="","",VLOOKUP(Tbl_Orderlist[[#This Row],[Size]],Tbl_PlantSizes[],MATCH("Order per crate",Tbl_PlantSizes[#Headers],0),0))</f>
        <v>Y</v>
      </c>
      <c r="O70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0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6" s="75"/>
      <c r="R706" s="129" t="str">
        <f>IF(Tbl_Orderlist[[#This Row],[Crates]]="","",ROUNDUP(Tbl_Orderlist[[#This Row],[Crates]],0))</f>
        <v/>
      </c>
      <c r="S70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7" spans="1:20" x14ac:dyDescent="0.25">
      <c r="A707" s="149">
        <v>355</v>
      </c>
      <c r="B707" s="150" t="s">
        <v>2168</v>
      </c>
      <c r="C707" s="150" t="s">
        <v>16</v>
      </c>
      <c r="D707" s="151">
        <v>0.98</v>
      </c>
      <c r="E707" s="161"/>
      <c r="F707" s="14"/>
      <c r="G70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7" s="32">
        <f>IF(Tbl_Orderlist[[#This Row],[Size]]="","",IF(Tbl_Orderlist[[#This Row],[Crate?]]="Y",VLOOKUP(Tbl_Orderlist[[#This Row],[Size]],Tbl_PlantSizes[],MATCH("#plants per crate",Tbl_PlantSizes[#Headers],0),0),""))</f>
        <v>25</v>
      </c>
      <c r="K707" s="127" t="str">
        <f>IF(OR(Tbl_Orderlist[[#This Row],[Order]]="",Tbl_Orderlist[[#This Row],[Order]]=0),"",Tbl_Orderlist[[#This Row],[Order]]*Tbl_Orderlist[[#This Row],[Price €]])</f>
        <v/>
      </c>
      <c r="L707" s="128">
        <f>IF(Tbl_Orderlist[[#This Row],[Size]]="","",VLOOKUP(Tbl_Orderlist[[#This Row],[Size]],Tbl_PlantSizes[],MATCH("Minimal order quantity",Tbl_PlantSizes[#Headers],0),0))</f>
        <v>75</v>
      </c>
      <c r="M707" s="128" t="str">
        <f>IF(Tbl_Orderlist[[#This Row],[Size]]="","",VLOOKUP(Tbl_Orderlist[[#This Row],[Size]],Tbl_PlantSizes[],MATCH("Order per palletbox",Tbl_PlantSizes[#Headers],0),0))</f>
        <v>N</v>
      </c>
      <c r="N707" s="128" t="str">
        <f>IF(Tbl_Orderlist[[#This Row],[Size]]="","",VLOOKUP(Tbl_Orderlist[[#This Row],[Size]],Tbl_PlantSizes[],MATCH("Order per crate",Tbl_PlantSizes[#Headers],0),0))</f>
        <v>Y</v>
      </c>
      <c r="O70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0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7" s="75"/>
      <c r="R707" s="129" t="str">
        <f>IF(Tbl_Orderlist[[#This Row],[Crates]]="","",ROUNDUP(Tbl_Orderlist[[#This Row],[Crates]],0))</f>
        <v/>
      </c>
      <c r="S70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8" spans="1:20" x14ac:dyDescent="0.25">
      <c r="A708" s="149">
        <v>114</v>
      </c>
      <c r="B708" s="150" t="s">
        <v>2169</v>
      </c>
      <c r="C708" s="150" t="s">
        <v>16</v>
      </c>
      <c r="D708" s="151">
        <v>1.4</v>
      </c>
      <c r="E708" s="160" t="s">
        <v>1683</v>
      </c>
      <c r="F708" s="14"/>
      <c r="G70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8" s="32">
        <f>IF(Tbl_Orderlist[[#This Row],[Size]]="","",IF(Tbl_Orderlist[[#This Row],[Crate?]]="Y",VLOOKUP(Tbl_Orderlist[[#This Row],[Size]],Tbl_PlantSizes[],MATCH("#plants per crate",Tbl_PlantSizes[#Headers],0),0),""))</f>
        <v>25</v>
      </c>
      <c r="K708" s="127" t="str">
        <f>IF(OR(Tbl_Orderlist[[#This Row],[Order]]="",Tbl_Orderlist[[#This Row],[Order]]=0),"",Tbl_Orderlist[[#This Row],[Order]]*Tbl_Orderlist[[#This Row],[Price €]])</f>
        <v/>
      </c>
      <c r="L708" s="128">
        <f>IF(Tbl_Orderlist[[#This Row],[Size]]="","",VLOOKUP(Tbl_Orderlist[[#This Row],[Size]],Tbl_PlantSizes[],MATCH("Minimal order quantity",Tbl_PlantSizes[#Headers],0),0))</f>
        <v>75</v>
      </c>
      <c r="M708" s="128" t="str">
        <f>IF(Tbl_Orderlist[[#This Row],[Size]]="","",VLOOKUP(Tbl_Orderlist[[#This Row],[Size]],Tbl_PlantSizes[],MATCH("Order per palletbox",Tbl_PlantSizes[#Headers],0),0))</f>
        <v>N</v>
      </c>
      <c r="N708" s="128" t="str">
        <f>IF(Tbl_Orderlist[[#This Row],[Size]]="","",VLOOKUP(Tbl_Orderlist[[#This Row],[Size]],Tbl_PlantSizes[],MATCH("Order per crate",Tbl_PlantSizes[#Headers],0),0))</f>
        <v>Y</v>
      </c>
      <c r="O70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0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8" s="75"/>
      <c r="R708" s="129" t="str">
        <f>IF(Tbl_Orderlist[[#This Row],[Crates]]="","",ROUNDUP(Tbl_Orderlist[[#This Row],[Crates]],0))</f>
        <v/>
      </c>
      <c r="S70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9" spans="1:20" x14ac:dyDescent="0.25">
      <c r="A709" s="149">
        <v>244</v>
      </c>
      <c r="B709" s="150" t="s">
        <v>2170</v>
      </c>
      <c r="C709" s="150" t="s">
        <v>16</v>
      </c>
      <c r="D709" s="151">
        <v>0.98</v>
      </c>
      <c r="E709" s="161"/>
      <c r="F709" s="14"/>
      <c r="G70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9" s="32">
        <f>IF(Tbl_Orderlist[[#This Row],[Size]]="","",IF(Tbl_Orderlist[[#This Row],[Crate?]]="Y",VLOOKUP(Tbl_Orderlist[[#This Row],[Size]],Tbl_PlantSizes[],MATCH("#plants per crate",Tbl_PlantSizes[#Headers],0),0),""))</f>
        <v>25</v>
      </c>
      <c r="K709" s="127" t="str">
        <f>IF(OR(Tbl_Orderlist[[#This Row],[Order]]="",Tbl_Orderlist[[#This Row],[Order]]=0),"",Tbl_Orderlist[[#This Row],[Order]]*Tbl_Orderlist[[#This Row],[Price €]])</f>
        <v/>
      </c>
      <c r="L709" s="128">
        <f>IF(Tbl_Orderlist[[#This Row],[Size]]="","",VLOOKUP(Tbl_Orderlist[[#This Row],[Size]],Tbl_PlantSizes[],MATCH("Minimal order quantity",Tbl_PlantSizes[#Headers],0),0))</f>
        <v>75</v>
      </c>
      <c r="M709" s="128" t="str">
        <f>IF(Tbl_Orderlist[[#This Row],[Size]]="","",VLOOKUP(Tbl_Orderlist[[#This Row],[Size]],Tbl_PlantSizes[],MATCH("Order per palletbox",Tbl_PlantSizes[#Headers],0),0))</f>
        <v>N</v>
      </c>
      <c r="N709" s="128" t="str">
        <f>IF(Tbl_Orderlist[[#This Row],[Size]]="","",VLOOKUP(Tbl_Orderlist[[#This Row],[Size]],Tbl_PlantSizes[],MATCH("Order per crate",Tbl_PlantSizes[#Headers],0),0))</f>
        <v>Y</v>
      </c>
      <c r="O70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0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9" s="75"/>
      <c r="R709" s="129" t="str">
        <f>IF(Tbl_Orderlist[[#This Row],[Crates]]="","",ROUNDUP(Tbl_Orderlist[[#This Row],[Crates]],0))</f>
        <v/>
      </c>
      <c r="S70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0" spans="1:20" x14ac:dyDescent="0.25">
      <c r="A710" s="149">
        <v>218</v>
      </c>
      <c r="B710" s="150" t="s">
        <v>2171</v>
      </c>
      <c r="C710" s="150" t="s">
        <v>16</v>
      </c>
      <c r="D710" s="151">
        <v>1.25</v>
      </c>
      <c r="E710" s="161"/>
      <c r="F710" s="14"/>
      <c r="G71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0" s="32">
        <f>IF(Tbl_Orderlist[[#This Row],[Size]]="","",IF(Tbl_Orderlist[[#This Row],[Crate?]]="Y",VLOOKUP(Tbl_Orderlist[[#This Row],[Size]],Tbl_PlantSizes[],MATCH("#plants per crate",Tbl_PlantSizes[#Headers],0),0),""))</f>
        <v>25</v>
      </c>
      <c r="K710" s="127" t="str">
        <f>IF(OR(Tbl_Orderlist[[#This Row],[Order]]="",Tbl_Orderlist[[#This Row],[Order]]=0),"",Tbl_Orderlist[[#This Row],[Order]]*Tbl_Orderlist[[#This Row],[Price €]])</f>
        <v/>
      </c>
      <c r="L710" s="128">
        <f>IF(Tbl_Orderlist[[#This Row],[Size]]="","",VLOOKUP(Tbl_Orderlist[[#This Row],[Size]],Tbl_PlantSizes[],MATCH("Minimal order quantity",Tbl_PlantSizes[#Headers],0),0))</f>
        <v>75</v>
      </c>
      <c r="M710" s="128" t="str">
        <f>IF(Tbl_Orderlist[[#This Row],[Size]]="","",VLOOKUP(Tbl_Orderlist[[#This Row],[Size]],Tbl_PlantSizes[],MATCH("Order per palletbox",Tbl_PlantSizes[#Headers],0),0))</f>
        <v>N</v>
      </c>
      <c r="N710" s="128" t="str">
        <f>IF(Tbl_Orderlist[[#This Row],[Size]]="","",VLOOKUP(Tbl_Orderlist[[#This Row],[Size]],Tbl_PlantSizes[],MATCH("Order per crate",Tbl_PlantSizes[#Headers],0),0))</f>
        <v>Y</v>
      </c>
      <c r="O71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1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0" s="75"/>
      <c r="R710" s="129" t="str">
        <f>IF(Tbl_Orderlist[[#This Row],[Crates]]="","",ROUNDUP(Tbl_Orderlist[[#This Row],[Crates]],0))</f>
        <v/>
      </c>
      <c r="S71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1" spans="1:20" x14ac:dyDescent="0.25">
      <c r="A711" s="149">
        <v>15031</v>
      </c>
      <c r="B711" s="150" t="s">
        <v>2172</v>
      </c>
      <c r="C711" s="150" t="s">
        <v>13</v>
      </c>
      <c r="D711" s="151">
        <v>1.8</v>
      </c>
      <c r="E711" s="160" t="s">
        <v>1683</v>
      </c>
      <c r="F711" s="14"/>
      <c r="G71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1" s="32">
        <f>IF(Tbl_Orderlist[[#This Row],[Size]]="","",IF(Tbl_Orderlist[[#This Row],[Crate?]]="Y",VLOOKUP(Tbl_Orderlist[[#This Row],[Size]],Tbl_PlantSizes[],MATCH("#plants per crate",Tbl_PlantSizes[#Headers],0),0),""))</f>
        <v>40</v>
      </c>
      <c r="K711" s="127" t="str">
        <f>IF(OR(Tbl_Orderlist[[#This Row],[Order]]="",Tbl_Orderlist[[#This Row],[Order]]=0),"",Tbl_Orderlist[[#This Row],[Order]]*Tbl_Orderlist[[#This Row],[Price €]])</f>
        <v/>
      </c>
      <c r="L711" s="128">
        <f>IF(Tbl_Orderlist[[#This Row],[Size]]="","",VLOOKUP(Tbl_Orderlist[[#This Row],[Size]],Tbl_PlantSizes[],MATCH("Minimal order quantity",Tbl_PlantSizes[#Headers],0),0))</f>
        <v>80</v>
      </c>
      <c r="M711" s="128" t="str">
        <f>IF(Tbl_Orderlist[[#This Row],[Size]]="","",VLOOKUP(Tbl_Orderlist[[#This Row],[Size]],Tbl_PlantSizes[],MATCH("Order per palletbox",Tbl_PlantSizes[#Headers],0),0))</f>
        <v>N</v>
      </c>
      <c r="N711" s="128" t="str">
        <f>IF(Tbl_Orderlist[[#This Row],[Size]]="","",VLOOKUP(Tbl_Orderlist[[#This Row],[Size]],Tbl_PlantSizes[],MATCH("Order per crate",Tbl_PlantSizes[#Headers],0),0))</f>
        <v>Y</v>
      </c>
      <c r="O71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1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1" s="75"/>
      <c r="R711" s="129" t="str">
        <f>IF(Tbl_Orderlist[[#This Row],[Crates]]="","",ROUNDUP(Tbl_Orderlist[[#This Row],[Crates]],0))</f>
        <v/>
      </c>
      <c r="S71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2" spans="1:20" x14ac:dyDescent="0.25">
      <c r="A712" s="149">
        <v>1505</v>
      </c>
      <c r="B712" s="150" t="s">
        <v>2173</v>
      </c>
      <c r="C712" s="150" t="s">
        <v>540</v>
      </c>
      <c r="D712" s="151">
        <v>11</v>
      </c>
      <c r="E712" s="161"/>
      <c r="F712" s="14"/>
      <c r="G71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2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712" s="32">
        <f>IF(Tbl_Orderlist[[#This Row],[Size]]="","",IF(Tbl_Orderlist[[#This Row],[Crate?]]="Y",VLOOKUP(Tbl_Orderlist[[#This Row],[Size]],Tbl_PlantSizes[],MATCH("#plants per crate",Tbl_PlantSizes[#Headers],0),0),""))</f>
        <v>15</v>
      </c>
      <c r="K712" s="127" t="str">
        <f>IF(OR(Tbl_Orderlist[[#This Row],[Order]]="",Tbl_Orderlist[[#This Row],[Order]]=0),"",Tbl_Orderlist[[#This Row],[Order]]*Tbl_Orderlist[[#This Row],[Price €]])</f>
        <v/>
      </c>
      <c r="L712" s="128">
        <f>IF(Tbl_Orderlist[[#This Row],[Size]]="","",VLOOKUP(Tbl_Orderlist[[#This Row],[Size]],Tbl_PlantSizes[],MATCH("Minimal order quantity",Tbl_PlantSizes[#Headers],0),0))</f>
        <v>50</v>
      </c>
      <c r="M712" s="128" t="str">
        <f>IF(Tbl_Orderlist[[#This Row],[Size]]="","",VLOOKUP(Tbl_Orderlist[[#This Row],[Size]],Tbl_PlantSizes[],MATCH("Order per palletbox",Tbl_PlantSizes[#Headers],0),0))</f>
        <v>Y</v>
      </c>
      <c r="N712" s="128" t="str">
        <f>IF(Tbl_Orderlist[[#This Row],[Size]]="","",VLOOKUP(Tbl_Orderlist[[#This Row],[Size]],Tbl_PlantSizes[],MATCH("Order per crate",Tbl_PlantSizes[#Headers],0),0))</f>
        <v>Y</v>
      </c>
      <c r="O71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1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2" s="75"/>
      <c r="R712" s="129" t="str">
        <f>IF(Tbl_Orderlist[[#This Row],[Crates]]="","",ROUNDUP(Tbl_Orderlist[[#This Row],[Crates]],0))</f>
        <v/>
      </c>
      <c r="S71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3" spans="1:20" x14ac:dyDescent="0.25">
      <c r="A713" s="149">
        <v>1615</v>
      </c>
      <c r="B713" s="150" t="s">
        <v>2174</v>
      </c>
      <c r="C713" s="150" t="s">
        <v>540</v>
      </c>
      <c r="D713" s="151">
        <v>11</v>
      </c>
      <c r="E713" s="161"/>
      <c r="F713" s="14"/>
      <c r="G71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3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713" s="32">
        <f>IF(Tbl_Orderlist[[#This Row],[Size]]="","",IF(Tbl_Orderlist[[#This Row],[Crate?]]="Y",VLOOKUP(Tbl_Orderlist[[#This Row],[Size]],Tbl_PlantSizes[],MATCH("#plants per crate",Tbl_PlantSizes[#Headers],0),0),""))</f>
        <v>15</v>
      </c>
      <c r="K713" s="127" t="str">
        <f>IF(OR(Tbl_Orderlist[[#This Row],[Order]]="",Tbl_Orderlist[[#This Row],[Order]]=0),"",Tbl_Orderlist[[#This Row],[Order]]*Tbl_Orderlist[[#This Row],[Price €]])</f>
        <v/>
      </c>
      <c r="L713" s="128">
        <f>IF(Tbl_Orderlist[[#This Row],[Size]]="","",VLOOKUP(Tbl_Orderlist[[#This Row],[Size]],Tbl_PlantSizes[],MATCH("Minimal order quantity",Tbl_PlantSizes[#Headers],0),0))</f>
        <v>50</v>
      </c>
      <c r="M713" s="128" t="str">
        <f>IF(Tbl_Orderlist[[#This Row],[Size]]="","",VLOOKUP(Tbl_Orderlist[[#This Row],[Size]],Tbl_PlantSizes[],MATCH("Order per palletbox",Tbl_PlantSizes[#Headers],0),0))</f>
        <v>Y</v>
      </c>
      <c r="N713" s="128" t="str">
        <f>IF(Tbl_Orderlist[[#This Row],[Size]]="","",VLOOKUP(Tbl_Orderlist[[#This Row],[Size]],Tbl_PlantSizes[],MATCH("Order per crate",Tbl_PlantSizes[#Headers],0),0))</f>
        <v>Y</v>
      </c>
      <c r="O71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1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3" s="75"/>
      <c r="R713" s="129" t="str">
        <f>IF(Tbl_Orderlist[[#This Row],[Crates]]="","",ROUNDUP(Tbl_Orderlist[[#This Row],[Crates]],0))</f>
        <v/>
      </c>
      <c r="S71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4" spans="1:20" x14ac:dyDescent="0.25">
      <c r="A714" s="149">
        <v>1620</v>
      </c>
      <c r="B714" s="150" t="s">
        <v>2175</v>
      </c>
      <c r="C714" s="150" t="s">
        <v>540</v>
      </c>
      <c r="D714" s="151">
        <v>11</v>
      </c>
      <c r="E714" s="161"/>
      <c r="F714" s="14"/>
      <c r="G71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4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714" s="32">
        <f>IF(Tbl_Orderlist[[#This Row],[Size]]="","",IF(Tbl_Orderlist[[#This Row],[Crate?]]="Y",VLOOKUP(Tbl_Orderlist[[#This Row],[Size]],Tbl_PlantSizes[],MATCH("#plants per crate",Tbl_PlantSizes[#Headers],0),0),""))</f>
        <v>15</v>
      </c>
      <c r="K714" s="127" t="str">
        <f>IF(OR(Tbl_Orderlist[[#This Row],[Order]]="",Tbl_Orderlist[[#This Row],[Order]]=0),"",Tbl_Orderlist[[#This Row],[Order]]*Tbl_Orderlist[[#This Row],[Price €]])</f>
        <v/>
      </c>
      <c r="L714" s="128">
        <f>IF(Tbl_Orderlist[[#This Row],[Size]]="","",VLOOKUP(Tbl_Orderlist[[#This Row],[Size]],Tbl_PlantSizes[],MATCH("Minimal order quantity",Tbl_PlantSizes[#Headers],0),0))</f>
        <v>50</v>
      </c>
      <c r="M714" s="128" t="str">
        <f>IF(Tbl_Orderlist[[#This Row],[Size]]="","",VLOOKUP(Tbl_Orderlist[[#This Row],[Size]],Tbl_PlantSizes[],MATCH("Order per palletbox",Tbl_PlantSizes[#Headers],0),0))</f>
        <v>Y</v>
      </c>
      <c r="N714" s="128" t="str">
        <f>IF(Tbl_Orderlist[[#This Row],[Size]]="","",VLOOKUP(Tbl_Orderlist[[#This Row],[Size]],Tbl_PlantSizes[],MATCH("Order per crate",Tbl_PlantSizes[#Headers],0),0))</f>
        <v>Y</v>
      </c>
      <c r="O71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1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4" s="75"/>
      <c r="R714" s="129" t="str">
        <f>IF(Tbl_Orderlist[[#This Row],[Crates]]="","",ROUNDUP(Tbl_Orderlist[[#This Row],[Crates]],0))</f>
        <v/>
      </c>
      <c r="S71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5" spans="1:20" x14ac:dyDescent="0.25">
      <c r="A715" s="149">
        <v>512</v>
      </c>
      <c r="B715" s="150" t="s">
        <v>2176</v>
      </c>
      <c r="C715" s="150" t="s">
        <v>540</v>
      </c>
      <c r="D715" s="151">
        <v>11</v>
      </c>
      <c r="E715" s="161"/>
      <c r="F715" s="14"/>
      <c r="G71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5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715" s="32">
        <f>IF(Tbl_Orderlist[[#This Row],[Size]]="","",IF(Tbl_Orderlist[[#This Row],[Crate?]]="Y",VLOOKUP(Tbl_Orderlist[[#This Row],[Size]],Tbl_PlantSizes[],MATCH("#plants per crate",Tbl_PlantSizes[#Headers],0),0),""))</f>
        <v>15</v>
      </c>
      <c r="K715" s="127" t="str">
        <f>IF(OR(Tbl_Orderlist[[#This Row],[Order]]="",Tbl_Orderlist[[#This Row],[Order]]=0),"",Tbl_Orderlist[[#This Row],[Order]]*Tbl_Orderlist[[#This Row],[Price €]])</f>
        <v/>
      </c>
      <c r="L715" s="128">
        <f>IF(Tbl_Orderlist[[#This Row],[Size]]="","",VLOOKUP(Tbl_Orderlist[[#This Row],[Size]],Tbl_PlantSizes[],MATCH("Minimal order quantity",Tbl_PlantSizes[#Headers],0),0))</f>
        <v>50</v>
      </c>
      <c r="M715" s="128" t="str">
        <f>IF(Tbl_Orderlist[[#This Row],[Size]]="","",VLOOKUP(Tbl_Orderlist[[#This Row],[Size]],Tbl_PlantSizes[],MATCH("Order per palletbox",Tbl_PlantSizes[#Headers],0),0))</f>
        <v>Y</v>
      </c>
      <c r="N715" s="128" t="str">
        <f>IF(Tbl_Orderlist[[#This Row],[Size]]="","",VLOOKUP(Tbl_Orderlist[[#This Row],[Size]],Tbl_PlantSizes[],MATCH("Order per crate",Tbl_PlantSizes[#Headers],0),0))</f>
        <v>Y</v>
      </c>
      <c r="O71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1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5" s="75"/>
      <c r="R715" s="129" t="str">
        <f>IF(Tbl_Orderlist[[#This Row],[Crates]]="","",ROUNDUP(Tbl_Orderlist[[#This Row],[Crates]],0))</f>
        <v/>
      </c>
      <c r="S71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6" spans="1:20" x14ac:dyDescent="0.25">
      <c r="A716" s="149">
        <v>620</v>
      </c>
      <c r="B716" s="150" t="s">
        <v>2242</v>
      </c>
      <c r="C716" s="150" t="s">
        <v>13</v>
      </c>
      <c r="D716" s="151">
        <v>1.0900000000000001</v>
      </c>
      <c r="E716" s="161"/>
      <c r="F716" s="14"/>
      <c r="G71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6" s="32">
        <f>IF(Tbl_Orderlist[[#This Row],[Size]]="","",IF(Tbl_Orderlist[[#This Row],[Crate?]]="Y",VLOOKUP(Tbl_Orderlist[[#This Row],[Size]],Tbl_PlantSizes[],MATCH("#plants per crate",Tbl_PlantSizes[#Headers],0),0),""))</f>
        <v>40</v>
      </c>
      <c r="K716" s="127" t="str">
        <f>IF(OR(Tbl_Orderlist[[#This Row],[Order]]="",Tbl_Orderlist[[#This Row],[Order]]=0),"",Tbl_Orderlist[[#This Row],[Order]]*Tbl_Orderlist[[#This Row],[Price €]])</f>
        <v/>
      </c>
      <c r="L716" s="128">
        <f>IF(Tbl_Orderlist[[#This Row],[Size]]="","",VLOOKUP(Tbl_Orderlist[[#This Row],[Size]],Tbl_PlantSizes[],MATCH("Minimal order quantity",Tbl_PlantSizes[#Headers],0),0))</f>
        <v>80</v>
      </c>
      <c r="M716" s="128" t="str">
        <f>IF(Tbl_Orderlist[[#This Row],[Size]]="","",VLOOKUP(Tbl_Orderlist[[#This Row],[Size]],Tbl_PlantSizes[],MATCH("Order per palletbox",Tbl_PlantSizes[#Headers],0),0))</f>
        <v>N</v>
      </c>
      <c r="N716" s="128" t="str">
        <f>IF(Tbl_Orderlist[[#This Row],[Size]]="","",VLOOKUP(Tbl_Orderlist[[#This Row],[Size]],Tbl_PlantSizes[],MATCH("Order per crate",Tbl_PlantSizes[#Headers],0),0))</f>
        <v>Y</v>
      </c>
      <c r="O71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1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6" s="75"/>
      <c r="R716" s="129" t="str">
        <f>IF(Tbl_Orderlist[[#This Row],[Crates]]="","",ROUNDUP(Tbl_Orderlist[[#This Row],[Crates]],0))</f>
        <v/>
      </c>
      <c r="S71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7" spans="1:20" x14ac:dyDescent="0.25">
      <c r="A717" s="149">
        <v>520</v>
      </c>
      <c r="B717" s="150" t="s">
        <v>2243</v>
      </c>
      <c r="C717" s="150" t="s">
        <v>13</v>
      </c>
      <c r="D717" s="151">
        <v>1.0900000000000001</v>
      </c>
      <c r="E717" s="161"/>
      <c r="F717" s="14"/>
      <c r="G71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7" s="32">
        <f>IF(Tbl_Orderlist[[#This Row],[Size]]="","",IF(Tbl_Orderlist[[#This Row],[Crate?]]="Y",VLOOKUP(Tbl_Orderlist[[#This Row],[Size]],Tbl_PlantSizes[],MATCH("#plants per crate",Tbl_PlantSizes[#Headers],0),0),""))</f>
        <v>40</v>
      </c>
      <c r="K717" s="127" t="str">
        <f>IF(OR(Tbl_Orderlist[[#This Row],[Order]]="",Tbl_Orderlist[[#This Row],[Order]]=0),"",Tbl_Orderlist[[#This Row],[Order]]*Tbl_Orderlist[[#This Row],[Price €]])</f>
        <v/>
      </c>
      <c r="L717" s="128">
        <f>IF(Tbl_Orderlist[[#This Row],[Size]]="","",VLOOKUP(Tbl_Orderlist[[#This Row],[Size]],Tbl_PlantSizes[],MATCH("Minimal order quantity",Tbl_PlantSizes[#Headers],0),0))</f>
        <v>80</v>
      </c>
      <c r="M717" s="128" t="str">
        <f>IF(Tbl_Orderlist[[#This Row],[Size]]="","",VLOOKUP(Tbl_Orderlist[[#This Row],[Size]],Tbl_PlantSizes[],MATCH("Order per palletbox",Tbl_PlantSizes[#Headers],0),0))</f>
        <v>N</v>
      </c>
      <c r="N717" s="128" t="str">
        <f>IF(Tbl_Orderlist[[#This Row],[Size]]="","",VLOOKUP(Tbl_Orderlist[[#This Row],[Size]],Tbl_PlantSizes[],MATCH("Order per crate",Tbl_PlantSizes[#Headers],0),0))</f>
        <v>Y</v>
      </c>
      <c r="O71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1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7" s="75"/>
      <c r="R717" s="129" t="str">
        <f>IF(Tbl_Orderlist[[#This Row],[Crates]]="","",ROUNDUP(Tbl_Orderlist[[#This Row],[Crates]],0))</f>
        <v/>
      </c>
      <c r="S71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8" spans="1:20" x14ac:dyDescent="0.25">
      <c r="A718" s="149">
        <v>70</v>
      </c>
      <c r="B718" s="150" t="s">
        <v>2177</v>
      </c>
      <c r="C718" s="150" t="s">
        <v>16</v>
      </c>
      <c r="D718" s="151">
        <v>1.05</v>
      </c>
      <c r="E718" s="161"/>
      <c r="F718" s="14"/>
      <c r="G71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8" s="32">
        <f>IF(Tbl_Orderlist[[#This Row],[Size]]="","",IF(Tbl_Orderlist[[#This Row],[Crate?]]="Y",VLOOKUP(Tbl_Orderlist[[#This Row],[Size]],Tbl_PlantSizes[],MATCH("#plants per crate",Tbl_PlantSizes[#Headers],0),0),""))</f>
        <v>25</v>
      </c>
      <c r="K718" s="127" t="str">
        <f>IF(OR(Tbl_Orderlist[[#This Row],[Order]]="",Tbl_Orderlist[[#This Row],[Order]]=0),"",Tbl_Orderlist[[#This Row],[Order]]*Tbl_Orderlist[[#This Row],[Price €]])</f>
        <v/>
      </c>
      <c r="L718" s="128">
        <f>IF(Tbl_Orderlist[[#This Row],[Size]]="","",VLOOKUP(Tbl_Orderlist[[#This Row],[Size]],Tbl_PlantSizes[],MATCH("Minimal order quantity",Tbl_PlantSizes[#Headers],0),0))</f>
        <v>75</v>
      </c>
      <c r="M718" s="128" t="str">
        <f>IF(Tbl_Orderlist[[#This Row],[Size]]="","",VLOOKUP(Tbl_Orderlist[[#This Row],[Size]],Tbl_PlantSizes[],MATCH("Order per palletbox",Tbl_PlantSizes[#Headers],0),0))</f>
        <v>N</v>
      </c>
      <c r="N718" s="128" t="str">
        <f>IF(Tbl_Orderlist[[#This Row],[Size]]="","",VLOOKUP(Tbl_Orderlist[[#This Row],[Size]],Tbl_PlantSizes[],MATCH("Order per crate",Tbl_PlantSizes[#Headers],0),0))</f>
        <v>Y</v>
      </c>
      <c r="O71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1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8" s="75"/>
      <c r="R718" s="129" t="str">
        <f>IF(Tbl_Orderlist[[#This Row],[Crates]]="","",ROUNDUP(Tbl_Orderlist[[#This Row],[Crates]],0))</f>
        <v/>
      </c>
      <c r="S71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9" spans="1:20" x14ac:dyDescent="0.25">
      <c r="A719" s="149">
        <v>377</v>
      </c>
      <c r="B719" s="150" t="s">
        <v>2178</v>
      </c>
      <c r="C719" s="150" t="s">
        <v>16</v>
      </c>
      <c r="D719" s="151">
        <v>1.25</v>
      </c>
      <c r="E719" s="160" t="s">
        <v>1683</v>
      </c>
      <c r="F719" s="14"/>
      <c r="G71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9" s="32">
        <f>IF(Tbl_Orderlist[[#This Row],[Size]]="","",IF(Tbl_Orderlist[[#This Row],[Crate?]]="Y",VLOOKUP(Tbl_Orderlist[[#This Row],[Size]],Tbl_PlantSizes[],MATCH("#plants per crate",Tbl_PlantSizes[#Headers],0),0),""))</f>
        <v>25</v>
      </c>
      <c r="K719" s="127" t="str">
        <f>IF(OR(Tbl_Orderlist[[#This Row],[Order]]="",Tbl_Orderlist[[#This Row],[Order]]=0),"",Tbl_Orderlist[[#This Row],[Order]]*Tbl_Orderlist[[#This Row],[Price €]])</f>
        <v/>
      </c>
      <c r="L719" s="128">
        <f>IF(Tbl_Orderlist[[#This Row],[Size]]="","",VLOOKUP(Tbl_Orderlist[[#This Row],[Size]],Tbl_PlantSizes[],MATCH("Minimal order quantity",Tbl_PlantSizes[#Headers],0),0))</f>
        <v>75</v>
      </c>
      <c r="M719" s="128" t="str">
        <f>IF(Tbl_Orderlist[[#This Row],[Size]]="","",VLOOKUP(Tbl_Orderlist[[#This Row],[Size]],Tbl_PlantSizes[],MATCH("Order per palletbox",Tbl_PlantSizes[#Headers],0),0))</f>
        <v>N</v>
      </c>
      <c r="N719" s="128" t="str">
        <f>IF(Tbl_Orderlist[[#This Row],[Size]]="","",VLOOKUP(Tbl_Orderlist[[#This Row],[Size]],Tbl_PlantSizes[],MATCH("Order per crate",Tbl_PlantSizes[#Headers],0),0))</f>
        <v>Y</v>
      </c>
      <c r="O71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1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9" s="75"/>
      <c r="R719" s="129" t="str">
        <f>IF(Tbl_Orderlist[[#This Row],[Crates]]="","",ROUNDUP(Tbl_Orderlist[[#This Row],[Crates]],0))</f>
        <v/>
      </c>
      <c r="S71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0" spans="1:20" x14ac:dyDescent="0.25">
      <c r="A720" s="149">
        <v>711</v>
      </c>
      <c r="B720" s="150" t="s">
        <v>2179</v>
      </c>
      <c r="C720" s="150" t="s">
        <v>16</v>
      </c>
      <c r="D720" s="151">
        <v>1.05</v>
      </c>
      <c r="E720" s="161"/>
      <c r="F720" s="14"/>
      <c r="G72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0" s="32">
        <f>IF(Tbl_Orderlist[[#This Row],[Size]]="","",IF(Tbl_Orderlist[[#This Row],[Crate?]]="Y",VLOOKUP(Tbl_Orderlist[[#This Row],[Size]],Tbl_PlantSizes[],MATCH("#plants per crate",Tbl_PlantSizes[#Headers],0),0),""))</f>
        <v>25</v>
      </c>
      <c r="K720" s="127" t="str">
        <f>IF(OR(Tbl_Orderlist[[#This Row],[Order]]="",Tbl_Orderlist[[#This Row],[Order]]=0),"",Tbl_Orderlist[[#This Row],[Order]]*Tbl_Orderlist[[#This Row],[Price €]])</f>
        <v/>
      </c>
      <c r="L720" s="128">
        <f>IF(Tbl_Orderlist[[#This Row],[Size]]="","",VLOOKUP(Tbl_Orderlist[[#This Row],[Size]],Tbl_PlantSizes[],MATCH("Minimal order quantity",Tbl_PlantSizes[#Headers],0),0))</f>
        <v>75</v>
      </c>
      <c r="M720" s="128" t="str">
        <f>IF(Tbl_Orderlist[[#This Row],[Size]]="","",VLOOKUP(Tbl_Orderlist[[#This Row],[Size]],Tbl_PlantSizes[],MATCH("Order per palletbox",Tbl_PlantSizes[#Headers],0),0))</f>
        <v>N</v>
      </c>
      <c r="N720" s="128" t="str">
        <f>IF(Tbl_Orderlist[[#This Row],[Size]]="","",VLOOKUP(Tbl_Orderlist[[#This Row],[Size]],Tbl_PlantSizes[],MATCH("Order per crate",Tbl_PlantSizes[#Headers],0),0))</f>
        <v>Y</v>
      </c>
      <c r="O72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2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0" s="75"/>
      <c r="R720" s="129" t="str">
        <f>IF(Tbl_Orderlist[[#This Row],[Crates]]="","",ROUNDUP(Tbl_Orderlist[[#This Row],[Crates]],0))</f>
        <v/>
      </c>
      <c r="S72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1" spans="1:20" x14ac:dyDescent="0.25">
      <c r="A721" s="149">
        <v>864</v>
      </c>
      <c r="B721" s="150" t="s">
        <v>2180</v>
      </c>
      <c r="C721" s="150" t="s">
        <v>13</v>
      </c>
      <c r="D721" s="151">
        <v>1.0900000000000001</v>
      </c>
      <c r="E721" s="161"/>
      <c r="F721" s="14"/>
      <c r="G72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1" s="32">
        <f>IF(Tbl_Orderlist[[#This Row],[Size]]="","",IF(Tbl_Orderlist[[#This Row],[Crate?]]="Y",VLOOKUP(Tbl_Orderlist[[#This Row],[Size]],Tbl_PlantSizes[],MATCH("#plants per crate",Tbl_PlantSizes[#Headers],0),0),""))</f>
        <v>40</v>
      </c>
      <c r="K721" s="127" t="str">
        <f>IF(OR(Tbl_Orderlist[[#This Row],[Order]]="",Tbl_Orderlist[[#This Row],[Order]]=0),"",Tbl_Orderlist[[#This Row],[Order]]*Tbl_Orderlist[[#This Row],[Price €]])</f>
        <v/>
      </c>
      <c r="L721" s="128">
        <f>IF(Tbl_Orderlist[[#This Row],[Size]]="","",VLOOKUP(Tbl_Orderlist[[#This Row],[Size]],Tbl_PlantSizes[],MATCH("Minimal order quantity",Tbl_PlantSizes[#Headers],0),0))</f>
        <v>80</v>
      </c>
      <c r="M721" s="128" t="str">
        <f>IF(Tbl_Orderlist[[#This Row],[Size]]="","",VLOOKUP(Tbl_Orderlist[[#This Row],[Size]],Tbl_PlantSizes[],MATCH("Order per palletbox",Tbl_PlantSizes[#Headers],0),0))</f>
        <v>N</v>
      </c>
      <c r="N721" s="128" t="str">
        <f>IF(Tbl_Orderlist[[#This Row],[Size]]="","",VLOOKUP(Tbl_Orderlist[[#This Row],[Size]],Tbl_PlantSizes[],MATCH("Order per crate",Tbl_PlantSizes[#Headers],0),0))</f>
        <v>Y</v>
      </c>
      <c r="O72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2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1" s="75"/>
      <c r="R721" s="129" t="str">
        <f>IF(Tbl_Orderlist[[#This Row],[Crates]]="","",ROUNDUP(Tbl_Orderlist[[#This Row],[Crates]],0))</f>
        <v/>
      </c>
      <c r="S72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2" spans="1:20" x14ac:dyDescent="0.25">
      <c r="A722" s="149">
        <v>154</v>
      </c>
      <c r="B722" s="150" t="s">
        <v>2180</v>
      </c>
      <c r="C722" s="150" t="s">
        <v>16</v>
      </c>
      <c r="D722" s="151">
        <v>1.05</v>
      </c>
      <c r="E722" s="161"/>
      <c r="F722" s="14"/>
      <c r="G72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2" s="32">
        <f>IF(Tbl_Orderlist[[#This Row],[Size]]="","",IF(Tbl_Orderlist[[#This Row],[Crate?]]="Y",VLOOKUP(Tbl_Orderlist[[#This Row],[Size]],Tbl_PlantSizes[],MATCH("#plants per crate",Tbl_PlantSizes[#Headers],0),0),""))</f>
        <v>25</v>
      </c>
      <c r="K722" s="127" t="str">
        <f>IF(OR(Tbl_Orderlist[[#This Row],[Order]]="",Tbl_Orderlist[[#This Row],[Order]]=0),"",Tbl_Orderlist[[#This Row],[Order]]*Tbl_Orderlist[[#This Row],[Price €]])</f>
        <v/>
      </c>
      <c r="L722" s="128">
        <f>IF(Tbl_Orderlist[[#This Row],[Size]]="","",VLOOKUP(Tbl_Orderlist[[#This Row],[Size]],Tbl_PlantSizes[],MATCH("Minimal order quantity",Tbl_PlantSizes[#Headers],0),0))</f>
        <v>75</v>
      </c>
      <c r="M722" s="128" t="str">
        <f>IF(Tbl_Orderlist[[#This Row],[Size]]="","",VLOOKUP(Tbl_Orderlist[[#This Row],[Size]],Tbl_PlantSizes[],MATCH("Order per palletbox",Tbl_PlantSizes[#Headers],0),0))</f>
        <v>N</v>
      </c>
      <c r="N722" s="128" t="str">
        <f>IF(Tbl_Orderlist[[#This Row],[Size]]="","",VLOOKUP(Tbl_Orderlist[[#This Row],[Size]],Tbl_PlantSizes[],MATCH("Order per crate",Tbl_PlantSizes[#Headers],0),0))</f>
        <v>Y</v>
      </c>
      <c r="O72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2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2" s="75"/>
      <c r="R722" s="129" t="str">
        <f>IF(Tbl_Orderlist[[#This Row],[Crates]]="","",ROUNDUP(Tbl_Orderlist[[#This Row],[Crates]],0))</f>
        <v/>
      </c>
      <c r="S72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3" spans="1:20" x14ac:dyDescent="0.25">
      <c r="A723" s="149">
        <v>264</v>
      </c>
      <c r="B723" s="150" t="s">
        <v>2181</v>
      </c>
      <c r="C723" s="150" t="s">
        <v>13</v>
      </c>
      <c r="D723" s="151">
        <v>1.0900000000000001</v>
      </c>
      <c r="E723" s="161"/>
      <c r="F723" s="14"/>
      <c r="G72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3" s="32">
        <f>IF(Tbl_Orderlist[[#This Row],[Size]]="","",IF(Tbl_Orderlist[[#This Row],[Crate?]]="Y",VLOOKUP(Tbl_Orderlist[[#This Row],[Size]],Tbl_PlantSizes[],MATCH("#plants per crate",Tbl_PlantSizes[#Headers],0),0),""))</f>
        <v>40</v>
      </c>
      <c r="K723" s="127" t="str">
        <f>IF(OR(Tbl_Orderlist[[#This Row],[Order]]="",Tbl_Orderlist[[#This Row],[Order]]=0),"",Tbl_Orderlist[[#This Row],[Order]]*Tbl_Orderlist[[#This Row],[Price €]])</f>
        <v/>
      </c>
      <c r="L723" s="128">
        <f>IF(Tbl_Orderlist[[#This Row],[Size]]="","",VLOOKUP(Tbl_Orderlist[[#This Row],[Size]],Tbl_PlantSizes[],MATCH("Minimal order quantity",Tbl_PlantSizes[#Headers],0),0))</f>
        <v>80</v>
      </c>
      <c r="M723" s="128" t="str">
        <f>IF(Tbl_Orderlist[[#This Row],[Size]]="","",VLOOKUP(Tbl_Orderlist[[#This Row],[Size]],Tbl_PlantSizes[],MATCH("Order per palletbox",Tbl_PlantSizes[#Headers],0),0))</f>
        <v>N</v>
      </c>
      <c r="N723" s="128" t="str">
        <f>IF(Tbl_Orderlist[[#This Row],[Size]]="","",VLOOKUP(Tbl_Orderlist[[#This Row],[Size]],Tbl_PlantSizes[],MATCH("Order per crate",Tbl_PlantSizes[#Headers],0),0))</f>
        <v>Y</v>
      </c>
      <c r="O72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2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3" s="75"/>
      <c r="R723" s="129" t="str">
        <f>IF(Tbl_Orderlist[[#This Row],[Crates]]="","",ROUNDUP(Tbl_Orderlist[[#This Row],[Crates]],0))</f>
        <v/>
      </c>
      <c r="S72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4" spans="1:20" x14ac:dyDescent="0.25">
      <c r="A724" s="149">
        <v>267</v>
      </c>
      <c r="B724" s="150" t="s">
        <v>2181</v>
      </c>
      <c r="C724" s="150" t="s">
        <v>16</v>
      </c>
      <c r="D724" s="151">
        <v>1.05</v>
      </c>
      <c r="E724" s="161"/>
      <c r="F724" s="14"/>
      <c r="G72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4" s="32">
        <f>IF(Tbl_Orderlist[[#This Row],[Size]]="","",IF(Tbl_Orderlist[[#This Row],[Crate?]]="Y",VLOOKUP(Tbl_Orderlist[[#This Row],[Size]],Tbl_PlantSizes[],MATCH("#plants per crate",Tbl_PlantSizes[#Headers],0),0),""))</f>
        <v>25</v>
      </c>
      <c r="K724" s="127" t="str">
        <f>IF(OR(Tbl_Orderlist[[#This Row],[Order]]="",Tbl_Orderlist[[#This Row],[Order]]=0),"",Tbl_Orderlist[[#This Row],[Order]]*Tbl_Orderlist[[#This Row],[Price €]])</f>
        <v/>
      </c>
      <c r="L724" s="128">
        <f>IF(Tbl_Orderlist[[#This Row],[Size]]="","",VLOOKUP(Tbl_Orderlist[[#This Row],[Size]],Tbl_PlantSizes[],MATCH("Minimal order quantity",Tbl_PlantSizes[#Headers],0),0))</f>
        <v>75</v>
      </c>
      <c r="M724" s="128" t="str">
        <f>IF(Tbl_Orderlist[[#This Row],[Size]]="","",VLOOKUP(Tbl_Orderlist[[#This Row],[Size]],Tbl_PlantSizes[],MATCH("Order per palletbox",Tbl_PlantSizes[#Headers],0),0))</f>
        <v>N</v>
      </c>
      <c r="N724" s="128" t="str">
        <f>IF(Tbl_Orderlist[[#This Row],[Size]]="","",VLOOKUP(Tbl_Orderlist[[#This Row],[Size]],Tbl_PlantSizes[],MATCH("Order per crate",Tbl_PlantSizes[#Headers],0),0))</f>
        <v>Y</v>
      </c>
      <c r="O72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2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4" s="75"/>
      <c r="R724" s="129" t="str">
        <f>IF(Tbl_Orderlist[[#This Row],[Crates]]="","",ROUNDUP(Tbl_Orderlist[[#This Row],[Crates]],0))</f>
        <v/>
      </c>
      <c r="S72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5" spans="1:20" x14ac:dyDescent="0.25">
      <c r="A725" s="149">
        <v>110</v>
      </c>
      <c r="B725" s="150" t="s">
        <v>2182</v>
      </c>
      <c r="C725" s="150" t="s">
        <v>13</v>
      </c>
      <c r="D725" s="151">
        <v>0.75</v>
      </c>
      <c r="E725" s="161"/>
      <c r="F725" s="14"/>
      <c r="G72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5" s="32">
        <f>IF(Tbl_Orderlist[[#This Row],[Size]]="","",IF(Tbl_Orderlist[[#This Row],[Crate?]]="Y",VLOOKUP(Tbl_Orderlist[[#This Row],[Size]],Tbl_PlantSizes[],MATCH("#plants per crate",Tbl_PlantSizes[#Headers],0),0),""))</f>
        <v>40</v>
      </c>
      <c r="K725" s="127" t="str">
        <f>IF(OR(Tbl_Orderlist[[#This Row],[Order]]="",Tbl_Orderlist[[#This Row],[Order]]=0),"",Tbl_Orderlist[[#This Row],[Order]]*Tbl_Orderlist[[#This Row],[Price €]])</f>
        <v/>
      </c>
      <c r="L725" s="128">
        <f>IF(Tbl_Orderlist[[#This Row],[Size]]="","",VLOOKUP(Tbl_Orderlist[[#This Row],[Size]],Tbl_PlantSizes[],MATCH("Minimal order quantity",Tbl_PlantSizes[#Headers],0),0))</f>
        <v>80</v>
      </c>
      <c r="M725" s="128" t="str">
        <f>IF(Tbl_Orderlist[[#This Row],[Size]]="","",VLOOKUP(Tbl_Orderlist[[#This Row],[Size]],Tbl_PlantSizes[],MATCH("Order per palletbox",Tbl_PlantSizes[#Headers],0),0))</f>
        <v>N</v>
      </c>
      <c r="N725" s="128" t="str">
        <f>IF(Tbl_Orderlist[[#This Row],[Size]]="","",VLOOKUP(Tbl_Orderlist[[#This Row],[Size]],Tbl_PlantSizes[],MATCH("Order per crate",Tbl_PlantSizes[#Headers],0),0))</f>
        <v>Y</v>
      </c>
      <c r="O72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2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5" s="75"/>
      <c r="R725" s="129" t="str">
        <f>IF(Tbl_Orderlist[[#This Row],[Crates]]="","",ROUNDUP(Tbl_Orderlist[[#This Row],[Crates]],0))</f>
        <v/>
      </c>
      <c r="S72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6" spans="1:20" x14ac:dyDescent="0.25">
      <c r="A726" s="149">
        <v>62</v>
      </c>
      <c r="B726" s="150" t="s">
        <v>2183</v>
      </c>
      <c r="C726" s="150" t="s">
        <v>13</v>
      </c>
      <c r="D726" s="151">
        <v>0.75</v>
      </c>
      <c r="E726" s="161"/>
      <c r="F726" s="14"/>
      <c r="G72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6" s="32">
        <f>IF(Tbl_Orderlist[[#This Row],[Size]]="","",IF(Tbl_Orderlist[[#This Row],[Crate?]]="Y",VLOOKUP(Tbl_Orderlist[[#This Row],[Size]],Tbl_PlantSizes[],MATCH("#plants per crate",Tbl_PlantSizes[#Headers],0),0),""))</f>
        <v>40</v>
      </c>
      <c r="K726" s="127" t="str">
        <f>IF(OR(Tbl_Orderlist[[#This Row],[Order]]="",Tbl_Orderlist[[#This Row],[Order]]=0),"",Tbl_Orderlist[[#This Row],[Order]]*Tbl_Orderlist[[#This Row],[Price €]])</f>
        <v/>
      </c>
      <c r="L726" s="128">
        <f>IF(Tbl_Orderlist[[#This Row],[Size]]="","",VLOOKUP(Tbl_Orderlist[[#This Row],[Size]],Tbl_PlantSizes[],MATCH("Minimal order quantity",Tbl_PlantSizes[#Headers],0),0))</f>
        <v>80</v>
      </c>
      <c r="M726" s="128" t="str">
        <f>IF(Tbl_Orderlist[[#This Row],[Size]]="","",VLOOKUP(Tbl_Orderlist[[#This Row],[Size]],Tbl_PlantSizes[],MATCH("Order per palletbox",Tbl_PlantSizes[#Headers],0),0))</f>
        <v>N</v>
      </c>
      <c r="N726" s="128" t="str">
        <f>IF(Tbl_Orderlist[[#This Row],[Size]]="","",VLOOKUP(Tbl_Orderlist[[#This Row],[Size]],Tbl_PlantSizes[],MATCH("Order per crate",Tbl_PlantSizes[#Headers],0),0))</f>
        <v>Y</v>
      </c>
      <c r="O72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2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6" s="75"/>
      <c r="R726" s="129" t="str">
        <f>IF(Tbl_Orderlist[[#This Row],[Crates]]="","",ROUNDUP(Tbl_Orderlist[[#This Row],[Crates]],0))</f>
        <v/>
      </c>
      <c r="S72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7" spans="1:20" x14ac:dyDescent="0.25">
      <c r="A727" s="149">
        <v>688</v>
      </c>
      <c r="B727" s="150" t="s">
        <v>2244</v>
      </c>
      <c r="C727" s="150" t="s">
        <v>13</v>
      </c>
      <c r="D727" s="151">
        <v>1.04</v>
      </c>
      <c r="E727" s="161"/>
      <c r="F727" s="14"/>
      <c r="G72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7" s="32">
        <f>IF(Tbl_Orderlist[[#This Row],[Size]]="","",IF(Tbl_Orderlist[[#This Row],[Crate?]]="Y",VLOOKUP(Tbl_Orderlist[[#This Row],[Size]],Tbl_PlantSizes[],MATCH("#plants per crate",Tbl_PlantSizes[#Headers],0),0),""))</f>
        <v>40</v>
      </c>
      <c r="K727" s="127" t="str">
        <f>IF(OR(Tbl_Orderlist[[#This Row],[Order]]="",Tbl_Orderlist[[#This Row],[Order]]=0),"",Tbl_Orderlist[[#This Row],[Order]]*Tbl_Orderlist[[#This Row],[Price €]])</f>
        <v/>
      </c>
      <c r="L727" s="128">
        <f>IF(Tbl_Orderlist[[#This Row],[Size]]="","",VLOOKUP(Tbl_Orderlist[[#This Row],[Size]],Tbl_PlantSizes[],MATCH("Minimal order quantity",Tbl_PlantSizes[#Headers],0),0))</f>
        <v>80</v>
      </c>
      <c r="M727" s="128" t="str">
        <f>IF(Tbl_Orderlist[[#This Row],[Size]]="","",VLOOKUP(Tbl_Orderlist[[#This Row],[Size]],Tbl_PlantSizes[],MATCH("Order per palletbox",Tbl_PlantSizes[#Headers],0),0))</f>
        <v>N</v>
      </c>
      <c r="N727" s="128" t="str">
        <f>IF(Tbl_Orderlist[[#This Row],[Size]]="","",VLOOKUP(Tbl_Orderlist[[#This Row],[Size]],Tbl_PlantSizes[],MATCH("Order per crate",Tbl_PlantSizes[#Headers],0),0))</f>
        <v>Y</v>
      </c>
      <c r="O72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2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7" s="75"/>
      <c r="R727" s="129" t="str">
        <f>IF(Tbl_Orderlist[[#This Row],[Crates]]="","",ROUNDUP(Tbl_Orderlist[[#This Row],[Crates]],0))</f>
        <v/>
      </c>
      <c r="S72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8" spans="1:20" x14ac:dyDescent="0.25">
      <c r="A728" s="149">
        <v>764</v>
      </c>
      <c r="B728" s="150" t="s">
        <v>2184</v>
      </c>
      <c r="C728" s="150" t="s">
        <v>16</v>
      </c>
      <c r="D728" s="151">
        <v>2.25</v>
      </c>
      <c r="E728" s="161"/>
      <c r="F728" s="14"/>
      <c r="G72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8" s="32">
        <f>IF(Tbl_Orderlist[[#This Row],[Size]]="","",IF(Tbl_Orderlist[[#This Row],[Crate?]]="Y",VLOOKUP(Tbl_Orderlist[[#This Row],[Size]],Tbl_PlantSizes[],MATCH("#plants per crate",Tbl_PlantSizes[#Headers],0),0),""))</f>
        <v>25</v>
      </c>
      <c r="K728" s="127" t="str">
        <f>IF(OR(Tbl_Orderlist[[#This Row],[Order]]="",Tbl_Orderlist[[#This Row],[Order]]=0),"",Tbl_Orderlist[[#This Row],[Order]]*Tbl_Orderlist[[#This Row],[Price €]])</f>
        <v/>
      </c>
      <c r="L728" s="128">
        <f>IF(Tbl_Orderlist[[#This Row],[Size]]="","",VLOOKUP(Tbl_Orderlist[[#This Row],[Size]],Tbl_PlantSizes[],MATCH("Minimal order quantity",Tbl_PlantSizes[#Headers],0),0))</f>
        <v>75</v>
      </c>
      <c r="M728" s="128" t="str">
        <f>IF(Tbl_Orderlist[[#This Row],[Size]]="","",VLOOKUP(Tbl_Orderlist[[#This Row],[Size]],Tbl_PlantSizes[],MATCH("Order per palletbox",Tbl_PlantSizes[#Headers],0),0))</f>
        <v>N</v>
      </c>
      <c r="N728" s="128" t="str">
        <f>IF(Tbl_Orderlist[[#This Row],[Size]]="","",VLOOKUP(Tbl_Orderlist[[#This Row],[Size]],Tbl_PlantSizes[],MATCH("Order per crate",Tbl_PlantSizes[#Headers],0),0))</f>
        <v>Y</v>
      </c>
      <c r="O72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2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8" s="75"/>
      <c r="R728" s="129" t="str">
        <f>IF(Tbl_Orderlist[[#This Row],[Crates]]="","",ROUNDUP(Tbl_Orderlist[[#This Row],[Crates]],0))</f>
        <v/>
      </c>
      <c r="S72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9" spans="1:20" x14ac:dyDescent="0.25">
      <c r="A729" s="149">
        <v>200</v>
      </c>
      <c r="B729" s="150" t="s">
        <v>2319</v>
      </c>
      <c r="C729" s="150" t="s">
        <v>15</v>
      </c>
      <c r="D729" s="151">
        <v>2</v>
      </c>
      <c r="E729" s="161"/>
      <c r="F729" s="14"/>
      <c r="G72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9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729" s="32">
        <f>IF(Tbl_Orderlist[[#This Row],[Size]]="","",IF(Tbl_Orderlist[[#This Row],[Crate?]]="Y",VLOOKUP(Tbl_Orderlist[[#This Row],[Size]],Tbl_PlantSizes[],MATCH("#plants per crate",Tbl_PlantSizes[#Headers],0),0),""))</f>
        <v>8</v>
      </c>
      <c r="K729" s="127" t="str">
        <f>IF(OR(Tbl_Orderlist[[#This Row],[Order]]="",Tbl_Orderlist[[#This Row],[Order]]=0),"",Tbl_Orderlist[[#This Row],[Order]]*Tbl_Orderlist[[#This Row],[Price €]])</f>
        <v/>
      </c>
      <c r="L729" s="128">
        <f>IF(Tbl_Orderlist[[#This Row],[Size]]="","",VLOOKUP(Tbl_Orderlist[[#This Row],[Size]],Tbl_PlantSizes[],MATCH("Minimal order quantity",Tbl_PlantSizes[#Headers],0),0))</f>
        <v>50</v>
      </c>
      <c r="M729" s="128" t="str">
        <f>IF(Tbl_Orderlist[[#This Row],[Size]]="","",VLOOKUP(Tbl_Orderlist[[#This Row],[Size]],Tbl_PlantSizes[],MATCH("Order per palletbox",Tbl_PlantSizes[#Headers],0),0))</f>
        <v>Y</v>
      </c>
      <c r="N729" s="128" t="str">
        <f>IF(Tbl_Orderlist[[#This Row],[Size]]="","",VLOOKUP(Tbl_Orderlist[[#This Row],[Size]],Tbl_PlantSizes[],MATCH("Order per crate",Tbl_PlantSizes[#Headers],0),0))</f>
        <v>Y</v>
      </c>
      <c r="O72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2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9" s="75"/>
      <c r="R729" s="129" t="str">
        <f>IF(Tbl_Orderlist[[#This Row],[Crates]]="","",ROUNDUP(Tbl_Orderlist[[#This Row],[Crates]],0))</f>
        <v/>
      </c>
      <c r="S72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30" spans="1:20" x14ac:dyDescent="0.25">
      <c r="A730" s="149">
        <v>460</v>
      </c>
      <c r="B730" s="150" t="s">
        <v>2185</v>
      </c>
      <c r="C730" s="150" t="s">
        <v>16</v>
      </c>
      <c r="D730" s="151">
        <v>2.5</v>
      </c>
      <c r="E730" s="161"/>
      <c r="F730" s="14"/>
      <c r="G73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3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3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30" s="32">
        <f>IF(Tbl_Orderlist[[#This Row],[Size]]="","",IF(Tbl_Orderlist[[#This Row],[Crate?]]="Y",VLOOKUP(Tbl_Orderlist[[#This Row],[Size]],Tbl_PlantSizes[],MATCH("#plants per crate",Tbl_PlantSizes[#Headers],0),0),""))</f>
        <v>25</v>
      </c>
      <c r="K730" s="127" t="str">
        <f>IF(OR(Tbl_Orderlist[[#This Row],[Order]]="",Tbl_Orderlist[[#This Row],[Order]]=0),"",Tbl_Orderlist[[#This Row],[Order]]*Tbl_Orderlist[[#This Row],[Price €]])</f>
        <v/>
      </c>
      <c r="L730" s="128">
        <f>IF(Tbl_Orderlist[[#This Row],[Size]]="","",VLOOKUP(Tbl_Orderlist[[#This Row],[Size]],Tbl_PlantSizes[],MATCH("Minimal order quantity",Tbl_PlantSizes[#Headers],0),0))</f>
        <v>75</v>
      </c>
      <c r="M730" s="128" t="str">
        <f>IF(Tbl_Orderlist[[#This Row],[Size]]="","",VLOOKUP(Tbl_Orderlist[[#This Row],[Size]],Tbl_PlantSizes[],MATCH("Order per palletbox",Tbl_PlantSizes[#Headers],0),0))</f>
        <v>N</v>
      </c>
      <c r="N730" s="128" t="str">
        <f>IF(Tbl_Orderlist[[#This Row],[Size]]="","",VLOOKUP(Tbl_Orderlist[[#This Row],[Size]],Tbl_PlantSizes[],MATCH("Order per crate",Tbl_PlantSizes[#Headers],0),0))</f>
        <v>Y</v>
      </c>
      <c r="O73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3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30" s="75"/>
      <c r="R730" s="129" t="str">
        <f>IF(Tbl_Orderlist[[#This Row],[Crates]]="","",ROUNDUP(Tbl_Orderlist[[#This Row],[Crates]],0))</f>
        <v/>
      </c>
      <c r="S73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3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31" spans="1:20" x14ac:dyDescent="0.25">
      <c r="A731" s="149">
        <v>524</v>
      </c>
      <c r="B731" s="150" t="s">
        <v>2186</v>
      </c>
      <c r="C731" s="150" t="s">
        <v>16</v>
      </c>
      <c r="D731" s="151">
        <v>2</v>
      </c>
      <c r="E731" s="161"/>
      <c r="F731" s="14"/>
      <c r="G73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3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3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31" s="32">
        <f>IF(Tbl_Orderlist[[#This Row],[Size]]="","",IF(Tbl_Orderlist[[#This Row],[Crate?]]="Y",VLOOKUP(Tbl_Orderlist[[#This Row],[Size]],Tbl_PlantSizes[],MATCH("#plants per crate",Tbl_PlantSizes[#Headers],0),0),""))</f>
        <v>25</v>
      </c>
      <c r="K731" s="127" t="str">
        <f>IF(OR(Tbl_Orderlist[[#This Row],[Order]]="",Tbl_Orderlist[[#This Row],[Order]]=0),"",Tbl_Orderlist[[#This Row],[Order]]*Tbl_Orderlist[[#This Row],[Price €]])</f>
        <v/>
      </c>
      <c r="L731" s="128">
        <f>IF(Tbl_Orderlist[[#This Row],[Size]]="","",VLOOKUP(Tbl_Orderlist[[#This Row],[Size]],Tbl_PlantSizes[],MATCH("Minimal order quantity",Tbl_PlantSizes[#Headers],0),0))</f>
        <v>75</v>
      </c>
      <c r="M731" s="128" t="str">
        <f>IF(Tbl_Orderlist[[#This Row],[Size]]="","",VLOOKUP(Tbl_Orderlist[[#This Row],[Size]],Tbl_PlantSizes[],MATCH("Order per palletbox",Tbl_PlantSizes[#Headers],0),0))</f>
        <v>N</v>
      </c>
      <c r="N731" s="128" t="str">
        <f>IF(Tbl_Orderlist[[#This Row],[Size]]="","",VLOOKUP(Tbl_Orderlist[[#This Row],[Size]],Tbl_PlantSizes[],MATCH("Order per crate",Tbl_PlantSizes[#Headers],0),0))</f>
        <v>Y</v>
      </c>
      <c r="O73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3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31" s="75"/>
      <c r="R731" s="129" t="str">
        <f>IF(Tbl_Orderlist[[#This Row],[Crates]]="","",ROUNDUP(Tbl_Orderlist[[#This Row],[Crates]],0))</f>
        <v/>
      </c>
      <c r="S73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3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32" spans="1:20" x14ac:dyDescent="0.25">
      <c r="A732" s="149">
        <v>405</v>
      </c>
      <c r="B732" s="150" t="s">
        <v>2187</v>
      </c>
      <c r="C732" s="150" t="s">
        <v>16</v>
      </c>
      <c r="D732" s="151">
        <v>2</v>
      </c>
      <c r="E732" s="160" t="s">
        <v>1683</v>
      </c>
      <c r="F732" s="14"/>
      <c r="G73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3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3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32" s="32">
        <f>IF(Tbl_Orderlist[[#This Row],[Size]]="","",IF(Tbl_Orderlist[[#This Row],[Crate?]]="Y",VLOOKUP(Tbl_Orderlist[[#This Row],[Size]],Tbl_PlantSizes[],MATCH("#plants per crate",Tbl_PlantSizes[#Headers],0),0),""))</f>
        <v>25</v>
      </c>
      <c r="K732" s="127" t="str">
        <f>IF(OR(Tbl_Orderlist[[#This Row],[Order]]="",Tbl_Orderlist[[#This Row],[Order]]=0),"",Tbl_Orderlist[[#This Row],[Order]]*Tbl_Orderlist[[#This Row],[Price €]])</f>
        <v/>
      </c>
      <c r="L732" s="128">
        <f>IF(Tbl_Orderlist[[#This Row],[Size]]="","",VLOOKUP(Tbl_Orderlist[[#This Row],[Size]],Tbl_PlantSizes[],MATCH("Minimal order quantity",Tbl_PlantSizes[#Headers],0),0))</f>
        <v>75</v>
      </c>
      <c r="M732" s="128" t="str">
        <f>IF(Tbl_Orderlist[[#This Row],[Size]]="","",VLOOKUP(Tbl_Orderlist[[#This Row],[Size]],Tbl_PlantSizes[],MATCH("Order per palletbox",Tbl_PlantSizes[#Headers],0),0))</f>
        <v>N</v>
      </c>
      <c r="N732" s="128" t="str">
        <f>IF(Tbl_Orderlist[[#This Row],[Size]]="","",VLOOKUP(Tbl_Orderlist[[#This Row],[Size]],Tbl_PlantSizes[],MATCH("Order per crate",Tbl_PlantSizes[#Headers],0),0))</f>
        <v>Y</v>
      </c>
      <c r="O73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3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32" s="75"/>
      <c r="R732" s="129" t="str">
        <f>IF(Tbl_Orderlist[[#This Row],[Crates]]="","",ROUNDUP(Tbl_Orderlist[[#This Row],[Crates]],0))</f>
        <v/>
      </c>
      <c r="S73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3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33" spans="1:20" x14ac:dyDescent="0.25">
      <c r="A733" s="149">
        <v>401</v>
      </c>
      <c r="B733" s="150" t="s">
        <v>1804</v>
      </c>
      <c r="C733" s="150" t="s">
        <v>16</v>
      </c>
      <c r="D733" s="151">
        <v>1</v>
      </c>
      <c r="E733" s="161"/>
      <c r="F733" s="14"/>
      <c r="G73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3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3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33" s="32">
        <f>IF(Tbl_Orderlist[[#This Row],[Size]]="","",IF(Tbl_Orderlist[[#This Row],[Crate?]]="Y",VLOOKUP(Tbl_Orderlist[[#This Row],[Size]],Tbl_PlantSizes[],MATCH("#plants per crate",Tbl_PlantSizes[#Headers],0),0),""))</f>
        <v>25</v>
      </c>
      <c r="K733" s="127" t="str">
        <f>IF(OR(Tbl_Orderlist[[#This Row],[Order]]="",Tbl_Orderlist[[#This Row],[Order]]=0),"",Tbl_Orderlist[[#This Row],[Order]]*Tbl_Orderlist[[#This Row],[Price €]])</f>
        <v/>
      </c>
      <c r="L733" s="128">
        <f>IF(Tbl_Orderlist[[#This Row],[Size]]="","",VLOOKUP(Tbl_Orderlist[[#This Row],[Size]],Tbl_PlantSizes[],MATCH("Minimal order quantity",Tbl_PlantSizes[#Headers],0),0))</f>
        <v>75</v>
      </c>
      <c r="M733" s="128" t="str">
        <f>IF(Tbl_Orderlist[[#This Row],[Size]]="","",VLOOKUP(Tbl_Orderlist[[#This Row],[Size]],Tbl_PlantSizes[],MATCH("Order per palletbox",Tbl_PlantSizes[#Headers],0),0))</f>
        <v>N</v>
      </c>
      <c r="N733" s="128" t="str">
        <f>IF(Tbl_Orderlist[[#This Row],[Size]]="","",VLOOKUP(Tbl_Orderlist[[#This Row],[Size]],Tbl_PlantSizes[],MATCH("Order per crate",Tbl_PlantSizes[#Headers],0),0))</f>
        <v>Y</v>
      </c>
      <c r="O73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3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33" s="75"/>
      <c r="R733" s="129" t="str">
        <f>IF(Tbl_Orderlist[[#This Row],[Crates]]="","",ROUNDUP(Tbl_Orderlist[[#This Row],[Crates]],0))</f>
        <v/>
      </c>
      <c r="S73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3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34" spans="1:20" x14ac:dyDescent="0.25">
      <c r="A734" s="149">
        <v>278</v>
      </c>
      <c r="B734" s="150" t="s">
        <v>2188</v>
      </c>
      <c r="C734" s="150" t="s">
        <v>16</v>
      </c>
      <c r="D734" s="151">
        <v>1</v>
      </c>
      <c r="E734" s="161"/>
      <c r="F734" s="14"/>
      <c r="G73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3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3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34" s="32">
        <f>IF(Tbl_Orderlist[[#This Row],[Size]]="","",IF(Tbl_Orderlist[[#This Row],[Crate?]]="Y",VLOOKUP(Tbl_Orderlist[[#This Row],[Size]],Tbl_PlantSizes[],MATCH("#plants per crate",Tbl_PlantSizes[#Headers],0),0),""))</f>
        <v>25</v>
      </c>
      <c r="K734" s="127" t="str">
        <f>IF(OR(Tbl_Orderlist[[#This Row],[Order]]="",Tbl_Orderlist[[#This Row],[Order]]=0),"",Tbl_Orderlist[[#This Row],[Order]]*Tbl_Orderlist[[#This Row],[Price €]])</f>
        <v/>
      </c>
      <c r="L734" s="128">
        <f>IF(Tbl_Orderlist[[#This Row],[Size]]="","",VLOOKUP(Tbl_Orderlist[[#This Row],[Size]],Tbl_PlantSizes[],MATCH("Minimal order quantity",Tbl_PlantSizes[#Headers],0),0))</f>
        <v>75</v>
      </c>
      <c r="M734" s="128" t="str">
        <f>IF(Tbl_Orderlist[[#This Row],[Size]]="","",VLOOKUP(Tbl_Orderlist[[#This Row],[Size]],Tbl_PlantSizes[],MATCH("Order per palletbox",Tbl_PlantSizes[#Headers],0),0))</f>
        <v>N</v>
      </c>
      <c r="N734" s="128" t="str">
        <f>IF(Tbl_Orderlist[[#This Row],[Size]]="","",VLOOKUP(Tbl_Orderlist[[#This Row],[Size]],Tbl_PlantSizes[],MATCH("Order per crate",Tbl_PlantSizes[#Headers],0),0))</f>
        <v>Y</v>
      </c>
      <c r="O73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3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34" s="75"/>
      <c r="R734" s="129" t="str">
        <f>IF(Tbl_Orderlist[[#This Row],[Crates]]="","",ROUNDUP(Tbl_Orderlist[[#This Row],[Crates]],0))</f>
        <v/>
      </c>
      <c r="S73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3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35" spans="1:20" x14ac:dyDescent="0.25">
      <c r="A735" s="149">
        <v>2533</v>
      </c>
      <c r="B735" s="150" t="s">
        <v>2189</v>
      </c>
      <c r="C735" s="150" t="s">
        <v>16</v>
      </c>
      <c r="D735" s="151">
        <v>1.1499999999999999</v>
      </c>
      <c r="E735" s="161"/>
      <c r="F735" s="14"/>
      <c r="G73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3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3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35" s="32">
        <f>IF(Tbl_Orderlist[[#This Row],[Size]]="","",IF(Tbl_Orderlist[[#This Row],[Crate?]]="Y",VLOOKUP(Tbl_Orderlist[[#This Row],[Size]],Tbl_PlantSizes[],MATCH("#plants per crate",Tbl_PlantSizes[#Headers],0),0),""))</f>
        <v>25</v>
      </c>
      <c r="K735" s="127" t="str">
        <f>IF(OR(Tbl_Orderlist[[#This Row],[Order]]="",Tbl_Orderlist[[#This Row],[Order]]=0),"",Tbl_Orderlist[[#This Row],[Order]]*Tbl_Orderlist[[#This Row],[Price €]])</f>
        <v/>
      </c>
      <c r="L735" s="128">
        <f>IF(Tbl_Orderlist[[#This Row],[Size]]="","",VLOOKUP(Tbl_Orderlist[[#This Row],[Size]],Tbl_PlantSizes[],MATCH("Minimal order quantity",Tbl_PlantSizes[#Headers],0),0))</f>
        <v>75</v>
      </c>
      <c r="M735" s="128" t="str">
        <f>IF(Tbl_Orderlist[[#This Row],[Size]]="","",VLOOKUP(Tbl_Orderlist[[#This Row],[Size]],Tbl_PlantSizes[],MATCH("Order per palletbox",Tbl_PlantSizes[#Headers],0),0))</f>
        <v>N</v>
      </c>
      <c r="N735" s="128" t="str">
        <f>IF(Tbl_Orderlist[[#This Row],[Size]]="","",VLOOKUP(Tbl_Orderlist[[#This Row],[Size]],Tbl_PlantSizes[],MATCH("Order per crate",Tbl_PlantSizes[#Headers],0),0))</f>
        <v>Y</v>
      </c>
      <c r="O73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3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35" s="75"/>
      <c r="R735" s="129" t="str">
        <f>IF(Tbl_Orderlist[[#This Row],[Crates]]="","",ROUNDUP(Tbl_Orderlist[[#This Row],[Crates]],0))</f>
        <v/>
      </c>
      <c r="S73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3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36" spans="1:20" x14ac:dyDescent="0.25">
      <c r="A736" s="149">
        <v>2242</v>
      </c>
      <c r="B736" s="150" t="s">
        <v>2190</v>
      </c>
      <c r="C736" s="150" t="s">
        <v>16</v>
      </c>
      <c r="D736" s="151">
        <v>1.1499999999999999</v>
      </c>
      <c r="E736" s="161"/>
      <c r="F736" s="14"/>
      <c r="G73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3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3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36" s="32">
        <f>IF(Tbl_Orderlist[[#This Row],[Size]]="","",IF(Tbl_Orderlist[[#This Row],[Crate?]]="Y",VLOOKUP(Tbl_Orderlist[[#This Row],[Size]],Tbl_PlantSizes[],MATCH("#plants per crate",Tbl_PlantSizes[#Headers],0),0),""))</f>
        <v>25</v>
      </c>
      <c r="K736" s="127" t="str">
        <f>IF(OR(Tbl_Orderlist[[#This Row],[Order]]="",Tbl_Orderlist[[#This Row],[Order]]=0),"",Tbl_Orderlist[[#This Row],[Order]]*Tbl_Orderlist[[#This Row],[Price €]])</f>
        <v/>
      </c>
      <c r="L736" s="128">
        <f>IF(Tbl_Orderlist[[#This Row],[Size]]="","",VLOOKUP(Tbl_Orderlist[[#This Row],[Size]],Tbl_PlantSizes[],MATCH("Minimal order quantity",Tbl_PlantSizes[#Headers],0),0))</f>
        <v>75</v>
      </c>
      <c r="M736" s="128" t="str">
        <f>IF(Tbl_Orderlist[[#This Row],[Size]]="","",VLOOKUP(Tbl_Orderlist[[#This Row],[Size]],Tbl_PlantSizes[],MATCH("Order per palletbox",Tbl_PlantSizes[#Headers],0),0))</f>
        <v>N</v>
      </c>
      <c r="N736" s="128" t="str">
        <f>IF(Tbl_Orderlist[[#This Row],[Size]]="","",VLOOKUP(Tbl_Orderlist[[#This Row],[Size]],Tbl_PlantSizes[],MATCH("Order per crate",Tbl_PlantSizes[#Headers],0),0))</f>
        <v>Y</v>
      </c>
      <c r="O73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3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36" s="75"/>
      <c r="R736" s="129" t="str">
        <f>IF(Tbl_Orderlist[[#This Row],[Crates]]="","",ROUNDUP(Tbl_Orderlist[[#This Row],[Crates]],0))</f>
        <v/>
      </c>
      <c r="S73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3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37" spans="1:20" x14ac:dyDescent="0.25">
      <c r="A737" s="149">
        <v>100</v>
      </c>
      <c r="B737" s="150" t="s">
        <v>2376</v>
      </c>
      <c r="C737" s="150" t="s">
        <v>16</v>
      </c>
      <c r="D737" s="151">
        <v>1.3</v>
      </c>
      <c r="E737" s="161"/>
      <c r="F737" s="14"/>
      <c r="G73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3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3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37" s="32">
        <f>IF(Tbl_Orderlist[[#This Row],[Size]]="","",IF(Tbl_Orderlist[[#This Row],[Crate?]]="Y",VLOOKUP(Tbl_Orderlist[[#This Row],[Size]],Tbl_PlantSizes[],MATCH("#plants per crate",Tbl_PlantSizes[#Headers],0),0),""))</f>
        <v>25</v>
      </c>
      <c r="K737" s="127" t="str">
        <f>IF(OR(Tbl_Orderlist[[#This Row],[Order]]="",Tbl_Orderlist[[#This Row],[Order]]=0),"",Tbl_Orderlist[[#This Row],[Order]]*Tbl_Orderlist[[#This Row],[Price €]])</f>
        <v/>
      </c>
      <c r="L737" s="128">
        <f>IF(Tbl_Orderlist[[#This Row],[Size]]="","",VLOOKUP(Tbl_Orderlist[[#This Row],[Size]],Tbl_PlantSizes[],MATCH("Minimal order quantity",Tbl_PlantSizes[#Headers],0),0))</f>
        <v>75</v>
      </c>
      <c r="M737" s="128" t="str">
        <f>IF(Tbl_Orderlist[[#This Row],[Size]]="","",VLOOKUP(Tbl_Orderlist[[#This Row],[Size]],Tbl_PlantSizes[],MATCH("Order per palletbox",Tbl_PlantSizes[#Headers],0),0))</f>
        <v>N</v>
      </c>
      <c r="N737" s="128" t="str">
        <f>IF(Tbl_Orderlist[[#This Row],[Size]]="","",VLOOKUP(Tbl_Orderlist[[#This Row],[Size]],Tbl_PlantSizes[],MATCH("Order per crate",Tbl_PlantSizes[#Headers],0),0))</f>
        <v>Y</v>
      </c>
      <c r="O73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3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37" s="75"/>
      <c r="R737" s="129" t="str">
        <f>IF(Tbl_Orderlist[[#This Row],[Crates]]="","",ROUNDUP(Tbl_Orderlist[[#This Row],[Crates]],0))</f>
        <v/>
      </c>
      <c r="S73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3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38" spans="1:20" x14ac:dyDescent="0.25">
      <c r="A738" s="149">
        <v>343</v>
      </c>
      <c r="B738" s="150" t="s">
        <v>2191</v>
      </c>
      <c r="C738" s="150" t="s">
        <v>16</v>
      </c>
      <c r="D738" s="151">
        <v>1.3</v>
      </c>
      <c r="E738" s="161"/>
      <c r="F738" s="14"/>
      <c r="G73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3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3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38" s="32">
        <f>IF(Tbl_Orderlist[[#This Row],[Size]]="","",IF(Tbl_Orderlist[[#This Row],[Crate?]]="Y",VLOOKUP(Tbl_Orderlist[[#This Row],[Size]],Tbl_PlantSizes[],MATCH("#plants per crate",Tbl_PlantSizes[#Headers],0),0),""))</f>
        <v>25</v>
      </c>
      <c r="K738" s="127" t="str">
        <f>IF(OR(Tbl_Orderlist[[#This Row],[Order]]="",Tbl_Orderlist[[#This Row],[Order]]=0),"",Tbl_Orderlist[[#This Row],[Order]]*Tbl_Orderlist[[#This Row],[Price €]])</f>
        <v/>
      </c>
      <c r="L738" s="128">
        <f>IF(Tbl_Orderlist[[#This Row],[Size]]="","",VLOOKUP(Tbl_Orderlist[[#This Row],[Size]],Tbl_PlantSizes[],MATCH("Minimal order quantity",Tbl_PlantSizes[#Headers],0),0))</f>
        <v>75</v>
      </c>
      <c r="M738" s="128" t="str">
        <f>IF(Tbl_Orderlist[[#This Row],[Size]]="","",VLOOKUP(Tbl_Orderlist[[#This Row],[Size]],Tbl_PlantSizes[],MATCH("Order per palletbox",Tbl_PlantSizes[#Headers],0),0))</f>
        <v>N</v>
      </c>
      <c r="N738" s="128" t="str">
        <f>IF(Tbl_Orderlist[[#This Row],[Size]]="","",VLOOKUP(Tbl_Orderlist[[#This Row],[Size]],Tbl_PlantSizes[],MATCH("Order per crate",Tbl_PlantSizes[#Headers],0),0))</f>
        <v>Y</v>
      </c>
      <c r="O73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3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38" s="75"/>
      <c r="R738" s="129" t="str">
        <f>IF(Tbl_Orderlist[[#This Row],[Crates]]="","",ROUNDUP(Tbl_Orderlist[[#This Row],[Crates]],0))</f>
        <v/>
      </c>
      <c r="S73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3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39" spans="1:20" x14ac:dyDescent="0.25">
      <c r="A739" s="149">
        <v>207</v>
      </c>
      <c r="B739" s="150" t="s">
        <v>2192</v>
      </c>
      <c r="C739" s="150" t="s">
        <v>16</v>
      </c>
      <c r="D739" s="151">
        <v>1.3</v>
      </c>
      <c r="E739" s="161"/>
      <c r="F739" s="14"/>
      <c r="G73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3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3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39" s="32">
        <f>IF(Tbl_Orderlist[[#This Row],[Size]]="","",IF(Tbl_Orderlist[[#This Row],[Crate?]]="Y",VLOOKUP(Tbl_Orderlist[[#This Row],[Size]],Tbl_PlantSizes[],MATCH("#plants per crate",Tbl_PlantSizes[#Headers],0),0),""))</f>
        <v>25</v>
      </c>
      <c r="K739" s="127" t="str">
        <f>IF(OR(Tbl_Orderlist[[#This Row],[Order]]="",Tbl_Orderlist[[#This Row],[Order]]=0),"",Tbl_Orderlist[[#This Row],[Order]]*Tbl_Orderlist[[#This Row],[Price €]])</f>
        <v/>
      </c>
      <c r="L739" s="128">
        <f>IF(Tbl_Orderlist[[#This Row],[Size]]="","",VLOOKUP(Tbl_Orderlist[[#This Row],[Size]],Tbl_PlantSizes[],MATCH("Minimal order quantity",Tbl_PlantSizes[#Headers],0),0))</f>
        <v>75</v>
      </c>
      <c r="M739" s="128" t="str">
        <f>IF(Tbl_Orderlist[[#This Row],[Size]]="","",VLOOKUP(Tbl_Orderlist[[#This Row],[Size]],Tbl_PlantSizes[],MATCH("Order per palletbox",Tbl_PlantSizes[#Headers],0),0))</f>
        <v>N</v>
      </c>
      <c r="N739" s="128" t="str">
        <f>IF(Tbl_Orderlist[[#This Row],[Size]]="","",VLOOKUP(Tbl_Orderlist[[#This Row],[Size]],Tbl_PlantSizes[],MATCH("Order per crate",Tbl_PlantSizes[#Headers],0),0))</f>
        <v>Y</v>
      </c>
      <c r="O73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3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39" s="75"/>
      <c r="R739" s="129" t="str">
        <f>IF(Tbl_Orderlist[[#This Row],[Crates]]="","",ROUNDUP(Tbl_Orderlist[[#This Row],[Crates]],0))</f>
        <v/>
      </c>
      <c r="S73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3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40" spans="1:20" x14ac:dyDescent="0.25">
      <c r="A740" s="149">
        <v>377</v>
      </c>
      <c r="B740" s="150" t="s">
        <v>2193</v>
      </c>
      <c r="C740" s="150" t="s">
        <v>16</v>
      </c>
      <c r="D740" s="151">
        <v>1</v>
      </c>
      <c r="E740" s="161"/>
      <c r="F740" s="14"/>
      <c r="G74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4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4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40" s="32">
        <f>IF(Tbl_Orderlist[[#This Row],[Size]]="","",IF(Tbl_Orderlist[[#This Row],[Crate?]]="Y",VLOOKUP(Tbl_Orderlist[[#This Row],[Size]],Tbl_PlantSizes[],MATCH("#plants per crate",Tbl_PlantSizes[#Headers],0),0),""))</f>
        <v>25</v>
      </c>
      <c r="K740" s="127" t="str">
        <f>IF(OR(Tbl_Orderlist[[#This Row],[Order]]="",Tbl_Orderlist[[#This Row],[Order]]=0),"",Tbl_Orderlist[[#This Row],[Order]]*Tbl_Orderlist[[#This Row],[Price €]])</f>
        <v/>
      </c>
      <c r="L740" s="128">
        <f>IF(Tbl_Orderlist[[#This Row],[Size]]="","",VLOOKUP(Tbl_Orderlist[[#This Row],[Size]],Tbl_PlantSizes[],MATCH("Minimal order quantity",Tbl_PlantSizes[#Headers],0),0))</f>
        <v>75</v>
      </c>
      <c r="M740" s="128" t="str">
        <f>IF(Tbl_Orderlist[[#This Row],[Size]]="","",VLOOKUP(Tbl_Orderlist[[#This Row],[Size]],Tbl_PlantSizes[],MATCH("Order per palletbox",Tbl_PlantSizes[#Headers],0),0))</f>
        <v>N</v>
      </c>
      <c r="N740" s="128" t="str">
        <f>IF(Tbl_Orderlist[[#This Row],[Size]]="","",VLOOKUP(Tbl_Orderlist[[#This Row],[Size]],Tbl_PlantSizes[],MATCH("Order per crate",Tbl_PlantSizes[#Headers],0),0))</f>
        <v>Y</v>
      </c>
      <c r="O74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4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40" s="75"/>
      <c r="R740" s="129" t="str">
        <f>IF(Tbl_Orderlist[[#This Row],[Crates]]="","",ROUNDUP(Tbl_Orderlist[[#This Row],[Crates]],0))</f>
        <v/>
      </c>
      <c r="S74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4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41" spans="1:20" x14ac:dyDescent="0.25">
      <c r="A741" s="149">
        <v>252</v>
      </c>
      <c r="B741" s="150" t="s">
        <v>2194</v>
      </c>
      <c r="C741" s="150" t="s">
        <v>13</v>
      </c>
      <c r="D741" s="151">
        <v>0.72</v>
      </c>
      <c r="E741" s="161"/>
      <c r="F741" s="14"/>
      <c r="G74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4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4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41" s="32">
        <f>IF(Tbl_Orderlist[[#This Row],[Size]]="","",IF(Tbl_Orderlist[[#This Row],[Crate?]]="Y",VLOOKUP(Tbl_Orderlist[[#This Row],[Size]],Tbl_PlantSizes[],MATCH("#plants per crate",Tbl_PlantSizes[#Headers],0),0),""))</f>
        <v>40</v>
      </c>
      <c r="K741" s="127" t="str">
        <f>IF(OR(Tbl_Orderlist[[#This Row],[Order]]="",Tbl_Orderlist[[#This Row],[Order]]=0),"",Tbl_Orderlist[[#This Row],[Order]]*Tbl_Orderlist[[#This Row],[Price €]])</f>
        <v/>
      </c>
      <c r="L741" s="128">
        <f>IF(Tbl_Orderlist[[#This Row],[Size]]="","",VLOOKUP(Tbl_Orderlist[[#This Row],[Size]],Tbl_PlantSizes[],MATCH("Minimal order quantity",Tbl_PlantSizes[#Headers],0),0))</f>
        <v>80</v>
      </c>
      <c r="M741" s="128" t="str">
        <f>IF(Tbl_Orderlist[[#This Row],[Size]]="","",VLOOKUP(Tbl_Orderlist[[#This Row],[Size]],Tbl_PlantSizes[],MATCH("Order per palletbox",Tbl_PlantSizes[#Headers],0),0))</f>
        <v>N</v>
      </c>
      <c r="N741" s="128" t="str">
        <f>IF(Tbl_Orderlist[[#This Row],[Size]]="","",VLOOKUP(Tbl_Orderlist[[#This Row],[Size]],Tbl_PlantSizes[],MATCH("Order per crate",Tbl_PlantSizes[#Headers],0),0))</f>
        <v>Y</v>
      </c>
      <c r="O74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4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41" s="75"/>
      <c r="R741" s="129" t="str">
        <f>IF(Tbl_Orderlist[[#This Row],[Crates]]="","",ROUNDUP(Tbl_Orderlist[[#This Row],[Crates]],0))</f>
        <v/>
      </c>
      <c r="S74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4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42" spans="1:20" x14ac:dyDescent="0.25">
      <c r="A742" s="149">
        <v>271</v>
      </c>
      <c r="B742" s="150" t="s">
        <v>2195</v>
      </c>
      <c r="C742" s="150" t="s">
        <v>16</v>
      </c>
      <c r="D742" s="151">
        <v>1.05</v>
      </c>
      <c r="E742" s="161"/>
      <c r="F742" s="14"/>
      <c r="G74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4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4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42" s="32">
        <f>IF(Tbl_Orderlist[[#This Row],[Size]]="","",IF(Tbl_Orderlist[[#This Row],[Crate?]]="Y",VLOOKUP(Tbl_Orderlist[[#This Row],[Size]],Tbl_PlantSizes[],MATCH("#plants per crate",Tbl_PlantSizes[#Headers],0),0),""))</f>
        <v>25</v>
      </c>
      <c r="K742" s="127" t="str">
        <f>IF(OR(Tbl_Orderlist[[#This Row],[Order]]="",Tbl_Orderlist[[#This Row],[Order]]=0),"",Tbl_Orderlist[[#This Row],[Order]]*Tbl_Orderlist[[#This Row],[Price €]])</f>
        <v/>
      </c>
      <c r="L742" s="128">
        <f>IF(Tbl_Orderlist[[#This Row],[Size]]="","",VLOOKUP(Tbl_Orderlist[[#This Row],[Size]],Tbl_PlantSizes[],MATCH("Minimal order quantity",Tbl_PlantSizes[#Headers],0),0))</f>
        <v>75</v>
      </c>
      <c r="M742" s="128" t="str">
        <f>IF(Tbl_Orderlist[[#This Row],[Size]]="","",VLOOKUP(Tbl_Orderlist[[#This Row],[Size]],Tbl_PlantSizes[],MATCH("Order per palletbox",Tbl_PlantSizes[#Headers],0),0))</f>
        <v>N</v>
      </c>
      <c r="N742" s="128" t="str">
        <f>IF(Tbl_Orderlist[[#This Row],[Size]]="","",VLOOKUP(Tbl_Orderlist[[#This Row],[Size]],Tbl_PlantSizes[],MATCH("Order per crate",Tbl_PlantSizes[#Headers],0),0))</f>
        <v>Y</v>
      </c>
      <c r="O74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4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42" s="75"/>
      <c r="R742" s="129" t="str">
        <f>IF(Tbl_Orderlist[[#This Row],[Crates]]="","",ROUNDUP(Tbl_Orderlist[[#This Row],[Crates]],0))</f>
        <v/>
      </c>
      <c r="S74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4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43" spans="1:20" x14ac:dyDescent="0.25">
      <c r="A743" s="149">
        <v>360</v>
      </c>
      <c r="B743" s="150" t="s">
        <v>2196</v>
      </c>
      <c r="C743" s="150" t="s">
        <v>13</v>
      </c>
      <c r="D743" s="151">
        <v>1</v>
      </c>
      <c r="E743" s="161"/>
      <c r="F743" s="14"/>
      <c r="G74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4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4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43" s="32">
        <f>IF(Tbl_Orderlist[[#This Row],[Size]]="","",IF(Tbl_Orderlist[[#This Row],[Crate?]]="Y",VLOOKUP(Tbl_Orderlist[[#This Row],[Size]],Tbl_PlantSizes[],MATCH("#plants per crate",Tbl_PlantSizes[#Headers],0),0),""))</f>
        <v>40</v>
      </c>
      <c r="K743" s="127" t="str">
        <f>IF(OR(Tbl_Orderlist[[#This Row],[Order]]="",Tbl_Orderlist[[#This Row],[Order]]=0),"",Tbl_Orderlist[[#This Row],[Order]]*Tbl_Orderlist[[#This Row],[Price €]])</f>
        <v/>
      </c>
      <c r="L743" s="128">
        <f>IF(Tbl_Orderlist[[#This Row],[Size]]="","",VLOOKUP(Tbl_Orderlist[[#This Row],[Size]],Tbl_PlantSizes[],MATCH("Minimal order quantity",Tbl_PlantSizes[#Headers],0),0))</f>
        <v>80</v>
      </c>
      <c r="M743" s="128" t="str">
        <f>IF(Tbl_Orderlist[[#This Row],[Size]]="","",VLOOKUP(Tbl_Orderlist[[#This Row],[Size]],Tbl_PlantSizes[],MATCH("Order per palletbox",Tbl_PlantSizes[#Headers],0),0))</f>
        <v>N</v>
      </c>
      <c r="N743" s="128" t="str">
        <f>IF(Tbl_Orderlist[[#This Row],[Size]]="","",VLOOKUP(Tbl_Orderlist[[#This Row],[Size]],Tbl_PlantSizes[],MATCH("Order per crate",Tbl_PlantSizes[#Headers],0),0))</f>
        <v>Y</v>
      </c>
      <c r="O74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4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43" s="75"/>
      <c r="R743" s="129" t="str">
        <f>IF(Tbl_Orderlist[[#This Row],[Crates]]="","",ROUNDUP(Tbl_Orderlist[[#This Row],[Crates]],0))</f>
        <v/>
      </c>
      <c r="S74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4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44" spans="1:20" x14ac:dyDescent="0.25">
      <c r="A744" s="149">
        <v>412</v>
      </c>
      <c r="B744" s="150" t="s">
        <v>1775</v>
      </c>
      <c r="C744" s="150" t="s">
        <v>13</v>
      </c>
      <c r="D744" s="151">
        <v>1</v>
      </c>
      <c r="E744" s="161"/>
      <c r="F744" s="14"/>
      <c r="G74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4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4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44" s="32">
        <f>IF(Tbl_Orderlist[[#This Row],[Size]]="","",IF(Tbl_Orderlist[[#This Row],[Crate?]]="Y",VLOOKUP(Tbl_Orderlist[[#This Row],[Size]],Tbl_PlantSizes[],MATCH("#plants per crate",Tbl_PlantSizes[#Headers],0),0),""))</f>
        <v>40</v>
      </c>
      <c r="K744" s="127" t="str">
        <f>IF(OR(Tbl_Orderlist[[#This Row],[Order]]="",Tbl_Orderlist[[#This Row],[Order]]=0),"",Tbl_Orderlist[[#This Row],[Order]]*Tbl_Orderlist[[#This Row],[Price €]])</f>
        <v/>
      </c>
      <c r="L744" s="128">
        <f>IF(Tbl_Orderlist[[#This Row],[Size]]="","",VLOOKUP(Tbl_Orderlist[[#This Row],[Size]],Tbl_PlantSizes[],MATCH("Minimal order quantity",Tbl_PlantSizes[#Headers],0),0))</f>
        <v>80</v>
      </c>
      <c r="M744" s="128" t="str">
        <f>IF(Tbl_Orderlist[[#This Row],[Size]]="","",VLOOKUP(Tbl_Orderlist[[#This Row],[Size]],Tbl_PlantSizes[],MATCH("Order per palletbox",Tbl_PlantSizes[#Headers],0),0))</f>
        <v>N</v>
      </c>
      <c r="N744" s="128" t="str">
        <f>IF(Tbl_Orderlist[[#This Row],[Size]]="","",VLOOKUP(Tbl_Orderlist[[#This Row],[Size]],Tbl_PlantSizes[],MATCH("Order per crate",Tbl_PlantSizes[#Headers],0),0))</f>
        <v>Y</v>
      </c>
      <c r="O74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4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44" s="75"/>
      <c r="R744" s="129" t="str">
        <f>IF(Tbl_Orderlist[[#This Row],[Crates]]="","",ROUNDUP(Tbl_Orderlist[[#This Row],[Crates]],0))</f>
        <v/>
      </c>
      <c r="S74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4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45" spans="1:20" x14ac:dyDescent="0.25">
      <c r="A745" s="149">
        <v>175</v>
      </c>
      <c r="B745" s="150" t="s">
        <v>2197</v>
      </c>
      <c r="C745" s="150" t="s">
        <v>13</v>
      </c>
      <c r="D745" s="151">
        <v>1</v>
      </c>
      <c r="E745" s="161"/>
      <c r="F745" s="14"/>
      <c r="G74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4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4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45" s="32">
        <f>IF(Tbl_Orderlist[[#This Row],[Size]]="","",IF(Tbl_Orderlist[[#This Row],[Crate?]]="Y",VLOOKUP(Tbl_Orderlist[[#This Row],[Size]],Tbl_PlantSizes[],MATCH("#plants per crate",Tbl_PlantSizes[#Headers],0),0),""))</f>
        <v>40</v>
      </c>
      <c r="K745" s="127" t="str">
        <f>IF(OR(Tbl_Orderlist[[#This Row],[Order]]="",Tbl_Orderlist[[#This Row],[Order]]=0),"",Tbl_Orderlist[[#This Row],[Order]]*Tbl_Orderlist[[#This Row],[Price €]])</f>
        <v/>
      </c>
      <c r="L745" s="128">
        <f>IF(Tbl_Orderlist[[#This Row],[Size]]="","",VLOOKUP(Tbl_Orderlist[[#This Row],[Size]],Tbl_PlantSizes[],MATCH("Minimal order quantity",Tbl_PlantSizes[#Headers],0),0))</f>
        <v>80</v>
      </c>
      <c r="M745" s="128" t="str">
        <f>IF(Tbl_Orderlist[[#This Row],[Size]]="","",VLOOKUP(Tbl_Orderlist[[#This Row],[Size]],Tbl_PlantSizes[],MATCH("Order per palletbox",Tbl_PlantSizes[#Headers],0),0))</f>
        <v>N</v>
      </c>
      <c r="N745" s="128" t="str">
        <f>IF(Tbl_Orderlist[[#This Row],[Size]]="","",VLOOKUP(Tbl_Orderlist[[#This Row],[Size]],Tbl_PlantSizes[],MATCH("Order per crate",Tbl_PlantSizes[#Headers],0),0))</f>
        <v>Y</v>
      </c>
      <c r="O74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4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45" s="75"/>
      <c r="R745" s="129" t="str">
        <f>IF(Tbl_Orderlist[[#This Row],[Crates]]="","",ROUNDUP(Tbl_Orderlist[[#This Row],[Crates]],0))</f>
        <v/>
      </c>
      <c r="S74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4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46" spans="1:20" x14ac:dyDescent="0.25">
      <c r="A746" s="149">
        <v>286</v>
      </c>
      <c r="B746" s="150" t="s">
        <v>1776</v>
      </c>
      <c r="C746" s="150" t="s">
        <v>13</v>
      </c>
      <c r="D746" s="151">
        <v>1</v>
      </c>
      <c r="E746" s="161"/>
      <c r="F746" s="14"/>
      <c r="G74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4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4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46" s="32">
        <f>IF(Tbl_Orderlist[[#This Row],[Size]]="","",IF(Tbl_Orderlist[[#This Row],[Crate?]]="Y",VLOOKUP(Tbl_Orderlist[[#This Row],[Size]],Tbl_PlantSizes[],MATCH("#plants per crate",Tbl_PlantSizes[#Headers],0),0),""))</f>
        <v>40</v>
      </c>
      <c r="K746" s="127" t="str">
        <f>IF(OR(Tbl_Orderlist[[#This Row],[Order]]="",Tbl_Orderlist[[#This Row],[Order]]=0),"",Tbl_Orderlist[[#This Row],[Order]]*Tbl_Orderlist[[#This Row],[Price €]])</f>
        <v/>
      </c>
      <c r="L746" s="128">
        <f>IF(Tbl_Orderlist[[#This Row],[Size]]="","",VLOOKUP(Tbl_Orderlist[[#This Row],[Size]],Tbl_PlantSizes[],MATCH("Minimal order quantity",Tbl_PlantSizes[#Headers],0),0))</f>
        <v>80</v>
      </c>
      <c r="M746" s="128" t="str">
        <f>IF(Tbl_Orderlist[[#This Row],[Size]]="","",VLOOKUP(Tbl_Orderlist[[#This Row],[Size]],Tbl_PlantSizes[],MATCH("Order per palletbox",Tbl_PlantSizes[#Headers],0),0))</f>
        <v>N</v>
      </c>
      <c r="N746" s="128" t="str">
        <f>IF(Tbl_Orderlist[[#This Row],[Size]]="","",VLOOKUP(Tbl_Orderlist[[#This Row],[Size]],Tbl_PlantSizes[],MATCH("Order per crate",Tbl_PlantSizes[#Headers],0),0))</f>
        <v>Y</v>
      </c>
      <c r="O74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4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46" s="75"/>
      <c r="R746" s="129" t="str">
        <f>IF(Tbl_Orderlist[[#This Row],[Crates]]="","",ROUNDUP(Tbl_Orderlist[[#This Row],[Crates]],0))</f>
        <v/>
      </c>
      <c r="S74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4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47" spans="1:20" x14ac:dyDescent="0.25">
      <c r="A747" s="149">
        <v>1009</v>
      </c>
      <c r="B747" s="150" t="s">
        <v>2198</v>
      </c>
      <c r="C747" s="150" t="s">
        <v>13</v>
      </c>
      <c r="D747" s="151">
        <v>0.98</v>
      </c>
      <c r="E747" s="161"/>
      <c r="F747" s="14"/>
      <c r="G74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4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4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47" s="32">
        <f>IF(Tbl_Orderlist[[#This Row],[Size]]="","",IF(Tbl_Orderlist[[#This Row],[Crate?]]="Y",VLOOKUP(Tbl_Orderlist[[#This Row],[Size]],Tbl_PlantSizes[],MATCH("#plants per crate",Tbl_PlantSizes[#Headers],0),0),""))</f>
        <v>40</v>
      </c>
      <c r="K747" s="127" t="str">
        <f>IF(OR(Tbl_Orderlist[[#This Row],[Order]]="",Tbl_Orderlist[[#This Row],[Order]]=0),"",Tbl_Orderlist[[#This Row],[Order]]*Tbl_Orderlist[[#This Row],[Price €]])</f>
        <v/>
      </c>
      <c r="L747" s="128">
        <f>IF(Tbl_Orderlist[[#This Row],[Size]]="","",VLOOKUP(Tbl_Orderlist[[#This Row],[Size]],Tbl_PlantSizes[],MATCH("Minimal order quantity",Tbl_PlantSizes[#Headers],0),0))</f>
        <v>80</v>
      </c>
      <c r="M747" s="128" t="str">
        <f>IF(Tbl_Orderlist[[#This Row],[Size]]="","",VLOOKUP(Tbl_Orderlist[[#This Row],[Size]],Tbl_PlantSizes[],MATCH("Order per palletbox",Tbl_PlantSizes[#Headers],0),0))</f>
        <v>N</v>
      </c>
      <c r="N747" s="128" t="str">
        <f>IF(Tbl_Orderlist[[#This Row],[Size]]="","",VLOOKUP(Tbl_Orderlist[[#This Row],[Size]],Tbl_PlantSizes[],MATCH("Order per crate",Tbl_PlantSizes[#Headers],0),0))</f>
        <v>Y</v>
      </c>
      <c r="O74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4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47" s="75"/>
      <c r="R747" s="129" t="str">
        <f>IF(Tbl_Orderlist[[#This Row],[Crates]]="","",ROUNDUP(Tbl_Orderlist[[#This Row],[Crates]],0))</f>
        <v/>
      </c>
      <c r="S74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4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48" spans="1:20" x14ac:dyDescent="0.25">
      <c r="A748" s="149">
        <v>218</v>
      </c>
      <c r="B748" s="150" t="s">
        <v>2199</v>
      </c>
      <c r="C748" s="150" t="s">
        <v>16</v>
      </c>
      <c r="D748" s="151">
        <v>2.25</v>
      </c>
      <c r="E748" s="161"/>
      <c r="F748" s="14"/>
      <c r="G74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4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4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48" s="32">
        <f>IF(Tbl_Orderlist[[#This Row],[Size]]="","",IF(Tbl_Orderlist[[#This Row],[Crate?]]="Y",VLOOKUP(Tbl_Orderlist[[#This Row],[Size]],Tbl_PlantSizes[],MATCH("#plants per crate",Tbl_PlantSizes[#Headers],0),0),""))</f>
        <v>25</v>
      </c>
      <c r="K748" s="127" t="str">
        <f>IF(OR(Tbl_Orderlist[[#This Row],[Order]]="",Tbl_Orderlist[[#This Row],[Order]]=0),"",Tbl_Orderlist[[#This Row],[Order]]*Tbl_Orderlist[[#This Row],[Price €]])</f>
        <v/>
      </c>
      <c r="L748" s="128">
        <f>IF(Tbl_Orderlist[[#This Row],[Size]]="","",VLOOKUP(Tbl_Orderlist[[#This Row],[Size]],Tbl_PlantSizes[],MATCH("Minimal order quantity",Tbl_PlantSizes[#Headers],0),0))</f>
        <v>75</v>
      </c>
      <c r="M748" s="128" t="str">
        <f>IF(Tbl_Orderlist[[#This Row],[Size]]="","",VLOOKUP(Tbl_Orderlist[[#This Row],[Size]],Tbl_PlantSizes[],MATCH("Order per palletbox",Tbl_PlantSizes[#Headers],0),0))</f>
        <v>N</v>
      </c>
      <c r="N748" s="128" t="str">
        <f>IF(Tbl_Orderlist[[#This Row],[Size]]="","",VLOOKUP(Tbl_Orderlist[[#This Row],[Size]],Tbl_PlantSizes[],MATCH("Order per crate",Tbl_PlantSizes[#Headers],0),0))</f>
        <v>Y</v>
      </c>
      <c r="O74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4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48" s="75"/>
      <c r="R748" s="129" t="str">
        <f>IF(Tbl_Orderlist[[#This Row],[Crates]]="","",ROUNDUP(Tbl_Orderlist[[#This Row],[Crates]],0))</f>
        <v/>
      </c>
      <c r="S74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4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49" spans="1:20" x14ac:dyDescent="0.25">
      <c r="A749" s="149">
        <v>130</v>
      </c>
      <c r="B749" s="150" t="s">
        <v>2248</v>
      </c>
      <c r="C749" s="150" t="s">
        <v>16</v>
      </c>
      <c r="D749" s="151">
        <v>2.25</v>
      </c>
      <c r="E749" s="161"/>
      <c r="F749" s="14"/>
      <c r="G74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4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4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49" s="32">
        <f>IF(Tbl_Orderlist[[#This Row],[Size]]="","",IF(Tbl_Orderlist[[#This Row],[Crate?]]="Y",VLOOKUP(Tbl_Orderlist[[#This Row],[Size]],Tbl_PlantSizes[],MATCH("#plants per crate",Tbl_PlantSizes[#Headers],0),0),""))</f>
        <v>25</v>
      </c>
      <c r="K749" s="127" t="str">
        <f>IF(OR(Tbl_Orderlist[[#This Row],[Order]]="",Tbl_Orderlist[[#This Row],[Order]]=0),"",Tbl_Orderlist[[#This Row],[Order]]*Tbl_Orderlist[[#This Row],[Price €]])</f>
        <v/>
      </c>
      <c r="L749" s="128">
        <f>IF(Tbl_Orderlist[[#This Row],[Size]]="","",VLOOKUP(Tbl_Orderlist[[#This Row],[Size]],Tbl_PlantSizes[],MATCH("Minimal order quantity",Tbl_PlantSizes[#Headers],0),0))</f>
        <v>75</v>
      </c>
      <c r="M749" s="128" t="str">
        <f>IF(Tbl_Orderlist[[#This Row],[Size]]="","",VLOOKUP(Tbl_Orderlist[[#This Row],[Size]],Tbl_PlantSizes[],MATCH("Order per palletbox",Tbl_PlantSizes[#Headers],0),0))</f>
        <v>N</v>
      </c>
      <c r="N749" s="128" t="str">
        <f>IF(Tbl_Orderlist[[#This Row],[Size]]="","",VLOOKUP(Tbl_Orderlist[[#This Row],[Size]],Tbl_PlantSizes[],MATCH("Order per crate",Tbl_PlantSizes[#Headers],0),0))</f>
        <v>Y</v>
      </c>
      <c r="O74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4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49" s="75"/>
      <c r="R749" s="129" t="str">
        <f>IF(Tbl_Orderlist[[#This Row],[Crates]]="","",ROUNDUP(Tbl_Orderlist[[#This Row],[Crates]],0))</f>
        <v/>
      </c>
      <c r="S74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4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50" spans="1:20" x14ac:dyDescent="0.25">
      <c r="A750" s="149">
        <v>100</v>
      </c>
      <c r="B750" s="150" t="s">
        <v>2377</v>
      </c>
      <c r="C750" s="150" t="s">
        <v>16</v>
      </c>
      <c r="D750" s="151">
        <v>1.28</v>
      </c>
      <c r="E750" s="161"/>
      <c r="F750" s="14"/>
      <c r="G75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5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5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50" s="32">
        <f>IF(Tbl_Orderlist[[#This Row],[Size]]="","",IF(Tbl_Orderlist[[#This Row],[Crate?]]="Y",VLOOKUP(Tbl_Orderlist[[#This Row],[Size]],Tbl_PlantSizes[],MATCH("#plants per crate",Tbl_PlantSizes[#Headers],0),0),""))</f>
        <v>25</v>
      </c>
      <c r="K750" s="127" t="str">
        <f>IF(OR(Tbl_Orderlist[[#This Row],[Order]]="",Tbl_Orderlist[[#This Row],[Order]]=0),"",Tbl_Orderlist[[#This Row],[Order]]*Tbl_Orderlist[[#This Row],[Price €]])</f>
        <v/>
      </c>
      <c r="L750" s="128">
        <f>IF(Tbl_Orderlist[[#This Row],[Size]]="","",VLOOKUP(Tbl_Orderlist[[#This Row],[Size]],Tbl_PlantSizes[],MATCH("Minimal order quantity",Tbl_PlantSizes[#Headers],0),0))</f>
        <v>75</v>
      </c>
      <c r="M750" s="128" t="str">
        <f>IF(Tbl_Orderlist[[#This Row],[Size]]="","",VLOOKUP(Tbl_Orderlist[[#This Row],[Size]],Tbl_PlantSizes[],MATCH("Order per palletbox",Tbl_PlantSizes[#Headers],0),0))</f>
        <v>N</v>
      </c>
      <c r="N750" s="128" t="str">
        <f>IF(Tbl_Orderlist[[#This Row],[Size]]="","",VLOOKUP(Tbl_Orderlist[[#This Row],[Size]],Tbl_PlantSizes[],MATCH("Order per crate",Tbl_PlantSizes[#Headers],0),0))</f>
        <v>Y</v>
      </c>
      <c r="O75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5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50" s="75"/>
      <c r="R750" s="129" t="str">
        <f>IF(Tbl_Orderlist[[#This Row],[Crates]]="","",ROUNDUP(Tbl_Orderlist[[#This Row],[Crates]],0))</f>
        <v/>
      </c>
      <c r="S75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5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51" spans="1:20" x14ac:dyDescent="0.25">
      <c r="A751" s="149">
        <v>100</v>
      </c>
      <c r="B751" s="150" t="s">
        <v>2378</v>
      </c>
      <c r="C751" s="150" t="s">
        <v>13</v>
      </c>
      <c r="D751" s="151">
        <v>1.25</v>
      </c>
      <c r="E751" s="161"/>
      <c r="F751" s="14"/>
      <c r="G75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5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5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51" s="32">
        <f>IF(Tbl_Orderlist[[#This Row],[Size]]="","",IF(Tbl_Orderlist[[#This Row],[Crate?]]="Y",VLOOKUP(Tbl_Orderlist[[#This Row],[Size]],Tbl_PlantSizes[],MATCH("#plants per crate",Tbl_PlantSizes[#Headers],0),0),""))</f>
        <v>40</v>
      </c>
      <c r="K751" s="127" t="str">
        <f>IF(OR(Tbl_Orderlist[[#This Row],[Order]]="",Tbl_Orderlist[[#This Row],[Order]]=0),"",Tbl_Orderlist[[#This Row],[Order]]*Tbl_Orderlist[[#This Row],[Price €]])</f>
        <v/>
      </c>
      <c r="L751" s="128">
        <f>IF(Tbl_Orderlist[[#This Row],[Size]]="","",VLOOKUP(Tbl_Orderlist[[#This Row],[Size]],Tbl_PlantSizes[],MATCH("Minimal order quantity",Tbl_PlantSizes[#Headers],0),0))</f>
        <v>80</v>
      </c>
      <c r="M751" s="128" t="str">
        <f>IF(Tbl_Orderlist[[#This Row],[Size]]="","",VLOOKUP(Tbl_Orderlist[[#This Row],[Size]],Tbl_PlantSizes[],MATCH("Order per palletbox",Tbl_PlantSizes[#Headers],0),0))</f>
        <v>N</v>
      </c>
      <c r="N751" s="128" t="str">
        <f>IF(Tbl_Orderlist[[#This Row],[Size]]="","",VLOOKUP(Tbl_Orderlist[[#This Row],[Size]],Tbl_PlantSizes[],MATCH("Order per crate",Tbl_PlantSizes[#Headers],0),0))</f>
        <v>Y</v>
      </c>
      <c r="O75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5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51" s="75"/>
      <c r="R751" s="129" t="str">
        <f>IF(Tbl_Orderlist[[#This Row],[Crates]]="","",ROUNDUP(Tbl_Orderlist[[#This Row],[Crates]],0))</f>
        <v/>
      </c>
      <c r="S75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5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52" spans="1:20" x14ac:dyDescent="0.25">
      <c r="A752" s="149">
        <v>1021</v>
      </c>
      <c r="B752" s="150" t="s">
        <v>2200</v>
      </c>
      <c r="C752" s="150" t="s">
        <v>13</v>
      </c>
      <c r="D752" s="151">
        <v>0.98</v>
      </c>
      <c r="E752" s="161"/>
      <c r="F752" s="14"/>
      <c r="G75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5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5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52" s="32">
        <f>IF(Tbl_Orderlist[[#This Row],[Size]]="","",IF(Tbl_Orderlist[[#This Row],[Crate?]]="Y",VLOOKUP(Tbl_Orderlist[[#This Row],[Size]],Tbl_PlantSizes[],MATCH("#plants per crate",Tbl_PlantSizes[#Headers],0),0),""))</f>
        <v>40</v>
      </c>
      <c r="K752" s="127" t="str">
        <f>IF(OR(Tbl_Orderlist[[#This Row],[Order]]="",Tbl_Orderlist[[#This Row],[Order]]=0),"",Tbl_Orderlist[[#This Row],[Order]]*Tbl_Orderlist[[#This Row],[Price €]])</f>
        <v/>
      </c>
      <c r="L752" s="128">
        <f>IF(Tbl_Orderlist[[#This Row],[Size]]="","",VLOOKUP(Tbl_Orderlist[[#This Row],[Size]],Tbl_PlantSizes[],MATCH("Minimal order quantity",Tbl_PlantSizes[#Headers],0),0))</f>
        <v>80</v>
      </c>
      <c r="M752" s="128" t="str">
        <f>IF(Tbl_Orderlist[[#This Row],[Size]]="","",VLOOKUP(Tbl_Orderlist[[#This Row],[Size]],Tbl_PlantSizes[],MATCH("Order per palletbox",Tbl_PlantSizes[#Headers],0),0))</f>
        <v>N</v>
      </c>
      <c r="N752" s="128" t="str">
        <f>IF(Tbl_Orderlist[[#This Row],[Size]]="","",VLOOKUP(Tbl_Orderlist[[#This Row],[Size]],Tbl_PlantSizes[],MATCH("Order per crate",Tbl_PlantSizes[#Headers],0),0))</f>
        <v>Y</v>
      </c>
      <c r="O75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5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52" s="75"/>
      <c r="R752" s="129" t="str">
        <f>IF(Tbl_Orderlist[[#This Row],[Crates]]="","",ROUNDUP(Tbl_Orderlist[[#This Row],[Crates]],0))</f>
        <v/>
      </c>
      <c r="S75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5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53" spans="1:20" x14ac:dyDescent="0.25">
      <c r="A753" s="149">
        <v>69</v>
      </c>
      <c r="B753" s="150" t="s">
        <v>2201</v>
      </c>
      <c r="C753" s="150" t="s">
        <v>16</v>
      </c>
      <c r="D753" s="151">
        <v>1.35</v>
      </c>
      <c r="E753" s="161"/>
      <c r="F753" s="14"/>
      <c r="G75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5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5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53" s="32">
        <f>IF(Tbl_Orderlist[[#This Row],[Size]]="","",IF(Tbl_Orderlist[[#This Row],[Crate?]]="Y",VLOOKUP(Tbl_Orderlist[[#This Row],[Size]],Tbl_PlantSizes[],MATCH("#plants per crate",Tbl_PlantSizes[#Headers],0),0),""))</f>
        <v>25</v>
      </c>
      <c r="K753" s="127" t="str">
        <f>IF(OR(Tbl_Orderlist[[#This Row],[Order]]="",Tbl_Orderlist[[#This Row],[Order]]=0),"",Tbl_Orderlist[[#This Row],[Order]]*Tbl_Orderlist[[#This Row],[Price €]])</f>
        <v/>
      </c>
      <c r="L753" s="128">
        <f>IF(Tbl_Orderlist[[#This Row],[Size]]="","",VLOOKUP(Tbl_Orderlist[[#This Row],[Size]],Tbl_PlantSizes[],MATCH("Minimal order quantity",Tbl_PlantSizes[#Headers],0),0))</f>
        <v>75</v>
      </c>
      <c r="M753" s="128" t="str">
        <f>IF(Tbl_Orderlist[[#This Row],[Size]]="","",VLOOKUP(Tbl_Orderlist[[#This Row],[Size]],Tbl_PlantSizes[],MATCH("Order per palletbox",Tbl_PlantSizes[#Headers],0),0))</f>
        <v>N</v>
      </c>
      <c r="N753" s="128" t="str">
        <f>IF(Tbl_Orderlist[[#This Row],[Size]]="","",VLOOKUP(Tbl_Orderlist[[#This Row],[Size]],Tbl_PlantSizes[],MATCH("Order per crate",Tbl_PlantSizes[#Headers],0),0))</f>
        <v>Y</v>
      </c>
      <c r="O753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53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53" s="75"/>
      <c r="R753" s="129" t="str">
        <f>IF(Tbl_Orderlist[[#This Row],[Crates]]="","",ROUNDUP(Tbl_Orderlist[[#This Row],[Crates]],0))</f>
        <v/>
      </c>
      <c r="S753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53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54" spans="1:20" x14ac:dyDescent="0.25">
      <c r="A754" s="149">
        <v>198</v>
      </c>
      <c r="B754" s="150" t="s">
        <v>2202</v>
      </c>
      <c r="C754" s="150" t="s">
        <v>16</v>
      </c>
      <c r="D754" s="151">
        <v>1.35</v>
      </c>
      <c r="E754" s="161"/>
      <c r="F754" s="14"/>
      <c r="G75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5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5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54" s="32">
        <f>IF(Tbl_Orderlist[[#This Row],[Size]]="","",IF(Tbl_Orderlist[[#This Row],[Crate?]]="Y",VLOOKUP(Tbl_Orderlist[[#This Row],[Size]],Tbl_PlantSizes[],MATCH("#plants per crate",Tbl_PlantSizes[#Headers],0),0),""))</f>
        <v>25</v>
      </c>
      <c r="K754" s="127" t="str">
        <f>IF(OR(Tbl_Orderlist[[#This Row],[Order]]="",Tbl_Orderlist[[#This Row],[Order]]=0),"",Tbl_Orderlist[[#This Row],[Order]]*Tbl_Orderlist[[#This Row],[Price €]])</f>
        <v/>
      </c>
      <c r="L754" s="128">
        <f>IF(Tbl_Orderlist[[#This Row],[Size]]="","",VLOOKUP(Tbl_Orderlist[[#This Row],[Size]],Tbl_PlantSizes[],MATCH("Minimal order quantity",Tbl_PlantSizes[#Headers],0),0))</f>
        <v>75</v>
      </c>
      <c r="M754" s="128" t="str">
        <f>IF(Tbl_Orderlist[[#This Row],[Size]]="","",VLOOKUP(Tbl_Orderlist[[#This Row],[Size]],Tbl_PlantSizes[],MATCH("Order per palletbox",Tbl_PlantSizes[#Headers],0),0))</f>
        <v>N</v>
      </c>
      <c r="N754" s="128" t="str">
        <f>IF(Tbl_Orderlist[[#This Row],[Size]]="","",VLOOKUP(Tbl_Orderlist[[#This Row],[Size]],Tbl_PlantSizes[],MATCH("Order per crate",Tbl_PlantSizes[#Headers],0),0))</f>
        <v>Y</v>
      </c>
      <c r="O754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54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54" s="75"/>
      <c r="R754" s="129" t="str">
        <f>IF(Tbl_Orderlist[[#This Row],[Crates]]="","",ROUNDUP(Tbl_Orderlist[[#This Row],[Crates]],0))</f>
        <v/>
      </c>
      <c r="S754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54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55" spans="1:20" x14ac:dyDescent="0.25">
      <c r="A755" s="149">
        <v>172</v>
      </c>
      <c r="B755" s="150" t="s">
        <v>2203</v>
      </c>
      <c r="C755" s="150" t="s">
        <v>13</v>
      </c>
      <c r="D755" s="151">
        <v>1.75</v>
      </c>
      <c r="E755" s="161"/>
      <c r="F755" s="14"/>
      <c r="G75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5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5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55" s="32">
        <f>IF(Tbl_Orderlist[[#This Row],[Size]]="","",IF(Tbl_Orderlist[[#This Row],[Crate?]]="Y",VLOOKUP(Tbl_Orderlist[[#This Row],[Size]],Tbl_PlantSizes[],MATCH("#plants per crate",Tbl_PlantSizes[#Headers],0),0),""))</f>
        <v>40</v>
      </c>
      <c r="K755" s="127" t="str">
        <f>IF(OR(Tbl_Orderlist[[#This Row],[Order]]="",Tbl_Orderlist[[#This Row],[Order]]=0),"",Tbl_Orderlist[[#This Row],[Order]]*Tbl_Orderlist[[#This Row],[Price €]])</f>
        <v/>
      </c>
      <c r="L755" s="128">
        <f>IF(Tbl_Orderlist[[#This Row],[Size]]="","",VLOOKUP(Tbl_Orderlist[[#This Row],[Size]],Tbl_PlantSizes[],MATCH("Minimal order quantity",Tbl_PlantSizes[#Headers],0),0))</f>
        <v>80</v>
      </c>
      <c r="M755" s="128" t="str">
        <f>IF(Tbl_Orderlist[[#This Row],[Size]]="","",VLOOKUP(Tbl_Orderlist[[#This Row],[Size]],Tbl_PlantSizes[],MATCH("Order per palletbox",Tbl_PlantSizes[#Headers],0),0))</f>
        <v>N</v>
      </c>
      <c r="N755" s="128" t="str">
        <f>IF(Tbl_Orderlist[[#This Row],[Size]]="","",VLOOKUP(Tbl_Orderlist[[#This Row],[Size]],Tbl_PlantSizes[],MATCH("Order per crate",Tbl_PlantSizes[#Headers],0),0))</f>
        <v>Y</v>
      </c>
      <c r="O755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55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55" s="75"/>
      <c r="R755" s="129" t="str">
        <f>IF(Tbl_Orderlist[[#This Row],[Crates]]="","",ROUNDUP(Tbl_Orderlist[[#This Row],[Crates]],0))</f>
        <v/>
      </c>
      <c r="S755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55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56" spans="1:20" x14ac:dyDescent="0.25">
      <c r="A756" s="149">
        <v>69</v>
      </c>
      <c r="B756" s="150" t="s">
        <v>2204</v>
      </c>
      <c r="C756" s="150" t="s">
        <v>13</v>
      </c>
      <c r="D756" s="151">
        <v>1.75</v>
      </c>
      <c r="E756" s="161"/>
      <c r="F756" s="14"/>
      <c r="G75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5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5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56" s="32">
        <f>IF(Tbl_Orderlist[[#This Row],[Size]]="","",IF(Tbl_Orderlist[[#This Row],[Crate?]]="Y",VLOOKUP(Tbl_Orderlist[[#This Row],[Size]],Tbl_PlantSizes[],MATCH("#plants per crate",Tbl_PlantSizes[#Headers],0),0),""))</f>
        <v>40</v>
      </c>
      <c r="K756" s="127" t="str">
        <f>IF(OR(Tbl_Orderlist[[#This Row],[Order]]="",Tbl_Orderlist[[#This Row],[Order]]=0),"",Tbl_Orderlist[[#This Row],[Order]]*Tbl_Orderlist[[#This Row],[Price €]])</f>
        <v/>
      </c>
      <c r="L756" s="128">
        <f>IF(Tbl_Orderlist[[#This Row],[Size]]="","",VLOOKUP(Tbl_Orderlist[[#This Row],[Size]],Tbl_PlantSizes[],MATCH("Minimal order quantity",Tbl_PlantSizes[#Headers],0),0))</f>
        <v>80</v>
      </c>
      <c r="M756" s="128" t="str">
        <f>IF(Tbl_Orderlist[[#This Row],[Size]]="","",VLOOKUP(Tbl_Orderlist[[#This Row],[Size]],Tbl_PlantSizes[],MATCH("Order per palletbox",Tbl_PlantSizes[#Headers],0),0))</f>
        <v>N</v>
      </c>
      <c r="N756" s="128" t="str">
        <f>IF(Tbl_Orderlist[[#This Row],[Size]]="","",VLOOKUP(Tbl_Orderlist[[#This Row],[Size]],Tbl_PlantSizes[],MATCH("Order per crate",Tbl_PlantSizes[#Headers],0),0))</f>
        <v>Y</v>
      </c>
      <c r="O756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56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56" s="75"/>
      <c r="R756" s="129" t="str">
        <f>IF(Tbl_Orderlist[[#This Row],[Crates]]="","",ROUNDUP(Tbl_Orderlist[[#This Row],[Crates]],0))</f>
        <v/>
      </c>
      <c r="S756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56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57" spans="1:20" x14ac:dyDescent="0.25">
      <c r="A757" s="149">
        <v>512</v>
      </c>
      <c r="B757" s="150" t="s">
        <v>2205</v>
      </c>
      <c r="C757" s="150" t="s">
        <v>13</v>
      </c>
      <c r="D757" s="151">
        <v>0.92</v>
      </c>
      <c r="E757" s="161"/>
      <c r="F757" s="14"/>
      <c r="G75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5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5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57" s="32">
        <f>IF(Tbl_Orderlist[[#This Row],[Size]]="","",IF(Tbl_Orderlist[[#This Row],[Crate?]]="Y",VLOOKUP(Tbl_Orderlist[[#This Row],[Size]],Tbl_PlantSizes[],MATCH("#plants per crate",Tbl_PlantSizes[#Headers],0),0),""))</f>
        <v>40</v>
      </c>
      <c r="K757" s="127" t="str">
        <f>IF(OR(Tbl_Orderlist[[#This Row],[Order]]="",Tbl_Orderlist[[#This Row],[Order]]=0),"",Tbl_Orderlist[[#This Row],[Order]]*Tbl_Orderlist[[#This Row],[Price €]])</f>
        <v/>
      </c>
      <c r="L757" s="128">
        <f>IF(Tbl_Orderlist[[#This Row],[Size]]="","",VLOOKUP(Tbl_Orderlist[[#This Row],[Size]],Tbl_PlantSizes[],MATCH("Minimal order quantity",Tbl_PlantSizes[#Headers],0),0))</f>
        <v>80</v>
      </c>
      <c r="M757" s="128" t="str">
        <f>IF(Tbl_Orderlist[[#This Row],[Size]]="","",VLOOKUP(Tbl_Orderlist[[#This Row],[Size]],Tbl_PlantSizes[],MATCH("Order per palletbox",Tbl_PlantSizes[#Headers],0),0))</f>
        <v>N</v>
      </c>
      <c r="N757" s="128" t="str">
        <f>IF(Tbl_Orderlist[[#This Row],[Size]]="","",VLOOKUP(Tbl_Orderlist[[#This Row],[Size]],Tbl_PlantSizes[],MATCH("Order per crate",Tbl_PlantSizes[#Headers],0),0))</f>
        <v>Y</v>
      </c>
      <c r="O757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57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57" s="75"/>
      <c r="R757" s="129" t="str">
        <f>IF(Tbl_Orderlist[[#This Row],[Crates]]="","",ROUNDUP(Tbl_Orderlist[[#This Row],[Crates]],0))</f>
        <v/>
      </c>
      <c r="S757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57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58" spans="1:20" x14ac:dyDescent="0.25">
      <c r="A758" s="149">
        <v>283</v>
      </c>
      <c r="B758" s="150" t="s">
        <v>2206</v>
      </c>
      <c r="C758" s="150" t="s">
        <v>13</v>
      </c>
      <c r="D758" s="151">
        <v>0.69</v>
      </c>
      <c r="E758" s="160" t="s">
        <v>1683</v>
      </c>
      <c r="F758" s="14"/>
      <c r="G75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5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5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58" s="32">
        <f>IF(Tbl_Orderlist[[#This Row],[Size]]="","",IF(Tbl_Orderlist[[#This Row],[Crate?]]="Y",VLOOKUP(Tbl_Orderlist[[#This Row],[Size]],Tbl_PlantSizes[],MATCH("#plants per crate",Tbl_PlantSizes[#Headers],0),0),""))</f>
        <v>40</v>
      </c>
      <c r="K758" s="127" t="str">
        <f>IF(OR(Tbl_Orderlist[[#This Row],[Order]]="",Tbl_Orderlist[[#This Row],[Order]]=0),"",Tbl_Orderlist[[#This Row],[Order]]*Tbl_Orderlist[[#This Row],[Price €]])</f>
        <v/>
      </c>
      <c r="L758" s="128">
        <f>IF(Tbl_Orderlist[[#This Row],[Size]]="","",VLOOKUP(Tbl_Orderlist[[#This Row],[Size]],Tbl_PlantSizes[],MATCH("Minimal order quantity",Tbl_PlantSizes[#Headers],0),0))</f>
        <v>80</v>
      </c>
      <c r="M758" s="128" t="str">
        <f>IF(Tbl_Orderlist[[#This Row],[Size]]="","",VLOOKUP(Tbl_Orderlist[[#This Row],[Size]],Tbl_PlantSizes[],MATCH("Order per palletbox",Tbl_PlantSizes[#Headers],0),0))</f>
        <v>N</v>
      </c>
      <c r="N758" s="128" t="str">
        <f>IF(Tbl_Orderlist[[#This Row],[Size]]="","",VLOOKUP(Tbl_Orderlist[[#This Row],[Size]],Tbl_PlantSizes[],MATCH("Order per crate",Tbl_PlantSizes[#Headers],0),0))</f>
        <v>Y</v>
      </c>
      <c r="O758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58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58" s="75"/>
      <c r="R758" s="129" t="str">
        <f>IF(Tbl_Orderlist[[#This Row],[Crates]]="","",ROUNDUP(Tbl_Orderlist[[#This Row],[Crates]],0))</f>
        <v/>
      </c>
      <c r="S758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58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59" spans="1:20" x14ac:dyDescent="0.25">
      <c r="A759" s="149">
        <v>190</v>
      </c>
      <c r="B759" s="150" t="s">
        <v>2207</v>
      </c>
      <c r="C759" s="150" t="s">
        <v>15</v>
      </c>
      <c r="D759" s="151">
        <v>2.5</v>
      </c>
      <c r="E759" s="161"/>
      <c r="F759" s="14"/>
      <c r="G75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5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59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759" s="32">
        <f>IF(Tbl_Orderlist[[#This Row],[Size]]="","",IF(Tbl_Orderlist[[#This Row],[Crate?]]="Y",VLOOKUP(Tbl_Orderlist[[#This Row],[Size]],Tbl_PlantSizes[],MATCH("#plants per crate",Tbl_PlantSizes[#Headers],0),0),""))</f>
        <v>8</v>
      </c>
      <c r="K759" s="127" t="str">
        <f>IF(OR(Tbl_Orderlist[[#This Row],[Order]]="",Tbl_Orderlist[[#This Row],[Order]]=0),"",Tbl_Orderlist[[#This Row],[Order]]*Tbl_Orderlist[[#This Row],[Price €]])</f>
        <v/>
      </c>
      <c r="L759" s="128">
        <f>IF(Tbl_Orderlist[[#This Row],[Size]]="","",VLOOKUP(Tbl_Orderlist[[#This Row],[Size]],Tbl_PlantSizes[],MATCH("Minimal order quantity",Tbl_PlantSizes[#Headers],0),0))</f>
        <v>50</v>
      </c>
      <c r="M759" s="128" t="str">
        <f>IF(Tbl_Orderlist[[#This Row],[Size]]="","",VLOOKUP(Tbl_Orderlist[[#This Row],[Size]],Tbl_PlantSizes[],MATCH("Order per palletbox",Tbl_PlantSizes[#Headers],0),0))</f>
        <v>Y</v>
      </c>
      <c r="N759" s="128" t="str">
        <f>IF(Tbl_Orderlist[[#This Row],[Size]]="","",VLOOKUP(Tbl_Orderlist[[#This Row],[Size]],Tbl_PlantSizes[],MATCH("Order per crate",Tbl_PlantSizes[#Headers],0),0))</f>
        <v>Y</v>
      </c>
      <c r="O759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59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59" s="75"/>
      <c r="R759" s="129" t="str">
        <f>IF(Tbl_Orderlist[[#This Row],[Crates]]="","",ROUNDUP(Tbl_Orderlist[[#This Row],[Crates]],0))</f>
        <v/>
      </c>
      <c r="S759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59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60" spans="1:20" x14ac:dyDescent="0.25">
      <c r="A760" s="149">
        <v>1360</v>
      </c>
      <c r="B760" s="150" t="s">
        <v>2208</v>
      </c>
      <c r="C760" s="150" t="s">
        <v>13</v>
      </c>
      <c r="D760" s="151">
        <v>2.4</v>
      </c>
      <c r="E760" s="160" t="s">
        <v>1683</v>
      </c>
      <c r="F760" s="14"/>
      <c r="G76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6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6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60" s="32">
        <f>IF(Tbl_Orderlist[[#This Row],[Size]]="","",IF(Tbl_Orderlist[[#This Row],[Crate?]]="Y",VLOOKUP(Tbl_Orderlist[[#This Row],[Size]],Tbl_PlantSizes[],MATCH("#plants per crate",Tbl_PlantSizes[#Headers],0),0),""))</f>
        <v>40</v>
      </c>
      <c r="K760" s="127" t="str">
        <f>IF(OR(Tbl_Orderlist[[#This Row],[Order]]="",Tbl_Orderlist[[#This Row],[Order]]=0),"",Tbl_Orderlist[[#This Row],[Order]]*Tbl_Orderlist[[#This Row],[Price €]])</f>
        <v/>
      </c>
      <c r="L760" s="128">
        <f>IF(Tbl_Orderlist[[#This Row],[Size]]="","",VLOOKUP(Tbl_Orderlist[[#This Row],[Size]],Tbl_PlantSizes[],MATCH("Minimal order quantity",Tbl_PlantSizes[#Headers],0),0))</f>
        <v>80</v>
      </c>
      <c r="M760" s="128" t="str">
        <f>IF(Tbl_Orderlist[[#This Row],[Size]]="","",VLOOKUP(Tbl_Orderlist[[#This Row],[Size]],Tbl_PlantSizes[],MATCH("Order per palletbox",Tbl_PlantSizes[#Headers],0),0))</f>
        <v>N</v>
      </c>
      <c r="N760" s="128" t="str">
        <f>IF(Tbl_Orderlist[[#This Row],[Size]]="","",VLOOKUP(Tbl_Orderlist[[#This Row],[Size]],Tbl_PlantSizes[],MATCH("Order per crate",Tbl_PlantSizes[#Headers],0),0))</f>
        <v>Y</v>
      </c>
      <c r="O760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60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60" s="75"/>
      <c r="R760" s="129" t="str">
        <f>IF(Tbl_Orderlist[[#This Row],[Crates]]="","",ROUNDUP(Tbl_Orderlist[[#This Row],[Crates]],0))</f>
        <v/>
      </c>
      <c r="S760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60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61" spans="1:20" x14ac:dyDescent="0.25">
      <c r="A761" s="149">
        <v>406</v>
      </c>
      <c r="B761" s="150" t="s">
        <v>2209</v>
      </c>
      <c r="C761" s="150" t="s">
        <v>13</v>
      </c>
      <c r="D761" s="151">
        <v>2.4</v>
      </c>
      <c r="E761" s="161"/>
      <c r="F761" s="14"/>
      <c r="G76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6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6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61" s="32">
        <f>IF(Tbl_Orderlist[[#This Row],[Size]]="","",IF(Tbl_Orderlist[[#This Row],[Crate?]]="Y",VLOOKUP(Tbl_Orderlist[[#This Row],[Size]],Tbl_PlantSizes[],MATCH("#plants per crate",Tbl_PlantSizes[#Headers],0),0),""))</f>
        <v>40</v>
      </c>
      <c r="K761" s="127" t="str">
        <f>IF(OR(Tbl_Orderlist[[#This Row],[Order]]="",Tbl_Orderlist[[#This Row],[Order]]=0),"",Tbl_Orderlist[[#This Row],[Order]]*Tbl_Orderlist[[#This Row],[Price €]])</f>
        <v/>
      </c>
      <c r="L761" s="128">
        <f>IF(Tbl_Orderlist[[#This Row],[Size]]="","",VLOOKUP(Tbl_Orderlist[[#This Row],[Size]],Tbl_PlantSizes[],MATCH("Minimal order quantity",Tbl_PlantSizes[#Headers],0),0))</f>
        <v>80</v>
      </c>
      <c r="M761" s="128" t="str">
        <f>IF(Tbl_Orderlist[[#This Row],[Size]]="","",VLOOKUP(Tbl_Orderlist[[#This Row],[Size]],Tbl_PlantSizes[],MATCH("Order per palletbox",Tbl_PlantSizes[#Headers],0),0))</f>
        <v>N</v>
      </c>
      <c r="N761" s="128" t="str">
        <f>IF(Tbl_Orderlist[[#This Row],[Size]]="","",VLOOKUP(Tbl_Orderlist[[#This Row],[Size]],Tbl_PlantSizes[],MATCH("Order per crate",Tbl_PlantSizes[#Headers],0),0))</f>
        <v>Y</v>
      </c>
      <c r="O761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61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61" s="75"/>
      <c r="R761" s="129" t="str">
        <f>IF(Tbl_Orderlist[[#This Row],[Crates]]="","",ROUNDUP(Tbl_Orderlist[[#This Row],[Crates]],0))</f>
        <v/>
      </c>
      <c r="S761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61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62" spans="1:20" x14ac:dyDescent="0.25">
      <c r="A762" s="149">
        <v>618</v>
      </c>
      <c r="B762" s="150" t="s">
        <v>2210</v>
      </c>
      <c r="C762" s="150" t="s">
        <v>13</v>
      </c>
      <c r="D762" s="151">
        <v>2.85</v>
      </c>
      <c r="E762" s="161"/>
      <c r="F762" s="14"/>
      <c r="G76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6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6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62" s="32">
        <f>IF(Tbl_Orderlist[[#This Row],[Size]]="","",IF(Tbl_Orderlist[[#This Row],[Crate?]]="Y",VLOOKUP(Tbl_Orderlist[[#This Row],[Size]],Tbl_PlantSizes[],MATCH("#plants per crate",Tbl_PlantSizes[#Headers],0),0),""))</f>
        <v>40</v>
      </c>
      <c r="K762" s="127" t="str">
        <f>IF(OR(Tbl_Orderlist[[#This Row],[Order]]="",Tbl_Orderlist[[#This Row],[Order]]=0),"",Tbl_Orderlist[[#This Row],[Order]]*Tbl_Orderlist[[#This Row],[Price €]])</f>
        <v/>
      </c>
      <c r="L762" s="128">
        <f>IF(Tbl_Orderlist[[#This Row],[Size]]="","",VLOOKUP(Tbl_Orderlist[[#This Row],[Size]],Tbl_PlantSizes[],MATCH("Minimal order quantity",Tbl_PlantSizes[#Headers],0),0))</f>
        <v>80</v>
      </c>
      <c r="M762" s="128" t="str">
        <f>IF(Tbl_Orderlist[[#This Row],[Size]]="","",VLOOKUP(Tbl_Orderlist[[#This Row],[Size]],Tbl_PlantSizes[],MATCH("Order per palletbox",Tbl_PlantSizes[#Headers],0),0))</f>
        <v>N</v>
      </c>
      <c r="N762" s="128" t="str">
        <f>IF(Tbl_Orderlist[[#This Row],[Size]]="","",VLOOKUP(Tbl_Orderlist[[#This Row],[Size]],Tbl_PlantSizes[],MATCH("Order per crate",Tbl_PlantSizes[#Headers],0),0))</f>
        <v>Y</v>
      </c>
      <c r="O762" s="128">
        <f>IF(Tbl_Orderlist[[#This Row],[Size]]="","",IF(AND(ISNUMBER(Tbl_Orderlist[[#This Row],[Order]]),Tbl_Orderlist[[#This Row],[Order]]&gt;0,Tbl_Orderlist[[#This Row],[Order]]&lt;Tbl_Orderlist[[#This Row],[Min.Ord]]),1,0))</f>
        <v>0</v>
      </c>
      <c r="P762" s="72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62" s="75"/>
      <c r="R762" s="129" t="str">
        <f>IF(Tbl_Orderlist[[#This Row],[Crates]]="","",ROUNDUP(Tbl_Orderlist[[#This Row],[Crates]],0))</f>
        <v/>
      </c>
      <c r="S762" s="130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62" s="131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63" spans="1:20" x14ac:dyDescent="0.25">
      <c r="T763" s="33"/>
    </row>
    <row r="764" spans="1:20" x14ac:dyDescent="0.25">
      <c r="T764" s="33"/>
    </row>
    <row r="765" spans="1:20" x14ac:dyDescent="0.25">
      <c r="T765" s="33"/>
    </row>
    <row r="766" spans="1:20" x14ac:dyDescent="0.25">
      <c r="T766" s="33"/>
    </row>
    <row r="767" spans="1:20" x14ac:dyDescent="0.25">
      <c r="T767" s="33"/>
    </row>
    <row r="768" spans="1:20" x14ac:dyDescent="0.25">
      <c r="T768" s="33"/>
    </row>
    <row r="769" spans="20:20" x14ac:dyDescent="0.25">
      <c r="T769" s="33"/>
    </row>
    <row r="770" spans="20:20" x14ac:dyDescent="0.25">
      <c r="T770" s="33"/>
    </row>
    <row r="771" spans="20:20" x14ac:dyDescent="0.25">
      <c r="T771" s="33"/>
    </row>
    <row r="772" spans="20:20" x14ac:dyDescent="0.25">
      <c r="T772" s="33"/>
    </row>
    <row r="773" spans="20:20" x14ac:dyDescent="0.25">
      <c r="T773" s="33"/>
    </row>
    <row r="774" spans="20:20" x14ac:dyDescent="0.25">
      <c r="T774" s="33"/>
    </row>
    <row r="775" spans="20:20" x14ac:dyDescent="0.25">
      <c r="T775" s="33"/>
    </row>
    <row r="776" spans="20:20" x14ac:dyDescent="0.25">
      <c r="T776" s="33"/>
    </row>
    <row r="777" spans="20:20" x14ac:dyDescent="0.25">
      <c r="T777" s="33"/>
    </row>
    <row r="778" spans="20:20" x14ac:dyDescent="0.25">
      <c r="T778" s="33"/>
    </row>
    <row r="779" spans="20:20" x14ac:dyDescent="0.25">
      <c r="T779" s="33"/>
    </row>
    <row r="780" spans="20:20" x14ac:dyDescent="0.25">
      <c r="T780" s="33"/>
    </row>
    <row r="781" spans="20:20" x14ac:dyDescent="0.25">
      <c r="T781" s="33"/>
    </row>
    <row r="782" spans="20:20" x14ac:dyDescent="0.25">
      <c r="T782" s="33"/>
    </row>
    <row r="783" spans="20:20" x14ac:dyDescent="0.25">
      <c r="T783" s="33"/>
    </row>
    <row r="784" spans="20:20" x14ac:dyDescent="0.25">
      <c r="T784" s="33"/>
    </row>
    <row r="785" spans="20:20" x14ac:dyDescent="0.25">
      <c r="T785" s="33"/>
    </row>
    <row r="786" spans="20:20" x14ac:dyDescent="0.25">
      <c r="T786" s="33"/>
    </row>
    <row r="787" spans="20:20" x14ac:dyDescent="0.25">
      <c r="T787" s="33"/>
    </row>
    <row r="788" spans="20:20" x14ac:dyDescent="0.25">
      <c r="T788" s="33"/>
    </row>
    <row r="789" spans="20:20" x14ac:dyDescent="0.25">
      <c r="T789" s="33"/>
    </row>
    <row r="790" spans="20:20" x14ac:dyDescent="0.25">
      <c r="T790" s="33"/>
    </row>
    <row r="791" spans="20:20" x14ac:dyDescent="0.25">
      <c r="T791" s="33"/>
    </row>
    <row r="792" spans="20:20" x14ac:dyDescent="0.25">
      <c r="T792" s="33"/>
    </row>
    <row r="793" spans="20:20" x14ac:dyDescent="0.25">
      <c r="T793" s="33"/>
    </row>
    <row r="794" spans="20:20" x14ac:dyDescent="0.25">
      <c r="T794" s="33"/>
    </row>
    <row r="795" spans="20:20" x14ac:dyDescent="0.25">
      <c r="T795" s="33"/>
    </row>
    <row r="796" spans="20:20" x14ac:dyDescent="0.25">
      <c r="T796" s="33"/>
    </row>
    <row r="797" spans="20:20" x14ac:dyDescent="0.25">
      <c r="T797" s="33"/>
    </row>
    <row r="798" spans="20:20" x14ac:dyDescent="0.25">
      <c r="T798" s="33"/>
    </row>
    <row r="799" spans="20:20" x14ac:dyDescent="0.25">
      <c r="T799" s="33"/>
    </row>
    <row r="800" spans="20:20" x14ac:dyDescent="0.25">
      <c r="T800" s="33"/>
    </row>
    <row r="801" spans="20:20" x14ac:dyDescent="0.25">
      <c r="T801" s="33"/>
    </row>
    <row r="802" spans="20:20" x14ac:dyDescent="0.25">
      <c r="T802" s="33"/>
    </row>
    <row r="803" spans="20:20" x14ac:dyDescent="0.25">
      <c r="T803" s="33"/>
    </row>
    <row r="804" spans="20:20" x14ac:dyDescent="0.25">
      <c r="T804" s="33"/>
    </row>
    <row r="805" spans="20:20" x14ac:dyDescent="0.25">
      <c r="T805" s="33"/>
    </row>
    <row r="806" spans="20:20" x14ac:dyDescent="0.25">
      <c r="T806" s="33"/>
    </row>
    <row r="807" spans="20:20" x14ac:dyDescent="0.25">
      <c r="T807" s="33"/>
    </row>
    <row r="808" spans="20:20" x14ac:dyDescent="0.25">
      <c r="T808" s="33"/>
    </row>
    <row r="809" spans="20:20" x14ac:dyDescent="0.25">
      <c r="T809" s="33"/>
    </row>
    <row r="810" spans="20:20" x14ac:dyDescent="0.25">
      <c r="T810" s="33"/>
    </row>
    <row r="811" spans="20:20" x14ac:dyDescent="0.25">
      <c r="T811" s="33"/>
    </row>
    <row r="812" spans="20:20" x14ac:dyDescent="0.25">
      <c r="T812" s="33"/>
    </row>
    <row r="813" spans="20:20" x14ac:dyDescent="0.25">
      <c r="T813" s="33"/>
    </row>
    <row r="814" spans="20:20" x14ac:dyDescent="0.25">
      <c r="T814" s="33"/>
    </row>
    <row r="815" spans="20:20" x14ac:dyDescent="0.25">
      <c r="T815" s="33"/>
    </row>
    <row r="816" spans="20:20" x14ac:dyDescent="0.25">
      <c r="T816" s="33"/>
    </row>
    <row r="817" spans="20:20" x14ac:dyDescent="0.25">
      <c r="T817" s="33"/>
    </row>
    <row r="818" spans="20:20" x14ac:dyDescent="0.25">
      <c r="T818" s="33"/>
    </row>
    <row r="819" spans="20:20" x14ac:dyDescent="0.25">
      <c r="T819" s="33"/>
    </row>
    <row r="820" spans="20:20" x14ac:dyDescent="0.25">
      <c r="T820" s="33"/>
    </row>
    <row r="821" spans="20:20" x14ac:dyDescent="0.25">
      <c r="T821" s="33"/>
    </row>
    <row r="822" spans="20:20" x14ac:dyDescent="0.25">
      <c r="T822" s="33"/>
    </row>
    <row r="823" spans="20:20" x14ac:dyDescent="0.25">
      <c r="T823" s="33"/>
    </row>
    <row r="824" spans="20:20" x14ac:dyDescent="0.25">
      <c r="T824" s="33"/>
    </row>
    <row r="825" spans="20:20" x14ac:dyDescent="0.25">
      <c r="T825" s="33"/>
    </row>
    <row r="826" spans="20:20" x14ac:dyDescent="0.25">
      <c r="T826" s="33"/>
    </row>
    <row r="827" spans="20:20" x14ac:dyDescent="0.25">
      <c r="T827" s="33"/>
    </row>
    <row r="828" spans="20:20" x14ac:dyDescent="0.25">
      <c r="T828" s="33"/>
    </row>
    <row r="829" spans="20:20" x14ac:dyDescent="0.25">
      <c r="T829" s="33"/>
    </row>
    <row r="830" spans="20:20" x14ac:dyDescent="0.25">
      <c r="T830" s="33"/>
    </row>
    <row r="831" spans="20:20" x14ac:dyDescent="0.25">
      <c r="T831" s="33"/>
    </row>
    <row r="832" spans="20:20" x14ac:dyDescent="0.25">
      <c r="T832" s="33"/>
    </row>
    <row r="833" spans="20:20" x14ac:dyDescent="0.25">
      <c r="T833" s="33"/>
    </row>
    <row r="834" spans="20:20" x14ac:dyDescent="0.25">
      <c r="T834" s="33"/>
    </row>
    <row r="835" spans="20:20" x14ac:dyDescent="0.25">
      <c r="T835" s="33"/>
    </row>
    <row r="836" spans="20:20" x14ac:dyDescent="0.25">
      <c r="T836" s="33"/>
    </row>
    <row r="837" spans="20:20" x14ac:dyDescent="0.25">
      <c r="T837" s="33"/>
    </row>
    <row r="838" spans="20:20" x14ac:dyDescent="0.25">
      <c r="T838" s="33"/>
    </row>
    <row r="839" spans="20:20" x14ac:dyDescent="0.25">
      <c r="T839" s="33"/>
    </row>
    <row r="840" spans="20:20" x14ac:dyDescent="0.25">
      <c r="T840" s="33"/>
    </row>
    <row r="841" spans="20:20" x14ac:dyDescent="0.25">
      <c r="T841" s="33"/>
    </row>
    <row r="842" spans="20:20" x14ac:dyDescent="0.25">
      <c r="T842" s="33"/>
    </row>
    <row r="843" spans="20:20" x14ac:dyDescent="0.25">
      <c r="T843" s="33"/>
    </row>
    <row r="844" spans="20:20" x14ac:dyDescent="0.25">
      <c r="T844" s="33"/>
    </row>
    <row r="845" spans="20:20" x14ac:dyDescent="0.25">
      <c r="T845" s="33"/>
    </row>
    <row r="846" spans="20:20" x14ac:dyDescent="0.25">
      <c r="T846" s="33"/>
    </row>
    <row r="847" spans="20:20" x14ac:dyDescent="0.25">
      <c r="T847" s="33"/>
    </row>
    <row r="848" spans="20:20" x14ac:dyDescent="0.25">
      <c r="T848" s="33"/>
    </row>
    <row r="849" spans="20:20" x14ac:dyDescent="0.25">
      <c r="T849" s="33"/>
    </row>
    <row r="850" spans="20:20" x14ac:dyDescent="0.25">
      <c r="T850" s="33"/>
    </row>
    <row r="851" spans="20:20" x14ac:dyDescent="0.25">
      <c r="T851" s="33"/>
    </row>
    <row r="852" spans="20:20" x14ac:dyDescent="0.25">
      <c r="T852" s="33"/>
    </row>
    <row r="853" spans="20:20" x14ac:dyDescent="0.25">
      <c r="T853" s="33"/>
    </row>
    <row r="854" spans="20:20" x14ac:dyDescent="0.25">
      <c r="T854" s="33"/>
    </row>
    <row r="855" spans="20:20" x14ac:dyDescent="0.25">
      <c r="T855" s="33"/>
    </row>
    <row r="856" spans="20:20" x14ac:dyDescent="0.25">
      <c r="T856" s="33"/>
    </row>
    <row r="857" spans="20:20" x14ac:dyDescent="0.25">
      <c r="T857" s="33"/>
    </row>
    <row r="858" spans="20:20" x14ac:dyDescent="0.25">
      <c r="T858" s="33"/>
    </row>
    <row r="859" spans="20:20" x14ac:dyDescent="0.25">
      <c r="T859" s="33"/>
    </row>
    <row r="860" spans="20:20" x14ac:dyDescent="0.25">
      <c r="T860" s="33"/>
    </row>
    <row r="861" spans="20:20" x14ac:dyDescent="0.25">
      <c r="T861" s="33"/>
    </row>
    <row r="862" spans="20:20" x14ac:dyDescent="0.25">
      <c r="T862" s="33"/>
    </row>
    <row r="863" spans="20:20" x14ac:dyDescent="0.25">
      <c r="T863" s="33"/>
    </row>
    <row r="864" spans="20:20" x14ac:dyDescent="0.25">
      <c r="T864" s="33"/>
    </row>
    <row r="865" spans="20:20" x14ac:dyDescent="0.25">
      <c r="T865" s="33"/>
    </row>
    <row r="866" spans="20:20" x14ac:dyDescent="0.25">
      <c r="T866" s="33"/>
    </row>
    <row r="867" spans="20:20" x14ac:dyDescent="0.25">
      <c r="T867" s="33"/>
    </row>
    <row r="868" spans="20:20" x14ac:dyDescent="0.25">
      <c r="T868" s="33"/>
    </row>
    <row r="869" spans="20:20" x14ac:dyDescent="0.25">
      <c r="T869" s="33"/>
    </row>
    <row r="870" spans="20:20" x14ac:dyDescent="0.25">
      <c r="T870" s="33"/>
    </row>
    <row r="871" spans="20:20" x14ac:dyDescent="0.25">
      <c r="T871" s="33"/>
    </row>
    <row r="872" spans="20:20" x14ac:dyDescent="0.25">
      <c r="T872" s="33"/>
    </row>
    <row r="873" spans="20:20" x14ac:dyDescent="0.25">
      <c r="T873" s="33"/>
    </row>
    <row r="874" spans="20:20" x14ac:dyDescent="0.25">
      <c r="T874" s="33"/>
    </row>
    <row r="875" spans="20:20" x14ac:dyDescent="0.25">
      <c r="T875" s="33"/>
    </row>
    <row r="876" spans="20:20" x14ac:dyDescent="0.25">
      <c r="T876" s="33"/>
    </row>
    <row r="877" spans="20:20" x14ac:dyDescent="0.25">
      <c r="T877" s="33"/>
    </row>
    <row r="878" spans="20:20" x14ac:dyDescent="0.25">
      <c r="T878" s="33"/>
    </row>
    <row r="879" spans="20:20" x14ac:dyDescent="0.25">
      <c r="T879" s="33"/>
    </row>
    <row r="880" spans="20:20" x14ac:dyDescent="0.25">
      <c r="T880" s="33"/>
    </row>
    <row r="881" spans="20:20" x14ac:dyDescent="0.25">
      <c r="T881" s="33"/>
    </row>
    <row r="882" spans="20:20" x14ac:dyDescent="0.25">
      <c r="T882" s="33"/>
    </row>
    <row r="883" spans="20:20" x14ac:dyDescent="0.25">
      <c r="T883" s="33"/>
    </row>
    <row r="884" spans="20:20" x14ac:dyDescent="0.25">
      <c r="T884" s="33"/>
    </row>
    <row r="885" spans="20:20" x14ac:dyDescent="0.25">
      <c r="T885" s="33"/>
    </row>
    <row r="886" spans="20:20" x14ac:dyDescent="0.25">
      <c r="T886" s="33"/>
    </row>
    <row r="887" spans="20:20" x14ac:dyDescent="0.25">
      <c r="T887" s="33"/>
    </row>
    <row r="888" spans="20:20" x14ac:dyDescent="0.25">
      <c r="T888" s="33"/>
    </row>
    <row r="889" spans="20:20" x14ac:dyDescent="0.25">
      <c r="T889" s="33"/>
    </row>
    <row r="890" spans="20:20" x14ac:dyDescent="0.25">
      <c r="T890" s="33"/>
    </row>
    <row r="891" spans="20:20" x14ac:dyDescent="0.25">
      <c r="T891" s="33"/>
    </row>
    <row r="892" spans="20:20" x14ac:dyDescent="0.25">
      <c r="T892" s="33"/>
    </row>
    <row r="893" spans="20:20" x14ac:dyDescent="0.25">
      <c r="T893" s="33"/>
    </row>
    <row r="894" spans="20:20" x14ac:dyDescent="0.25">
      <c r="T894" s="33"/>
    </row>
    <row r="895" spans="20:20" x14ac:dyDescent="0.25">
      <c r="T895" s="33"/>
    </row>
    <row r="896" spans="20:20" x14ac:dyDescent="0.25">
      <c r="T896" s="33"/>
    </row>
    <row r="897" spans="20:20" x14ac:dyDescent="0.25">
      <c r="T897" s="33"/>
    </row>
    <row r="898" spans="20:20" x14ac:dyDescent="0.25">
      <c r="T898" s="33"/>
    </row>
    <row r="899" spans="20:20" x14ac:dyDescent="0.25">
      <c r="T899" s="33"/>
    </row>
    <row r="900" spans="20:20" x14ac:dyDescent="0.25">
      <c r="T900" s="33"/>
    </row>
    <row r="901" spans="20:20" x14ac:dyDescent="0.25">
      <c r="T901" s="33"/>
    </row>
    <row r="902" spans="20:20" x14ac:dyDescent="0.25">
      <c r="T902" s="33"/>
    </row>
    <row r="903" spans="20:20" x14ac:dyDescent="0.25">
      <c r="T903" s="33"/>
    </row>
    <row r="904" spans="20:20" x14ac:dyDescent="0.25">
      <c r="T904" s="33"/>
    </row>
    <row r="905" spans="20:20" x14ac:dyDescent="0.25">
      <c r="T905" s="33"/>
    </row>
    <row r="906" spans="20:20" x14ac:dyDescent="0.25">
      <c r="T906" s="33"/>
    </row>
    <row r="907" spans="20:20" x14ac:dyDescent="0.25">
      <c r="T907" s="33"/>
    </row>
    <row r="908" spans="20:20" x14ac:dyDescent="0.25">
      <c r="T908" s="33"/>
    </row>
    <row r="909" spans="20:20" x14ac:dyDescent="0.25">
      <c r="T909" s="33"/>
    </row>
    <row r="910" spans="20:20" x14ac:dyDescent="0.25">
      <c r="T910" s="33"/>
    </row>
    <row r="911" spans="20:20" x14ac:dyDescent="0.25">
      <c r="T911" s="33"/>
    </row>
    <row r="912" spans="20:20" x14ac:dyDescent="0.25">
      <c r="T912" s="33"/>
    </row>
    <row r="913" spans="20:20" x14ac:dyDescent="0.25">
      <c r="T913" s="33"/>
    </row>
    <row r="914" spans="20:20" x14ac:dyDescent="0.25">
      <c r="T914" s="33"/>
    </row>
    <row r="915" spans="20:20" x14ac:dyDescent="0.25">
      <c r="T915" s="33"/>
    </row>
    <row r="916" spans="20:20" x14ac:dyDescent="0.25">
      <c r="T916" s="33"/>
    </row>
    <row r="917" spans="20:20" x14ac:dyDescent="0.25">
      <c r="T917" s="33"/>
    </row>
    <row r="918" spans="20:20" x14ac:dyDescent="0.25">
      <c r="T918" s="33"/>
    </row>
    <row r="919" spans="20:20" x14ac:dyDescent="0.25">
      <c r="T919" s="33"/>
    </row>
    <row r="920" spans="20:20" x14ac:dyDescent="0.25">
      <c r="T920" s="33"/>
    </row>
    <row r="921" spans="20:20" x14ac:dyDescent="0.25">
      <c r="T921" s="33"/>
    </row>
    <row r="922" spans="20:20" x14ac:dyDescent="0.25">
      <c r="T922" s="33"/>
    </row>
    <row r="923" spans="20:20" x14ac:dyDescent="0.25">
      <c r="T923" s="33"/>
    </row>
    <row r="924" spans="20:20" x14ac:dyDescent="0.25">
      <c r="T924" s="33"/>
    </row>
    <row r="925" spans="20:20" x14ac:dyDescent="0.25">
      <c r="T925" s="33"/>
    </row>
    <row r="926" spans="20:20" x14ac:dyDescent="0.25">
      <c r="T926" s="33"/>
    </row>
    <row r="927" spans="20:20" x14ac:dyDescent="0.25">
      <c r="T927" s="33"/>
    </row>
    <row r="928" spans="20:20" x14ac:dyDescent="0.25">
      <c r="T928" s="33"/>
    </row>
    <row r="929" spans="20:20" x14ac:dyDescent="0.25">
      <c r="T929" s="33"/>
    </row>
    <row r="930" spans="20:20" x14ac:dyDescent="0.25">
      <c r="T930" s="33"/>
    </row>
    <row r="931" spans="20:20" x14ac:dyDescent="0.25">
      <c r="T931" s="33"/>
    </row>
    <row r="932" spans="20:20" x14ac:dyDescent="0.25">
      <c r="T932" s="33"/>
    </row>
    <row r="933" spans="20:20" x14ac:dyDescent="0.25">
      <c r="T933" s="33"/>
    </row>
    <row r="934" spans="20:20" x14ac:dyDescent="0.25">
      <c r="T934" s="33"/>
    </row>
    <row r="935" spans="20:20" x14ac:dyDescent="0.25">
      <c r="T935" s="33"/>
    </row>
    <row r="936" spans="20:20" x14ac:dyDescent="0.25">
      <c r="T936" s="33"/>
    </row>
    <row r="937" spans="20:20" x14ac:dyDescent="0.25">
      <c r="T937" s="33"/>
    </row>
    <row r="938" spans="20:20" x14ac:dyDescent="0.25">
      <c r="T938" s="33"/>
    </row>
    <row r="939" spans="20:20" x14ac:dyDescent="0.25">
      <c r="T939" s="33"/>
    </row>
    <row r="940" spans="20:20" x14ac:dyDescent="0.25">
      <c r="T940" s="33"/>
    </row>
    <row r="941" spans="20:20" x14ac:dyDescent="0.25">
      <c r="T941" s="33"/>
    </row>
    <row r="942" spans="20:20" x14ac:dyDescent="0.25">
      <c r="T942" s="33"/>
    </row>
    <row r="943" spans="20:20" x14ac:dyDescent="0.25">
      <c r="T943" s="33"/>
    </row>
    <row r="944" spans="20:20" x14ac:dyDescent="0.25">
      <c r="T944" s="33"/>
    </row>
    <row r="945" spans="20:20" x14ac:dyDescent="0.25">
      <c r="T945" s="33"/>
    </row>
    <row r="946" spans="20:20" x14ac:dyDescent="0.25">
      <c r="T946" s="33"/>
    </row>
    <row r="947" spans="20:20" x14ac:dyDescent="0.25">
      <c r="T947" s="33"/>
    </row>
    <row r="948" spans="20:20" x14ac:dyDescent="0.25">
      <c r="T948" s="33"/>
    </row>
    <row r="949" spans="20:20" x14ac:dyDescent="0.25">
      <c r="T949" s="33"/>
    </row>
    <row r="950" spans="20:20" x14ac:dyDescent="0.25">
      <c r="T950" s="33"/>
    </row>
    <row r="951" spans="20:20" x14ac:dyDescent="0.25">
      <c r="T951" s="33"/>
    </row>
    <row r="952" spans="20:20" x14ac:dyDescent="0.25">
      <c r="T952" s="33"/>
    </row>
    <row r="953" spans="20:20" x14ac:dyDescent="0.25">
      <c r="T953" s="33"/>
    </row>
    <row r="954" spans="20:20" x14ac:dyDescent="0.25">
      <c r="T954" s="33"/>
    </row>
    <row r="955" spans="20:20" x14ac:dyDescent="0.25">
      <c r="T955" s="33"/>
    </row>
    <row r="956" spans="20:20" x14ac:dyDescent="0.25">
      <c r="T956" s="33"/>
    </row>
    <row r="957" spans="20:20" x14ac:dyDescent="0.25">
      <c r="T957" s="33"/>
    </row>
    <row r="958" spans="20:20" x14ac:dyDescent="0.25">
      <c r="T958" s="33"/>
    </row>
    <row r="959" spans="20:20" x14ac:dyDescent="0.25">
      <c r="T959" s="33"/>
    </row>
    <row r="960" spans="20:20" x14ac:dyDescent="0.25">
      <c r="T960" s="33"/>
    </row>
    <row r="961" spans="20:20" x14ac:dyDescent="0.25">
      <c r="T961" s="33"/>
    </row>
    <row r="962" spans="20:20" x14ac:dyDescent="0.25">
      <c r="T962" s="33"/>
    </row>
    <row r="963" spans="20:20" x14ac:dyDescent="0.25">
      <c r="T963" s="33"/>
    </row>
    <row r="964" spans="20:20" x14ac:dyDescent="0.25">
      <c r="T964" s="33"/>
    </row>
    <row r="965" spans="20:20" x14ac:dyDescent="0.25">
      <c r="T965" s="33"/>
    </row>
    <row r="966" spans="20:20" x14ac:dyDescent="0.25">
      <c r="T966" s="33"/>
    </row>
    <row r="967" spans="20:20" x14ac:dyDescent="0.25">
      <c r="T967" s="33"/>
    </row>
    <row r="968" spans="20:20" x14ac:dyDescent="0.25">
      <c r="T968" s="33"/>
    </row>
    <row r="969" spans="20:20" x14ac:dyDescent="0.25">
      <c r="T969" s="33"/>
    </row>
    <row r="970" spans="20:20" x14ac:dyDescent="0.25">
      <c r="T970" s="33"/>
    </row>
    <row r="971" spans="20:20" x14ac:dyDescent="0.25">
      <c r="T971" s="33"/>
    </row>
    <row r="972" spans="20:20" x14ac:dyDescent="0.25">
      <c r="T972" s="33"/>
    </row>
    <row r="973" spans="20:20" x14ac:dyDescent="0.25">
      <c r="T973" s="33"/>
    </row>
    <row r="974" spans="20:20" x14ac:dyDescent="0.25">
      <c r="T974" s="33"/>
    </row>
    <row r="975" spans="20:20" x14ac:dyDescent="0.25">
      <c r="T975" s="33"/>
    </row>
  </sheetData>
  <sheetProtection password="C7BE" sheet="1" formatColumns="0" insertColumns="0" insertRows="0" sort="0" autoFilter="0"/>
  <mergeCells count="12">
    <mergeCell ref="AD3:AE3"/>
    <mergeCell ref="F2:K2"/>
    <mergeCell ref="A16:D16"/>
    <mergeCell ref="A15:D15"/>
    <mergeCell ref="R16:S16"/>
    <mergeCell ref="R4:S5"/>
    <mergeCell ref="F4:J4"/>
    <mergeCell ref="F5:J5"/>
    <mergeCell ref="F7:H7"/>
    <mergeCell ref="I7:K7"/>
    <mergeCell ref="C11:D12"/>
    <mergeCell ref="C9:D9"/>
  </mergeCells>
  <phoneticPr fontId="34" type="noConversion"/>
  <conditionalFormatting sqref="F18:F762">
    <cfRule type="expression" dxfId="16" priority="27">
      <formula>$O18=1</formula>
    </cfRule>
  </conditionalFormatting>
  <conditionalFormatting sqref="G8:G9">
    <cfRule type="cellIs" dxfId="15" priority="9" operator="equal">
      <formula>0</formula>
    </cfRule>
  </conditionalFormatting>
  <conditionalFormatting sqref="J8:J12">
    <cfRule type="cellIs" dxfId="14" priority="8" operator="equal">
      <formula>0</formula>
    </cfRule>
  </conditionalFormatting>
  <conditionalFormatting sqref="K4 F15:K15">
    <cfRule type="expression" dxfId="13" priority="50">
      <formula>$V$13&gt;0</formula>
    </cfRule>
  </conditionalFormatting>
  <conditionalFormatting sqref="K5">
    <cfRule type="cellIs" dxfId="12" priority="7" operator="equal">
      <formula>0</formula>
    </cfRule>
  </conditionalFormatting>
  <conditionalFormatting sqref="R4:S5">
    <cfRule type="expression" dxfId="11" priority="4">
      <formula>$R$4&lt;&gt;""</formula>
    </cfRule>
  </conditionalFormatting>
  <conditionalFormatting sqref="S18:S762">
    <cfRule type="expression" dxfId="10" priority="6">
      <formula>AND(ISNUMBER($S18),$S18&gt;0)</formula>
    </cfRule>
  </conditionalFormatting>
  <conditionalFormatting sqref="T18:T762">
    <cfRule type="expression" dxfId="9" priority="21">
      <formula>$R18=1</formula>
    </cfRule>
  </conditionalFormatting>
  <conditionalFormatting sqref="T763:T975">
    <cfRule type="expression" dxfId="8" priority="56">
      <formula>#REF!=1</formula>
    </cfRule>
  </conditionalFormatting>
  <conditionalFormatting sqref="AE4">
    <cfRule type="expression" dxfId="7" priority="54">
      <formula>$V13=1</formula>
    </cfRule>
  </conditionalFormatting>
  <conditionalFormatting sqref="AE5">
    <cfRule type="expression" dxfId="6" priority="53">
      <formula>$V13=1</formula>
    </cfRule>
  </conditionalFormatting>
  <conditionalFormatting sqref="AE6">
    <cfRule type="expression" dxfId="5" priority="31">
      <formula>$O18=1</formula>
    </cfRule>
  </conditionalFormatting>
  <conditionalFormatting sqref="AE8">
    <cfRule type="expression" dxfId="4" priority="3">
      <formula>$V17=1</formula>
    </cfRule>
  </conditionalFormatting>
  <conditionalFormatting sqref="C10">
    <cfRule type="expression" dxfId="3" priority="1">
      <formula>$V$13&gt;0</formula>
    </cfRule>
  </conditionalFormatting>
  <dataValidations count="1">
    <dataValidation type="whole" allowBlank="1" showInputMessage="1" showErrorMessage="1" errorTitle="Wrong input" error="Please, fill in a number between 0 and 1,000,000 (1 million)." sqref="F18:F762" xr:uid="{6FCF7E0B-AD7E-40DB-9053-D4A43DD1DF5A}">
      <formula1>0</formula1>
      <formula2>1000000</formula2>
    </dataValidation>
  </dataValidations>
  <hyperlinks>
    <hyperlink ref="A7" r:id="rId1" xr:uid="{9A2BAD07-EA6A-49A2-AAFA-3D9B91F39F8B}"/>
    <hyperlink ref="E20" r:id="rId2" xr:uid="{43A98259-868E-484A-AFCB-692EFC5A10B0}"/>
    <hyperlink ref="E21" r:id="rId3" xr:uid="{8F31523F-391B-4BE8-8D33-C17DC5003254}"/>
    <hyperlink ref="E22" r:id="rId4" xr:uid="{49CF69E9-BA83-4B76-8069-955806057340}"/>
    <hyperlink ref="E24" r:id="rId5" xr:uid="{1637508B-6AB7-48E1-9FB3-C729551332DF}"/>
    <hyperlink ref="E25" r:id="rId6" xr:uid="{DF57A3FF-087D-436A-8FBF-1572DE4E4EF0}"/>
    <hyperlink ref="E26" r:id="rId7" xr:uid="{076DE251-C8D5-4D33-9CE9-81EAC2121A50}"/>
    <hyperlink ref="E27" r:id="rId8" xr:uid="{E0E35176-75F8-4AA9-8F59-324A2518F1C8}"/>
    <hyperlink ref="E28" r:id="rId9" xr:uid="{9096EF60-5C73-4A8D-B3E3-D8BFA4A6BD70}"/>
    <hyperlink ref="E29" r:id="rId10" xr:uid="{B3CB70E1-7653-4997-A2D9-8E52A06BB077}"/>
    <hyperlink ref="E33" r:id="rId11" xr:uid="{F0CEBFD5-8F74-4D6C-9AFB-65DE16222F27}"/>
    <hyperlink ref="E35" r:id="rId12" xr:uid="{24DFCCBC-0B3C-4589-A5C3-8E249B96C949}"/>
    <hyperlink ref="E40" r:id="rId13" xr:uid="{90C01F47-DABF-49BE-9EA9-1E7EB48F44A4}"/>
    <hyperlink ref="E41" r:id="rId14" xr:uid="{9877CE88-4545-456F-9C16-669209EA1FF7}"/>
    <hyperlink ref="E42" r:id="rId15" xr:uid="{49E7D077-F266-415C-9F4F-A8C5B86AD44A}"/>
    <hyperlink ref="E43" r:id="rId16" xr:uid="{357FD7B7-166C-4C66-9490-BBA418E10DDE}"/>
    <hyperlink ref="E45" r:id="rId17" xr:uid="{4685A28C-A659-4A37-BB34-B5DB50D06EB3}"/>
    <hyperlink ref="E61" r:id="rId18" xr:uid="{5CF44CDF-B04E-4983-B6A3-85AFA5BAD2C6}"/>
    <hyperlink ref="E63" r:id="rId19" xr:uid="{8849A903-DA2A-46FF-A483-99393C18759D}"/>
    <hyperlink ref="E66" r:id="rId20" xr:uid="{CC2143FC-92B8-46F7-826E-E383DE9562DD}"/>
    <hyperlink ref="E67" r:id="rId21" xr:uid="{991E3FC7-9970-46EA-8FDE-E98AB6D9E3D5}"/>
    <hyperlink ref="E68" r:id="rId22" xr:uid="{3D9B0171-FB22-4567-99DB-2CB1FF56463E}"/>
    <hyperlink ref="E69" r:id="rId23" xr:uid="{EB0AD2B3-C73F-470E-8A20-3445A465DDE7}"/>
    <hyperlink ref="E70" r:id="rId24" xr:uid="{E19026BA-8F7F-47DD-8783-FA49B6793849}"/>
    <hyperlink ref="E71" r:id="rId25" xr:uid="{AF0F39D2-E32F-40CE-BB10-F7F44A0DCBAB}"/>
    <hyperlink ref="E72" r:id="rId26" xr:uid="{048412EB-8221-4505-9DF1-99D2322D7BD7}"/>
    <hyperlink ref="E73" r:id="rId27" xr:uid="{3EE47226-BF8A-4A24-811C-FB24FB3A87A8}"/>
    <hyperlink ref="E74" r:id="rId28" xr:uid="{D133E475-1D1C-47A4-8EDF-61944842BAD0}"/>
    <hyperlink ref="E75" r:id="rId29" xr:uid="{2E463E85-20DF-43A9-BFC7-6276E5A1C107}"/>
    <hyperlink ref="E76" r:id="rId30" xr:uid="{E23B8CE3-56CE-4639-A46C-577B951BFF7F}"/>
    <hyperlink ref="E77" r:id="rId31" xr:uid="{F0BC4668-134A-413C-B2D5-0AFBC3C91BB5}"/>
    <hyperlink ref="E78" r:id="rId32" xr:uid="{F234D73C-D4B9-4BEB-84FF-E6D45DCBB6C5}"/>
    <hyperlink ref="E79" r:id="rId33" xr:uid="{892B7939-EE00-4E09-B47A-BA49CCD79852}"/>
    <hyperlink ref="E80" r:id="rId34" xr:uid="{067B4D9E-2B50-423D-BE1A-2A64FFAF4634}"/>
    <hyperlink ref="E81" r:id="rId35" xr:uid="{43ADAE98-579D-49FE-B0ED-DB08EC149729}"/>
    <hyperlink ref="E82" r:id="rId36" xr:uid="{F940DD32-E9D8-4442-8B27-98540BBC5309}"/>
    <hyperlink ref="E83" r:id="rId37" xr:uid="{BAD95407-AC71-446A-A8FF-E22B28AD4F05}"/>
    <hyperlink ref="E86" r:id="rId38" xr:uid="{274DE8E6-8B48-4E93-A198-6775E99E8CC7}"/>
    <hyperlink ref="E87" r:id="rId39" xr:uid="{74EC8975-1823-4868-93A1-D2B39FEC43BE}"/>
    <hyperlink ref="E88" r:id="rId40" xr:uid="{BFD2CC62-58B2-43C4-9678-6F3CC1358F69}"/>
    <hyperlink ref="E89" r:id="rId41" xr:uid="{96576809-E66D-4D05-BBAA-0A99921C35E5}"/>
    <hyperlink ref="E90" r:id="rId42" xr:uid="{E5CADA48-9995-44D7-9B76-425927EDCFD3}"/>
    <hyperlink ref="E91" r:id="rId43" xr:uid="{52C18424-A01C-4722-9019-AD55B39F21B1}"/>
    <hyperlink ref="E92" r:id="rId44" xr:uid="{2B64C5BF-2128-42DB-A67C-6B10DA343877}"/>
    <hyperlink ref="E93" r:id="rId45" xr:uid="{1122C9D2-A2F4-4552-AE33-5DF9DA914F66}"/>
    <hyperlink ref="E95" r:id="rId46" xr:uid="{9D7C6FA6-3E0B-423B-B8F3-DD7248D7D21C}"/>
    <hyperlink ref="E97" r:id="rId47" xr:uid="{8ABB8C27-78FF-4483-A3D2-93D80684C5F0}"/>
    <hyperlink ref="E98" r:id="rId48" xr:uid="{2B412628-DED3-42D6-AE1F-B5EDA1D6229C}"/>
    <hyperlink ref="E100" r:id="rId49" xr:uid="{ED23C2AF-358A-44E0-9AC1-632FF7ED3147}"/>
    <hyperlink ref="E101" r:id="rId50" xr:uid="{B4EB92AF-16FD-4F9C-B22B-2F9D0C546CB1}"/>
    <hyperlink ref="E106" r:id="rId51" xr:uid="{E1C943DD-061F-4A7F-A472-0538F511FE7E}"/>
    <hyperlink ref="E109" r:id="rId52" xr:uid="{321A179A-C2AB-4268-8554-C35C73B6C639}"/>
    <hyperlink ref="E110" r:id="rId53" xr:uid="{E66596B2-E9ED-4E1A-AA77-49043F3A69AF}"/>
    <hyperlink ref="E115" r:id="rId54" xr:uid="{03D7A2B3-EC04-4FBB-A79E-E3E164B4E708}"/>
    <hyperlink ref="E117" r:id="rId55" xr:uid="{BA38CFF1-E683-4138-8964-2BFB39880118}"/>
    <hyperlink ref="E118" r:id="rId56" xr:uid="{9F24754D-A89D-4DBC-A186-60D01142B665}"/>
    <hyperlink ref="E120" r:id="rId57" xr:uid="{D9595EB9-701A-4D77-9BC4-C4F2DF5E9179}"/>
    <hyperlink ref="E122" r:id="rId58" xr:uid="{4D27F209-0156-44A3-AE36-5EA0AB30D5F5}"/>
    <hyperlink ref="E123" r:id="rId59" xr:uid="{C3455ABF-783D-4FA0-B1CA-2FBA0B5DEF62}"/>
    <hyperlink ref="E124" r:id="rId60" xr:uid="{71F7BC32-3FBE-4273-AE26-D3603D2F2EB3}"/>
    <hyperlink ref="E127" r:id="rId61" xr:uid="{9AAF5AD1-1A10-4A51-B622-A94FB22F8E2D}"/>
    <hyperlink ref="E129" r:id="rId62" xr:uid="{05153A08-05D6-413B-96A2-FBB631D1E931}"/>
    <hyperlink ref="E134" r:id="rId63" xr:uid="{D3A910DD-6FCE-49A7-AD3D-5CEF42D15AF9}"/>
    <hyperlink ref="E135" r:id="rId64" xr:uid="{C0123159-0DA3-4085-A23D-2DD7E317A909}"/>
    <hyperlink ref="E136" r:id="rId65" xr:uid="{FC661451-54B7-42F4-90F3-CDE6E1379691}"/>
    <hyperlink ref="E137" r:id="rId66" xr:uid="{5DF59585-C6B5-4838-B09B-B345D1D6F561}"/>
    <hyperlink ref="E138" r:id="rId67" xr:uid="{25B2F4A8-04F3-4AB9-BECD-B889752DF9F8}"/>
    <hyperlink ref="E139" r:id="rId68" xr:uid="{92859571-0C16-4DC1-9A9E-209951EC3155}"/>
    <hyperlink ref="E140" r:id="rId69" xr:uid="{EC5C1A79-91B8-4970-AB64-5DB7B5C4FAF8}"/>
    <hyperlink ref="E143" r:id="rId70" xr:uid="{CECD08B1-1652-4D43-B2D7-36B92B09EEA8}"/>
    <hyperlink ref="E150" r:id="rId71" xr:uid="{78A44CF0-AA40-4254-9718-4139EA09BF89}"/>
    <hyperlink ref="E152" r:id="rId72" xr:uid="{6197EB88-2C57-4269-B3A4-6BB2F467EBD0}"/>
    <hyperlink ref="E156" r:id="rId73" xr:uid="{B71D5EA7-246C-4C1C-BCB3-746530593F81}"/>
    <hyperlink ref="E157" r:id="rId74" xr:uid="{2F18026B-3A2E-4182-8F45-E631B9A653AA}"/>
    <hyperlink ref="E160" r:id="rId75" xr:uid="{91BB8738-0C2B-4A26-8B79-7332247F2643}"/>
    <hyperlink ref="E162" r:id="rId76" xr:uid="{6498B2D8-46E1-430A-8E5C-E46622C75A10}"/>
    <hyperlink ref="E163" r:id="rId77" xr:uid="{79EF1376-0AE8-4BDB-B45E-40278247DFDC}"/>
    <hyperlink ref="E164" r:id="rId78" xr:uid="{4C96B111-FFA4-4960-A2F7-1C12F8639EDC}"/>
    <hyperlink ref="E166" r:id="rId79" xr:uid="{AE33B796-BADE-4C07-B132-0471125A74E7}"/>
    <hyperlink ref="E167" r:id="rId80" xr:uid="{84A3868D-923C-42AB-AA86-987504B05F1F}"/>
    <hyperlink ref="E168" r:id="rId81" xr:uid="{1FF383D5-935B-484F-AEC2-8B6CBECA7B61}"/>
    <hyperlink ref="E169" r:id="rId82" xr:uid="{E88F0686-D94D-451E-9BFF-0A3477988C71}"/>
    <hyperlink ref="E172" r:id="rId83" xr:uid="{9FC4AF59-BA9D-4255-9988-CF20395A31D2}"/>
    <hyperlink ref="E175" r:id="rId84" xr:uid="{D335BA10-B437-4205-BBC6-A13CE7A9D696}"/>
    <hyperlink ref="E176" r:id="rId85" xr:uid="{97C1A474-0EBC-4A60-97A4-BAAF70C55487}"/>
    <hyperlink ref="E179" r:id="rId86" xr:uid="{5E50E5EE-D628-4F4B-8ECB-EA084FC08A32}"/>
    <hyperlink ref="E180" r:id="rId87" xr:uid="{255BD527-BEAB-4DFF-B2E5-B603670DA774}"/>
    <hyperlink ref="E182" r:id="rId88" xr:uid="{CADC61C7-BF2D-40B2-B6EC-5E978CE1A4BF}"/>
    <hyperlink ref="E183" r:id="rId89" xr:uid="{BE2E137F-24E5-47A5-860D-CAD91D07ADF4}"/>
    <hyperlink ref="E184" r:id="rId90" xr:uid="{3C26A398-B700-4704-8412-B26EF50F2AD9}"/>
    <hyperlink ref="E185" r:id="rId91" xr:uid="{A57D5A23-7383-48F7-9FD0-ED4E623A7190}"/>
    <hyperlink ref="E186" r:id="rId92" xr:uid="{69D4BBAB-BBCE-496D-A0C2-D8265F18449D}"/>
    <hyperlink ref="E187" r:id="rId93" xr:uid="{6E3557A8-3F00-45E8-B901-DACAB4F4F51E}"/>
    <hyperlink ref="E188" r:id="rId94" xr:uid="{2F2E08D7-EB03-458A-9FCC-A00931DA856F}"/>
    <hyperlink ref="E190" r:id="rId95" xr:uid="{3BC7FE0B-9A39-40DA-9102-40000CAC35F1}"/>
    <hyperlink ref="E192" r:id="rId96" xr:uid="{C9E3ADE5-B123-4D51-BC69-482EF3E3BFAC}"/>
    <hyperlink ref="E195" r:id="rId97" xr:uid="{D7AE924E-C564-43B1-BE5F-EA4A7BB19D8C}"/>
    <hyperlink ref="E196" r:id="rId98" xr:uid="{F27AACDF-8BAD-4063-98C2-3F7FB49A8FB2}"/>
    <hyperlink ref="E198" r:id="rId99" xr:uid="{3D5B3200-661F-41CB-96DB-45AD3504031D}"/>
    <hyperlink ref="E207" r:id="rId100" xr:uid="{C3778942-0077-49CF-A5DC-2BEA9AA9DA79}"/>
    <hyperlink ref="E208" r:id="rId101" xr:uid="{53D7ED64-F61B-4782-A6BD-C3DC7F7C7C44}"/>
    <hyperlink ref="E210" r:id="rId102" xr:uid="{E665F021-DD7C-489F-9EE6-7DF0EA7DF681}"/>
    <hyperlink ref="E211" r:id="rId103" xr:uid="{32F27B11-1162-45BE-A650-FC1C024F0F1A}"/>
    <hyperlink ref="E213" r:id="rId104" xr:uid="{216A1A80-44F0-4427-850E-5A6FE6FF85D3}"/>
    <hyperlink ref="E215" r:id="rId105" xr:uid="{14484715-A331-474F-81EA-DC9286019508}"/>
    <hyperlink ref="E217" r:id="rId106" xr:uid="{CCCBCA2C-20DB-4037-B3A3-F9FE8A92BC5C}"/>
    <hyperlink ref="E218" r:id="rId107" xr:uid="{4889CB10-F7AB-403D-AB4A-E4E12CCDE8BB}"/>
    <hyperlink ref="E221" r:id="rId108" xr:uid="{EC953E08-EE3A-4A29-BDBF-B09CEB414D85}"/>
    <hyperlink ref="E222" r:id="rId109" xr:uid="{17FC6BB6-760C-4BB5-B644-101C73C50979}"/>
    <hyperlink ref="E228" r:id="rId110" xr:uid="{C2FC0E57-AE83-4959-9A0E-D7209EF6BF86}"/>
    <hyperlink ref="E231" r:id="rId111" xr:uid="{4F8E19A4-3549-45EB-9F57-61E836CFF735}"/>
    <hyperlink ref="E232" r:id="rId112" xr:uid="{EB6F83D5-9362-40AD-87DB-BAD2F64D23AF}"/>
    <hyperlink ref="E233" r:id="rId113" xr:uid="{F055FE49-3EB1-42AF-B569-8BBB7ACDF7AA}"/>
    <hyperlink ref="E234" r:id="rId114" xr:uid="{A71FAC26-25BE-43AB-BFF5-BBDDCFEF2EC1}"/>
    <hyperlink ref="E235" r:id="rId115" xr:uid="{21716141-4AEC-404F-8D8D-E1D9C5AA6488}"/>
    <hyperlink ref="E236" r:id="rId116" xr:uid="{C024D1FB-42A2-451E-90D3-CCD736615CD2}"/>
    <hyperlink ref="E237" r:id="rId117" xr:uid="{8B97D7CE-FD9E-4FB8-A18F-3FE973B705CC}"/>
    <hyperlink ref="E238" r:id="rId118" xr:uid="{AB026012-26B8-44FF-9C0C-25183C0419B5}"/>
    <hyperlink ref="E239" r:id="rId119" xr:uid="{C6B5D34C-A569-4573-AB44-E3CC8EE33B7B}"/>
    <hyperlink ref="E240" r:id="rId120" xr:uid="{F8587BCF-F73C-464E-9C10-5299F05D614D}"/>
    <hyperlink ref="E241" r:id="rId121" xr:uid="{662B5AD7-093F-43E5-8EC5-CD6940C33994}"/>
    <hyperlink ref="E242" r:id="rId122" xr:uid="{B8E6AF1C-3F6D-4A6E-B7BA-5E819443C091}"/>
    <hyperlink ref="E243" r:id="rId123" xr:uid="{3FE3F94C-096A-4981-9215-96860DE48188}"/>
    <hyperlink ref="E244" r:id="rId124" xr:uid="{49879B11-82FE-4A57-8D3C-64EB4164C165}"/>
    <hyperlink ref="E245" r:id="rId125" xr:uid="{EF3FC50F-4554-4F07-9B4E-605E06227D3A}"/>
    <hyperlink ref="E246" r:id="rId126" xr:uid="{31F02BF9-1940-4D25-82BB-303E86826C86}"/>
    <hyperlink ref="E247" r:id="rId127" xr:uid="{8BB6A59E-75B3-440F-9950-2D1DFC0103C5}"/>
    <hyperlink ref="E249" r:id="rId128" xr:uid="{1BB014D0-47F8-4F31-84EC-9D9374B8C085}"/>
    <hyperlink ref="E250" r:id="rId129" xr:uid="{EC378912-6AC9-41BF-BE32-BF10C1D3133D}"/>
    <hyperlink ref="E251" r:id="rId130" xr:uid="{0C672B90-A867-43A8-8EA9-A64C6CA08FC4}"/>
    <hyperlink ref="E252" r:id="rId131" xr:uid="{39674BB2-31FC-4CDF-9224-8D9838C3CBDB}"/>
    <hyperlink ref="E253" r:id="rId132" xr:uid="{A21EE0BC-A300-4F56-AE03-C03EA434553E}"/>
    <hyperlink ref="E254" r:id="rId133" xr:uid="{6225A1BE-F6F6-4CCE-9273-C62EE493F140}"/>
    <hyperlink ref="E255" r:id="rId134" xr:uid="{E61AE2D1-8E67-4DC5-A879-B73AB0A90DF0}"/>
    <hyperlink ref="E256" r:id="rId135" xr:uid="{8D1739CA-253E-4F83-99AC-33B889D6C3C8}"/>
    <hyperlink ref="E257" r:id="rId136" xr:uid="{A0DF85EE-FD75-4879-B608-DFFE10D6597F}"/>
    <hyperlink ref="E259" r:id="rId137" xr:uid="{72F2C21B-BDF0-4F4A-B546-FE7489092C6E}"/>
    <hyperlink ref="E260" r:id="rId138" xr:uid="{9F9CE82F-E577-4759-8365-F39B55631DA4}"/>
    <hyperlink ref="E261" r:id="rId139" xr:uid="{8FE23A2F-1BBC-4D7F-9453-9162AA54C3F2}"/>
    <hyperlink ref="E266" r:id="rId140" xr:uid="{633C0651-E84B-4C74-ABC3-FBD9D2EA5C99}"/>
    <hyperlink ref="E267" r:id="rId141" xr:uid="{3B6406EE-C7DB-4D21-951E-C957B4FCC074}"/>
    <hyperlink ref="E268" r:id="rId142" xr:uid="{36B693AF-4D41-4036-BDDF-F356B65C3479}"/>
    <hyperlink ref="E272" r:id="rId143" xr:uid="{01FF8EEC-2F30-40F4-8D60-7A21500F394E}"/>
    <hyperlink ref="E273" r:id="rId144" xr:uid="{AA5FA8FC-26F9-4842-82CD-ACD0907B6386}"/>
    <hyperlink ref="E274" r:id="rId145" xr:uid="{8B36B2F1-30F9-4E93-B722-87D14B7F1EAE}"/>
    <hyperlink ref="E276" r:id="rId146" xr:uid="{5ADE1AD2-2D9D-4B52-8551-BB2F0658A660}"/>
    <hyperlink ref="E277" r:id="rId147" xr:uid="{0787056E-42CF-464F-9AA6-57D4717F80DE}"/>
    <hyperlink ref="E278" r:id="rId148" xr:uid="{631D4794-284C-4271-82C6-328887C9868D}"/>
    <hyperlink ref="E279" r:id="rId149" xr:uid="{5C114C7D-A672-4026-8817-FCF8F83F532C}"/>
    <hyperlink ref="E283" r:id="rId150" xr:uid="{9B0EB382-E7C9-44BD-94FF-9B7460D0172F}"/>
    <hyperlink ref="E287" r:id="rId151" xr:uid="{D24C6993-AB9C-4F63-B62D-767783216EA2}"/>
    <hyperlink ref="E289" r:id="rId152" xr:uid="{DABE7ACB-D28D-43B2-BD67-7E96C2091FCB}"/>
    <hyperlink ref="E292" r:id="rId153" xr:uid="{E4B5A567-0859-456C-B8F6-2D9B7ADDD3A8}"/>
    <hyperlink ref="E294" r:id="rId154" xr:uid="{24C2160E-54B8-4FA8-9AEC-AF6AEAE1138C}"/>
    <hyperlink ref="E295" r:id="rId155" xr:uid="{349FDC48-FCFE-4E4A-A418-75E229C7E536}"/>
    <hyperlink ref="E296" r:id="rId156" xr:uid="{ABE2DE42-AA41-4595-AE78-74F057128889}"/>
    <hyperlink ref="E297" r:id="rId157" xr:uid="{A23A2011-1334-460E-9C1C-21428C579635}"/>
    <hyperlink ref="E306" r:id="rId158" xr:uid="{FD47BCD3-2EC8-4CEA-A0C8-77B7DFA82D4D}"/>
    <hyperlink ref="E309" r:id="rId159" xr:uid="{010E752B-082A-4218-A157-4A14E63295E7}"/>
    <hyperlink ref="E310" r:id="rId160" xr:uid="{ED931EC9-5B0C-46BA-8F79-D98F19E65451}"/>
    <hyperlink ref="E312" r:id="rId161" xr:uid="{D1AB54A1-4C75-4DAE-B01C-F9B5E84225C9}"/>
    <hyperlink ref="E313" r:id="rId162" xr:uid="{49F12B5F-FE42-40A2-A901-08C586384E16}"/>
    <hyperlink ref="E320" r:id="rId163" xr:uid="{D918820C-8EDD-412B-BC2F-CF792351AEDE}"/>
    <hyperlink ref="E321" r:id="rId164" xr:uid="{58CFF55F-9D58-4FFF-85A7-2BA3464E78B5}"/>
    <hyperlink ref="E322" r:id="rId165" xr:uid="{984C5660-5686-4E74-8CEF-C864EBA6A46B}"/>
    <hyperlink ref="E323" r:id="rId166" xr:uid="{1DFCA6E4-6F1B-46E0-BF60-10ABBC46AA4B}"/>
    <hyperlink ref="E325" r:id="rId167" xr:uid="{88C886E9-A426-487F-BCF3-934DA990DFD4}"/>
    <hyperlink ref="E327" r:id="rId168" xr:uid="{F1B96FA1-5C9D-4434-81B6-6E8376102A3F}"/>
    <hyperlink ref="E329" r:id="rId169" xr:uid="{31FCB4FC-A3BA-4E69-8522-1B7A19A193A1}"/>
    <hyperlink ref="E330" r:id="rId170" xr:uid="{3BC663BB-7C11-4FCC-AF93-22C5C9E3B9CE}"/>
    <hyperlink ref="E331" r:id="rId171" xr:uid="{BDC7420B-A00F-4141-AF05-0EE350012741}"/>
    <hyperlink ref="E332" r:id="rId172" xr:uid="{1B43C160-B950-4334-98D1-A71AA99B9C80}"/>
    <hyperlink ref="E334" r:id="rId173" xr:uid="{228ACA78-627F-4A0C-845E-5080D1128FF4}"/>
    <hyperlink ref="E337" r:id="rId174" xr:uid="{A637F6BB-FD24-4263-883C-E41B8B9C343E}"/>
    <hyperlink ref="E343" r:id="rId175" xr:uid="{1F0F766C-98BF-4E21-99B2-CD41ED649F0F}"/>
    <hyperlink ref="E350" r:id="rId176" xr:uid="{EEB67AC7-8242-4AE0-9539-6999D487DE37}"/>
    <hyperlink ref="E351" r:id="rId177" xr:uid="{99DF10E7-4632-4336-959A-AC275D7A3AA0}"/>
    <hyperlink ref="E352" r:id="rId178" xr:uid="{C208CEF2-6D89-4F25-9B4B-63BA7109BA79}"/>
    <hyperlink ref="E353" r:id="rId179" xr:uid="{3ECCACC2-40BF-4739-9458-26795B6DE0E1}"/>
    <hyperlink ref="E355" r:id="rId180" xr:uid="{4406848C-39DB-4042-872E-8BCB0DCAE613}"/>
    <hyperlink ref="E356" r:id="rId181" xr:uid="{1002080D-5F1B-49AE-8C38-1DE75CA37DC7}"/>
    <hyperlink ref="E357" r:id="rId182" xr:uid="{C2370429-3995-496D-B753-173C231F2A97}"/>
    <hyperlink ref="E358" r:id="rId183" xr:uid="{74D25E9A-696B-4AEE-AB8E-F0FA0E86EF2B}"/>
    <hyperlink ref="E360" r:id="rId184" xr:uid="{B6DBDF60-B04D-4DF0-97F0-B49FF9F0141D}"/>
    <hyperlink ref="E362" r:id="rId185" xr:uid="{8803BF93-C191-4870-80AE-FF805D4205BE}"/>
    <hyperlink ref="E367" r:id="rId186" xr:uid="{0B758DB3-5049-42F3-B329-BC53336D1F15}"/>
    <hyperlink ref="E368" r:id="rId187" xr:uid="{B43BFFB6-B82A-4B02-A5D5-C28DD5820613}"/>
    <hyperlink ref="E373" r:id="rId188" xr:uid="{88A61DFF-CE5E-4BFB-99EC-43DF07472AA9}"/>
    <hyperlink ref="E376" r:id="rId189" xr:uid="{4C285972-58AF-49D1-A1A0-7006B9035CD4}"/>
    <hyperlink ref="E377" r:id="rId190" xr:uid="{AF003E4E-1930-4BF0-ADEA-220A392BBC05}"/>
    <hyperlink ref="E381" r:id="rId191" xr:uid="{71AA91CB-C43C-41F9-AFC8-B1B68600860E}"/>
    <hyperlink ref="E384" r:id="rId192" xr:uid="{109945F0-D1EE-4EC9-A76C-A876BE523B06}"/>
    <hyperlink ref="E385" r:id="rId193" xr:uid="{638EFECB-8DC2-4D77-8A61-9ED47554A2BF}"/>
    <hyperlink ref="E386" r:id="rId194" xr:uid="{D4372656-2CC0-4F0F-A971-1879F6C68CB3}"/>
    <hyperlink ref="E387" r:id="rId195" xr:uid="{D3475610-FE6C-4377-A823-2936F427FAAA}"/>
    <hyperlink ref="E388" r:id="rId196" xr:uid="{A51348A9-962C-487E-B48B-DC567C5A4BA5}"/>
    <hyperlink ref="E392" r:id="rId197" xr:uid="{D8AF7846-9A21-4085-B2A3-D35B001090B3}"/>
    <hyperlink ref="E393" r:id="rId198" xr:uid="{71C253B5-AA2F-455E-8F44-07B34192C6E9}"/>
    <hyperlink ref="E404" r:id="rId199" xr:uid="{EDEBC96F-43BD-4C7B-9D67-1C87658F3F73}"/>
    <hyperlink ref="E406" r:id="rId200" xr:uid="{2E23BD39-4E7E-4683-87E9-4A516A123059}"/>
    <hyperlink ref="E415" r:id="rId201" xr:uid="{01AEF1FC-0A7B-4887-9A65-03E476987D35}"/>
    <hyperlink ref="E425" r:id="rId202" xr:uid="{78022727-58FF-4DB9-AE14-083EBF9345B6}"/>
    <hyperlink ref="E426" r:id="rId203" xr:uid="{78BC641C-DE60-4700-8852-A7E2ED3A8963}"/>
    <hyperlink ref="E428" r:id="rId204" xr:uid="{56035EB3-F8E2-444C-A454-C6EE4882ACAE}"/>
    <hyperlink ref="E430" r:id="rId205" xr:uid="{35653942-B7C9-4A86-803D-64FF33E6DFE2}"/>
    <hyperlink ref="E432" r:id="rId206" xr:uid="{57F76A45-1CC9-4945-BDB7-5F9DC356A197}"/>
    <hyperlink ref="E435" r:id="rId207" xr:uid="{8840FACE-21D1-430C-8821-594EB2026C5B}"/>
    <hyperlink ref="E438" r:id="rId208" xr:uid="{E714F742-2CAF-4E13-AEA0-4CD014F9B1E2}"/>
    <hyperlink ref="E442" r:id="rId209" xr:uid="{F2AC7D88-A27F-4539-8054-B061E2CAE3A4}"/>
    <hyperlink ref="E443" r:id="rId210" xr:uid="{65218A46-BA02-4A77-ABFA-4F636EE3E66B}"/>
    <hyperlink ref="E449" r:id="rId211" xr:uid="{0BD18685-0DBD-42A3-AD02-C982A0F94FC8}"/>
    <hyperlink ref="E450" r:id="rId212" xr:uid="{27CDD77C-D4E9-44E8-9E3C-89B59549BCC2}"/>
    <hyperlink ref="E451" r:id="rId213" xr:uid="{0B481A3C-A9BE-4FE3-8E89-B7DE53682352}"/>
    <hyperlink ref="E453" r:id="rId214" xr:uid="{E3544336-D604-429B-9908-E6A9C1FB3126}"/>
    <hyperlink ref="E454" r:id="rId215" xr:uid="{B40FDB0A-7BC3-4CBD-9A66-9BE59357784A}"/>
    <hyperlink ref="E457" r:id="rId216" xr:uid="{AFDA6AD3-DCA4-4B03-9596-CEC0C12A092A}"/>
    <hyperlink ref="E458" r:id="rId217" xr:uid="{D0CDFD2C-6A86-4C58-A951-49FCF57F6691}"/>
    <hyperlink ref="E459" r:id="rId218" xr:uid="{76D96EB2-429D-4C13-A7FD-C835150B009E}"/>
    <hyperlink ref="E460" r:id="rId219" xr:uid="{D1CB2194-E6EF-4CE4-A45D-C23F677FA6ED}"/>
    <hyperlink ref="E463" r:id="rId220" xr:uid="{65281DBE-DA71-4995-A17E-7709EB77DA9A}"/>
    <hyperlink ref="E464" r:id="rId221" xr:uid="{036C0DD1-E4F3-4153-B9D4-793DD483E69D}"/>
    <hyperlink ref="E466" r:id="rId222" xr:uid="{A7DD3DE7-C94D-4208-9053-23A78B8B19E1}"/>
    <hyperlink ref="E467" r:id="rId223" xr:uid="{3D7D9047-184D-45FC-A33F-15C9ABE4D291}"/>
    <hyperlink ref="E468" r:id="rId224" xr:uid="{077CDD10-AACC-48BE-B2AC-AA8F31B25B78}"/>
    <hyperlink ref="E469" r:id="rId225" xr:uid="{C921CB2E-0166-4E8F-A290-59431115FBDC}"/>
    <hyperlink ref="E472" r:id="rId226" xr:uid="{9DA71AC4-BC9B-4CE2-BFD7-1F24E88674D2}"/>
    <hyperlink ref="E474" r:id="rId227" xr:uid="{0285A184-0A97-416A-8E01-B680D645D232}"/>
    <hyperlink ref="E475" r:id="rId228" xr:uid="{A619E489-11D5-4875-9238-2E18580C38F5}"/>
    <hyperlink ref="E476" r:id="rId229" xr:uid="{4BB1ADEB-6EA5-4A31-A2C4-F969CB1316B9}"/>
    <hyperlink ref="E477" r:id="rId230" xr:uid="{54502E11-7110-492C-AE5A-7B4F6A29C36B}"/>
    <hyperlink ref="E478" r:id="rId231" xr:uid="{7D60FAB0-0643-4312-BAC6-0FAFA28AFEB8}"/>
    <hyperlink ref="E479" r:id="rId232" xr:uid="{5EAACC92-9C6C-4927-B104-4C013B155444}"/>
    <hyperlink ref="E480" r:id="rId233" xr:uid="{F205F4F9-C5FC-4253-9B63-F11A56766C39}"/>
    <hyperlink ref="E485" r:id="rId234" xr:uid="{B6953D51-D741-4039-BD79-2E27E3462182}"/>
    <hyperlink ref="E493" r:id="rId235" xr:uid="{5D886836-9967-4D84-B11B-9DD185BEEB18}"/>
    <hyperlink ref="E494" r:id="rId236" xr:uid="{0A092448-60E5-41F3-953E-6A152BDD086F}"/>
    <hyperlink ref="E497" r:id="rId237" xr:uid="{31B6327B-9923-4732-ACE4-AA6D6563FBCE}"/>
    <hyperlink ref="E498" r:id="rId238" xr:uid="{F70738FE-416A-45EF-84DF-6D7D8E37CE2B}"/>
    <hyperlink ref="E500" r:id="rId239" xr:uid="{7B2CBA18-9EA5-4FD7-95A1-03EC84B2AF03}"/>
    <hyperlink ref="E502" r:id="rId240" xr:uid="{D8308258-3BC3-4038-89B5-8ED13E5F4618}"/>
    <hyperlink ref="E503" r:id="rId241" xr:uid="{C7450870-8066-4B30-A7FE-A55DC1EC016B}"/>
    <hyperlink ref="E504" r:id="rId242" xr:uid="{14359ED7-C2CF-4485-998F-E08DCCAB195D}"/>
    <hyperlink ref="E505" r:id="rId243" xr:uid="{6DD130AA-7EDF-4CBF-8BBB-0A7FCFD8D0C7}"/>
    <hyperlink ref="E506" r:id="rId244" xr:uid="{C4299243-223A-49CC-9724-E1658E7F7E84}"/>
    <hyperlink ref="E507" r:id="rId245" xr:uid="{11C58D88-1B0C-4076-BB96-66FB070EE3C8}"/>
    <hyperlink ref="E508" r:id="rId246" xr:uid="{0E308DF0-0C45-4F2B-9BF6-13C688CD233D}"/>
    <hyperlink ref="E510" r:id="rId247" xr:uid="{03861C2F-EF7E-4244-978E-2CB419A83EE4}"/>
    <hyperlink ref="E511" r:id="rId248" xr:uid="{1633BBEA-4FFD-4AC7-AFC4-33CF34CE1207}"/>
    <hyperlink ref="E512" r:id="rId249" xr:uid="{4B09AB88-FDFD-42B2-A6BA-708F80FADCE9}"/>
    <hyperlink ref="E524" r:id="rId250" xr:uid="{FD4DEC51-9EF0-44A4-B211-5F5DEE8CC927}"/>
    <hyperlink ref="E526" r:id="rId251" xr:uid="{013BBFE7-F526-497A-8388-DFE88FBC149E}"/>
    <hyperlink ref="E531" r:id="rId252" xr:uid="{7F27D294-F22B-47DC-B356-D05CACAF5ECF}"/>
    <hyperlink ref="E538" r:id="rId253" xr:uid="{4815FAA0-8503-48E6-8DA4-513A07428D04}"/>
    <hyperlink ref="E539" r:id="rId254" xr:uid="{06BAB0DA-8C1E-430F-89E3-51118E40D030}"/>
    <hyperlink ref="E544" r:id="rId255" xr:uid="{306C0980-C850-4665-9CBE-0BDFBC4911DC}"/>
    <hyperlink ref="E545" r:id="rId256" xr:uid="{4AFB5F1A-A5C6-4BF8-9BFF-9518678560CB}"/>
    <hyperlink ref="E547" r:id="rId257" xr:uid="{779A9EA0-CE14-4C9E-9E0D-8D2216E0EA06}"/>
    <hyperlink ref="E548" r:id="rId258" xr:uid="{F3EAD78C-FAB4-4FBC-B2BA-19A63BEC4750}"/>
    <hyperlink ref="E549" r:id="rId259" xr:uid="{AC118FD2-770B-448C-A69D-91E3DB85A545}"/>
    <hyperlink ref="E551" r:id="rId260" xr:uid="{29D387B4-C833-4F92-82A6-4811E00EB80F}"/>
    <hyperlink ref="E553" r:id="rId261" xr:uid="{9C1EB8A2-054F-4145-8D26-F8AF9185E168}"/>
    <hyperlink ref="E559" r:id="rId262" xr:uid="{BAA8AC41-978B-464C-8CF4-8C0959EB57FC}"/>
    <hyperlink ref="E563" r:id="rId263" xr:uid="{803DE383-F6D3-452C-95B9-D3AD395EA6E1}"/>
    <hyperlink ref="E565" r:id="rId264" xr:uid="{7B3E2522-22B2-4E64-B395-3F16A72E0DD9}"/>
    <hyperlink ref="E566" r:id="rId265" xr:uid="{608CAFD8-B895-4E4B-A50C-ABC41793FDC9}"/>
    <hyperlink ref="E567" r:id="rId266" xr:uid="{B36FCABF-C917-46F6-808D-F455FB973E62}"/>
    <hyperlink ref="E569" r:id="rId267" xr:uid="{E882C142-C567-4B42-AF27-EF336C91B2D7}"/>
    <hyperlink ref="E572" r:id="rId268" xr:uid="{74CADAA5-9B1A-43CC-80ED-9DEA25179584}"/>
    <hyperlink ref="E575" r:id="rId269" xr:uid="{DD6B0019-25D6-425B-A87B-0E53FDCD77FB}"/>
    <hyperlink ref="E579" r:id="rId270" xr:uid="{8F4C7B45-1AAE-4098-8E05-D4EAB2CD0FB7}"/>
    <hyperlink ref="E581" r:id="rId271" xr:uid="{956B303D-6E82-4C30-A43D-899573DE54BF}"/>
    <hyperlink ref="E588" r:id="rId272" xr:uid="{E54FE8E4-329C-492C-91F6-CBE2BE8185EC}"/>
    <hyperlink ref="E591" r:id="rId273" xr:uid="{8AF9E078-2F30-46FF-B95F-868279F86430}"/>
    <hyperlink ref="E598" r:id="rId274" xr:uid="{F6622494-DF82-4E6F-846B-230BAF320FC8}"/>
    <hyperlink ref="E654" r:id="rId275" xr:uid="{2F405D8E-46C6-46DB-B252-C2CE1B860766}"/>
    <hyperlink ref="E656" r:id="rId276" xr:uid="{62093041-B676-4C48-98E4-FCE23D6B694D}"/>
    <hyperlink ref="E657" r:id="rId277" xr:uid="{896238DD-8F5F-4076-BCA8-65350E3ED65F}"/>
    <hyperlink ref="E658" r:id="rId278" xr:uid="{47199C5E-62EB-4F65-B435-ADA0EBECB966}"/>
    <hyperlink ref="E666" r:id="rId279" xr:uid="{0C79953B-1F54-4146-8077-0DABE944DA7C}"/>
    <hyperlink ref="E667" r:id="rId280" xr:uid="{56893C6D-D406-4101-986F-D4530FB900BE}"/>
    <hyperlink ref="E675" r:id="rId281" xr:uid="{F4E62A61-34C1-4768-A1C4-CFCA99E25933}"/>
    <hyperlink ref="E678" r:id="rId282" xr:uid="{BB5BEC6F-E78C-42BB-BFB0-4BA86519BD7C}"/>
    <hyperlink ref="E679" r:id="rId283" xr:uid="{334AFE5C-B437-4B05-B59A-418FFA2E78E6}"/>
    <hyperlink ref="E680" r:id="rId284" xr:uid="{AEF9F10D-1171-40BD-AA7A-8D00E793F3DE}"/>
    <hyperlink ref="E683" r:id="rId285" xr:uid="{91D91D82-C6F9-42C5-AB48-86EC97EB42E1}"/>
    <hyperlink ref="E684" r:id="rId286" xr:uid="{2B97C610-B57C-4A64-AE2A-382F539B7E7D}"/>
    <hyperlink ref="E708" r:id="rId287" xr:uid="{0D0BFCEA-50A3-4194-90C5-998CF7E7E4CE}"/>
    <hyperlink ref="E711" r:id="rId288" xr:uid="{85AC7335-BF4C-4D40-B4D1-5928CEAE06DB}"/>
    <hyperlink ref="E719" r:id="rId289" xr:uid="{1ABCBC0C-C720-4EAB-887D-DB1B090C2874}"/>
    <hyperlink ref="E732" r:id="rId290" xr:uid="{3E2341B9-72B5-4736-8EB7-3C5DBBF84932}"/>
    <hyperlink ref="E758" r:id="rId291" xr:uid="{ACB0040D-C191-464A-B215-375C4C1008BD}"/>
    <hyperlink ref="E760" r:id="rId292" xr:uid="{30678F68-34DD-4623-AF2F-12DA4010729C}"/>
  </hyperlinks>
  <pageMargins left="0.74803149606299213" right="0.74803149606299213" top="0.98425196850393704" bottom="0.98425196850393704" header="0.51181102362204722" footer="0.51181102362204722"/>
  <pageSetup paperSize="9" scale="29" fitToHeight="0" orientation="portrait" r:id="rId293"/>
  <headerFooter>
    <oddFooter>Pagina &amp;P van &amp;N</oddFooter>
  </headerFooter>
  <drawing r:id="rId294"/>
  <legacyDrawing r:id="rId295"/>
  <tableParts count="1">
    <tablePart r:id="rId296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7A08F1E-9E9D-4188-AAEF-0AD93C0ED58B}">
          <x14:formula1>
            <xm:f>Parameters!$AB$2:$AB$3</xm:f>
          </x14:formula1>
          <xm:sqref>D10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451A4-32C8-4496-811C-D935EA06466B}">
  <sheetPr codeName="Blad2">
    <tabColor rgb="FF7C6E38"/>
  </sheetPr>
  <dimension ref="A1:D5000"/>
  <sheetViews>
    <sheetView showGridLines="0" workbookViewId="0">
      <pane ySplit="17" topLeftCell="A18" activePane="bottomLeft" state="frozen"/>
      <selection activeCell="C856" sqref="C856"/>
      <selection pane="bottomLeft" activeCell="C856" sqref="C856"/>
    </sheetView>
  </sheetViews>
  <sheetFormatPr defaultRowHeight="15" x14ac:dyDescent="0.25"/>
  <cols>
    <col min="1" max="1" width="11.7109375" customWidth="1"/>
    <col min="2" max="2" width="50.7109375" customWidth="1"/>
    <col min="3" max="3" width="21.7109375" customWidth="1"/>
    <col min="4" max="4" width="10.7109375" customWidth="1"/>
  </cols>
  <sheetData>
    <row r="1" spans="1:4" ht="18.75" x14ac:dyDescent="0.3">
      <c r="A1" s="107"/>
      <c r="B1" s="108"/>
      <c r="C1" s="108"/>
      <c r="D1" s="116"/>
    </row>
    <row r="2" spans="1:4" x14ac:dyDescent="0.25">
      <c r="A2" s="109"/>
      <c r="B2" s="5"/>
      <c r="C2" s="5"/>
      <c r="D2" s="117"/>
    </row>
    <row r="3" spans="1:4" x14ac:dyDescent="0.25">
      <c r="A3" s="109"/>
      <c r="B3" s="5"/>
      <c r="C3" s="5"/>
      <c r="D3" s="117"/>
    </row>
    <row r="4" spans="1:4" x14ac:dyDescent="0.25">
      <c r="A4" s="109"/>
      <c r="B4" s="5"/>
      <c r="C4" s="5"/>
      <c r="D4" s="118"/>
    </row>
    <row r="5" spans="1:4" x14ac:dyDescent="0.25">
      <c r="A5" s="109"/>
      <c r="B5" s="5"/>
      <c r="C5" s="5"/>
      <c r="D5" s="118"/>
    </row>
    <row r="6" spans="1:4" x14ac:dyDescent="0.25">
      <c r="A6" s="109"/>
      <c r="B6" s="5"/>
      <c r="C6" s="5"/>
      <c r="D6" s="117"/>
    </row>
    <row r="7" spans="1:4" ht="18.75" x14ac:dyDescent="0.3">
      <c r="A7" s="182" t="s">
        <v>542</v>
      </c>
      <c r="B7" s="183"/>
      <c r="C7" s="183"/>
      <c r="D7" s="184"/>
    </row>
    <row r="8" spans="1:4" ht="18.75" x14ac:dyDescent="0.3">
      <c r="A8" s="110"/>
      <c r="B8" s="78"/>
      <c r="C8" s="78"/>
      <c r="D8" s="119"/>
    </row>
    <row r="9" spans="1:4" ht="15.75" thickBot="1" x14ac:dyDescent="0.3">
      <c r="A9" s="111" t="s">
        <v>9</v>
      </c>
      <c r="B9" s="9" t="s">
        <v>10</v>
      </c>
      <c r="C9" s="5"/>
      <c r="D9" s="120" t="s">
        <v>1695</v>
      </c>
    </row>
    <row r="10" spans="1:4" ht="15.75" thickBot="1" x14ac:dyDescent="0.3">
      <c r="A10" s="112" t="s">
        <v>11</v>
      </c>
      <c r="B10" s="10" t="s">
        <v>12</v>
      </c>
      <c r="C10" s="5"/>
      <c r="D10" s="126"/>
    </row>
    <row r="11" spans="1:4" x14ac:dyDescent="0.25">
      <c r="A11" s="112" t="s">
        <v>49</v>
      </c>
      <c r="B11" s="10" t="s">
        <v>48</v>
      </c>
      <c r="C11" s="11"/>
      <c r="D11" s="117"/>
    </row>
    <row r="12" spans="1:4" x14ac:dyDescent="0.25">
      <c r="A12" s="112" t="s">
        <v>539</v>
      </c>
      <c r="B12" s="10" t="s">
        <v>0</v>
      </c>
      <c r="C12" s="11"/>
      <c r="D12" s="117"/>
    </row>
    <row r="13" spans="1:4" x14ac:dyDescent="0.25">
      <c r="A13" s="112" t="s">
        <v>21</v>
      </c>
      <c r="B13" s="10" t="s">
        <v>1</v>
      </c>
      <c r="C13" s="5"/>
      <c r="D13" s="117"/>
    </row>
    <row r="14" spans="1:4" x14ac:dyDescent="0.25">
      <c r="A14" s="185"/>
      <c r="B14" s="186"/>
      <c r="C14" s="11"/>
      <c r="D14" s="117"/>
    </row>
    <row r="15" spans="1:4" x14ac:dyDescent="0.25">
      <c r="A15" s="187" t="s">
        <v>1727</v>
      </c>
      <c r="B15" s="188"/>
      <c r="C15" s="188"/>
      <c r="D15" s="189"/>
    </row>
    <row r="16" spans="1:4" ht="19.5" thickBot="1" x14ac:dyDescent="0.35">
      <c r="A16" s="190" t="s">
        <v>1728</v>
      </c>
      <c r="B16" s="191"/>
      <c r="C16" s="191"/>
      <c r="D16" s="192"/>
    </row>
    <row r="17" spans="1:4" ht="15.75" thickBot="1" x14ac:dyDescent="0.3">
      <c r="A17" s="113" t="s">
        <v>5</v>
      </c>
      <c r="B17" s="114" t="s">
        <v>6</v>
      </c>
      <c r="C17" s="114" t="s">
        <v>7</v>
      </c>
      <c r="D17" s="115" t="s">
        <v>8</v>
      </c>
    </row>
    <row r="18" spans="1:4" x14ac:dyDescent="0.25">
      <c r="A18" s="124">
        <f ca="1">IF(OFFSET('Stocklist Hoogenraad'!A$17,ROW()-ROW(A$17),0)="","",OFFSET('Stocklist Hoogenraad'!A$17,ROW()-ROW(A$17),0))</f>
        <v>2550</v>
      </c>
      <c r="B18" s="124" t="str">
        <f ca="1">IF(OFFSET('Stocklist Hoogenraad'!B$17,ROW()-ROW(B$17),0)="","",OFFSET('Stocklist Hoogenraad'!B$17,ROW()-ROW(B$17),0))</f>
        <v>Acer palmatum</v>
      </c>
      <c r="C18" s="124" t="str">
        <f ca="1">IF(OFFSET('Stocklist Hoogenraad'!C$17,ROW()-ROW(C$17),0)="","",OFFSET('Stocklist Hoogenraad'!C$17,ROW()-ROW(C$17),0))</f>
        <v>Liners P9</v>
      </c>
      <c r="D18" s="125">
        <f ca="1">IF(OFFSET('Stocklist Hoogenraad'!D$17,ROW()-ROW(D$17),0)="","",(1+Margin)*OFFSET('Stocklist Hoogenraad'!D$17,ROW()-ROW(D$17),0))</f>
        <v>1</v>
      </c>
    </row>
    <row r="19" spans="1:4" x14ac:dyDescent="0.25">
      <c r="A19" s="124">
        <f ca="1">IF(OFFSET('Stocklist Hoogenraad'!A$17,ROW()-ROW(A$17),0)="","",OFFSET('Stocklist Hoogenraad'!A$17,ROW()-ROW(A$17),0))</f>
        <v>116</v>
      </c>
      <c r="B19" s="124" t="str">
        <f ca="1">IF(OFFSET('Stocklist Hoogenraad'!B$17,ROW()-ROW(B$17),0)="","",OFFSET('Stocklist Hoogenraad'!B$17,ROW()-ROW(B$17),0))</f>
        <v>Acer pal. 'Aoyagi'</v>
      </c>
      <c r="C19" s="124" t="str">
        <f ca="1">IF(OFFSET('Stocklist Hoogenraad'!C$17,ROW()-ROW(C$17),0)="","",OFFSET('Stocklist Hoogenraad'!C$17,ROW()-ROW(C$17),0))</f>
        <v>Saleable C2</v>
      </c>
      <c r="D19" s="125">
        <f ca="1">IF(OFFSET('Stocklist Hoogenraad'!D$17,ROW()-ROW(D$17),0)="","",(1+Margin)*OFFSET('Stocklist Hoogenraad'!D$17,ROW()-ROW(D$17),0))</f>
        <v>7.25</v>
      </c>
    </row>
    <row r="20" spans="1:4" x14ac:dyDescent="0.25">
      <c r="A20" s="124">
        <f ca="1">IF(OFFSET('Stocklist Hoogenraad'!A$17,ROW()-ROW(A$17),0)="","",OFFSET('Stocklist Hoogenraad'!A$17,ROW()-ROW(A$17),0))</f>
        <v>1375</v>
      </c>
      <c r="B20" s="124" t="str">
        <f ca="1">IF(OFFSET('Stocklist Hoogenraad'!B$17,ROW()-ROW(B$17),0)="","",OFFSET('Stocklist Hoogenraad'!B$17,ROW()-ROW(B$17),0))</f>
        <v>Acer pal. 'Atropurpureum'</v>
      </c>
      <c r="C20" s="124" t="str">
        <f ca="1">IF(OFFSET('Stocklist Hoogenraad'!C$17,ROW()-ROW(C$17),0)="","",OFFSET('Stocklist Hoogenraad'!C$17,ROW()-ROW(C$17),0))</f>
        <v>Saleable C3</v>
      </c>
      <c r="D20" s="125">
        <f ca="1">IF(OFFSET('Stocklist Hoogenraad'!D$17,ROW()-ROW(D$17),0)="","",(1+Margin)*OFFSET('Stocklist Hoogenraad'!D$17,ROW()-ROW(D$17),0))</f>
        <v>8.5</v>
      </c>
    </row>
    <row r="21" spans="1:4" x14ac:dyDescent="0.25">
      <c r="A21" s="124">
        <f ca="1">IF(OFFSET('Stocklist Hoogenraad'!A$17,ROW()-ROW(A$17),0)="","",OFFSET('Stocklist Hoogenraad'!A$17,ROW()-ROW(A$17),0))</f>
        <v>1026</v>
      </c>
      <c r="B21" s="124" t="str">
        <f ca="1">IF(OFFSET('Stocklist Hoogenraad'!B$17,ROW()-ROW(B$17),0)="","",OFFSET('Stocklist Hoogenraad'!B$17,ROW()-ROW(B$17),0))</f>
        <v>Acer pal. 'Atropurpureum'</v>
      </c>
      <c r="C21" s="124" t="str">
        <f ca="1">IF(OFFSET('Stocklist Hoogenraad'!C$17,ROW()-ROW(C$17),0)="","",OFFSET('Stocklist Hoogenraad'!C$17,ROW()-ROW(C$17),0))</f>
        <v>Liners P9</v>
      </c>
      <c r="D21" s="125">
        <f ca="1">IF(OFFSET('Stocklist Hoogenraad'!D$17,ROW()-ROW(D$17),0)="","",(1+Margin)*OFFSET('Stocklist Hoogenraad'!D$17,ROW()-ROW(D$17),0))</f>
        <v>1.75</v>
      </c>
    </row>
    <row r="22" spans="1:4" x14ac:dyDescent="0.25">
      <c r="A22" s="124">
        <f ca="1">IF(OFFSET('Stocklist Hoogenraad'!A$17,ROW()-ROW(A$17),0)="","",OFFSET('Stocklist Hoogenraad'!A$17,ROW()-ROW(A$17),0))</f>
        <v>7037</v>
      </c>
      <c r="B22" s="124" t="str">
        <f ca="1">IF(OFFSET('Stocklist Hoogenraad'!B$17,ROW()-ROW(B$17),0)="","",OFFSET('Stocklist Hoogenraad'!B$17,ROW()-ROW(B$17),0))</f>
        <v>Acer pal. 'Atropurpureum'</v>
      </c>
      <c r="C22" s="124" t="str">
        <f ca="1">IF(OFFSET('Stocklist Hoogenraad'!C$17,ROW()-ROW(C$17),0)="","",OFFSET('Stocklist Hoogenraad'!C$17,ROW()-ROW(C$17),0))</f>
        <v>Liners P14 H</v>
      </c>
      <c r="D22" s="125">
        <f ca="1">IF(OFFSET('Stocklist Hoogenraad'!D$17,ROW()-ROW(D$17),0)="","",(1+Margin)*OFFSET('Stocklist Hoogenraad'!D$17,ROW()-ROW(D$17),0))</f>
        <v>2.75</v>
      </c>
    </row>
    <row r="23" spans="1:4" x14ac:dyDescent="0.25">
      <c r="A23" s="124">
        <f ca="1">IF(OFFSET('Stocklist Hoogenraad'!A$17,ROW()-ROW(A$17),0)="","",OFFSET('Stocklist Hoogenraad'!A$17,ROW()-ROW(A$17),0))</f>
        <v>146</v>
      </c>
      <c r="B23" s="124" t="str">
        <f ca="1">IF(OFFSET('Stocklist Hoogenraad'!B$17,ROW()-ROW(B$17),0)="","",OFFSET('Stocklist Hoogenraad'!B$17,ROW()-ROW(B$17),0))</f>
        <v>Acer pal. 'Aureum'</v>
      </c>
      <c r="C23" s="124" t="str">
        <f ca="1">IF(OFFSET('Stocklist Hoogenraad'!C$17,ROW()-ROW(C$17),0)="","",OFFSET('Stocklist Hoogenraad'!C$17,ROW()-ROW(C$17),0))</f>
        <v>Saleable C2</v>
      </c>
      <c r="D23" s="125">
        <f ca="1">IF(OFFSET('Stocklist Hoogenraad'!D$17,ROW()-ROW(D$17),0)="","",(1+Margin)*OFFSET('Stocklist Hoogenraad'!D$17,ROW()-ROW(D$17),0))</f>
        <v>7.25</v>
      </c>
    </row>
    <row r="24" spans="1:4" x14ac:dyDescent="0.25">
      <c r="A24" s="124">
        <f ca="1">IF(OFFSET('Stocklist Hoogenraad'!A$17,ROW()-ROW(A$17),0)="","",OFFSET('Stocklist Hoogenraad'!A$17,ROW()-ROW(A$17),0))</f>
        <v>963</v>
      </c>
      <c r="B24" s="124" t="str">
        <f ca="1">IF(OFFSET('Stocklist Hoogenraad'!B$17,ROW()-ROW(B$17),0)="","",OFFSET('Stocklist Hoogenraad'!B$17,ROW()-ROW(B$17),0))</f>
        <v>Acer pal. 'Brown Sugar' pbr</v>
      </c>
      <c r="C24" s="124" t="str">
        <f ca="1">IF(OFFSET('Stocklist Hoogenraad'!C$17,ROW()-ROW(C$17),0)="","",OFFSET('Stocklist Hoogenraad'!C$17,ROW()-ROW(C$17),0))</f>
        <v>Liners P9</v>
      </c>
      <c r="D24" s="125">
        <f ca="1">IF(OFFSET('Stocklist Hoogenraad'!D$17,ROW()-ROW(D$17),0)="","",(1+Margin)*OFFSET('Stocklist Hoogenraad'!D$17,ROW()-ROW(D$17),0))</f>
        <v>2.2999999999999998</v>
      </c>
    </row>
    <row r="25" spans="1:4" x14ac:dyDescent="0.25">
      <c r="A25" s="124">
        <f ca="1">IF(OFFSET('Stocklist Hoogenraad'!A$17,ROW()-ROW(A$17),0)="","",OFFSET('Stocklist Hoogenraad'!A$17,ROW()-ROW(A$17),0))</f>
        <v>1349</v>
      </c>
      <c r="B25" s="124" t="str">
        <f ca="1">IF(OFFSET('Stocklist Hoogenraad'!B$17,ROW()-ROW(B$17),0)="","",OFFSET('Stocklist Hoogenraad'!B$17,ROW()-ROW(B$17),0))</f>
        <v>Acer pal. 'Dissectum'</v>
      </c>
      <c r="C25" s="124" t="str">
        <f ca="1">IF(OFFSET('Stocklist Hoogenraad'!C$17,ROW()-ROW(C$17),0)="","",OFFSET('Stocklist Hoogenraad'!C$17,ROW()-ROW(C$17),0))</f>
        <v>Saleable C2</v>
      </c>
      <c r="D25" s="125">
        <f ca="1">IF(OFFSET('Stocklist Hoogenraad'!D$17,ROW()-ROW(D$17),0)="","",(1+Margin)*OFFSET('Stocklist Hoogenraad'!D$17,ROW()-ROW(D$17),0))</f>
        <v>7.25</v>
      </c>
    </row>
    <row r="26" spans="1:4" x14ac:dyDescent="0.25">
      <c r="A26" s="124">
        <f ca="1">IF(OFFSET('Stocklist Hoogenraad'!A$17,ROW()-ROW(A$17),0)="","",OFFSET('Stocklist Hoogenraad'!A$17,ROW()-ROW(A$17),0))</f>
        <v>110</v>
      </c>
      <c r="B26" s="124" t="str">
        <f ca="1">IF(OFFSET('Stocklist Hoogenraad'!B$17,ROW()-ROW(B$17),0)="","",OFFSET('Stocklist Hoogenraad'!B$17,ROW()-ROW(B$17),0))</f>
        <v>Acer pal. 'Dissectum'</v>
      </c>
      <c r="C26" s="124" t="str">
        <f ca="1">IF(OFFSET('Stocklist Hoogenraad'!C$17,ROW()-ROW(C$17),0)="","",OFFSET('Stocklist Hoogenraad'!C$17,ROW()-ROW(C$17),0))</f>
        <v>Saleable C3</v>
      </c>
      <c r="D26" s="125">
        <f ca="1">IF(OFFSET('Stocklist Hoogenraad'!D$17,ROW()-ROW(D$17),0)="","",(1+Margin)*OFFSET('Stocklist Hoogenraad'!D$17,ROW()-ROW(D$17),0))</f>
        <v>8.5</v>
      </c>
    </row>
    <row r="27" spans="1:4" x14ac:dyDescent="0.25">
      <c r="A27" s="124">
        <f ca="1">IF(OFFSET('Stocklist Hoogenraad'!A$17,ROW()-ROW(A$17),0)="","",OFFSET('Stocklist Hoogenraad'!A$17,ROW()-ROW(A$17),0))</f>
        <v>502</v>
      </c>
      <c r="B27" s="124" t="str">
        <f ca="1">IF(OFFSET('Stocklist Hoogenraad'!B$17,ROW()-ROW(B$17),0)="","",OFFSET('Stocklist Hoogenraad'!B$17,ROW()-ROW(B$17),0))</f>
        <v>Acer pal. 'Emerald Lace'</v>
      </c>
      <c r="C27" s="124" t="str">
        <f ca="1">IF(OFFSET('Stocklist Hoogenraad'!C$17,ROW()-ROW(C$17),0)="","",OFFSET('Stocklist Hoogenraad'!C$17,ROW()-ROW(C$17),0))</f>
        <v>Saleable C2</v>
      </c>
      <c r="D27" s="125">
        <f ca="1">IF(OFFSET('Stocklist Hoogenraad'!D$17,ROW()-ROW(D$17),0)="","",(1+Margin)*OFFSET('Stocklist Hoogenraad'!D$17,ROW()-ROW(D$17),0))</f>
        <v>7.25</v>
      </c>
    </row>
    <row r="28" spans="1:4" x14ac:dyDescent="0.25">
      <c r="A28" s="124">
        <f ca="1">IF(OFFSET('Stocklist Hoogenraad'!A$17,ROW()-ROW(A$17),0)="","",OFFSET('Stocklist Hoogenraad'!A$17,ROW()-ROW(A$17),0))</f>
        <v>1661</v>
      </c>
      <c r="B28" s="124" t="str">
        <f ca="1">IF(OFFSET('Stocklist Hoogenraad'!B$17,ROW()-ROW(B$17),0)="","",OFFSET('Stocklist Hoogenraad'!B$17,ROW()-ROW(B$17),0))</f>
        <v>Acer pal. 'Emerald Lace'</v>
      </c>
      <c r="C28" s="124" t="str">
        <f ca="1">IF(OFFSET('Stocklist Hoogenraad'!C$17,ROW()-ROW(C$17),0)="","",OFFSET('Stocklist Hoogenraad'!C$17,ROW()-ROW(C$17),0))</f>
        <v>Liners P9</v>
      </c>
      <c r="D28" s="125">
        <f ca="1">IF(OFFSET('Stocklist Hoogenraad'!D$17,ROW()-ROW(D$17),0)="","",(1+Margin)*OFFSET('Stocklist Hoogenraad'!D$17,ROW()-ROW(D$17),0))</f>
        <v>1.75</v>
      </c>
    </row>
    <row r="29" spans="1:4" x14ac:dyDescent="0.25">
      <c r="A29" s="124">
        <f ca="1">IF(OFFSET('Stocklist Hoogenraad'!A$17,ROW()-ROW(A$17),0)="","",OFFSET('Stocklist Hoogenraad'!A$17,ROW()-ROW(A$17),0))</f>
        <v>599</v>
      </c>
      <c r="B29" s="124" t="str">
        <f ca="1">IF(OFFSET('Stocklist Hoogenraad'!B$17,ROW()-ROW(B$17),0)="","",OFFSET('Stocklist Hoogenraad'!B$17,ROW()-ROW(B$17),0))</f>
        <v>Acer pal. 'Garnet'</v>
      </c>
      <c r="C29" s="124" t="str">
        <f ca="1">IF(OFFSET('Stocklist Hoogenraad'!C$17,ROW()-ROW(C$17),0)="","",OFFSET('Stocklist Hoogenraad'!C$17,ROW()-ROW(C$17),0))</f>
        <v>Saleable C2</v>
      </c>
      <c r="D29" s="125">
        <f ca="1">IF(OFFSET('Stocklist Hoogenraad'!D$17,ROW()-ROW(D$17),0)="","",(1+Margin)*OFFSET('Stocklist Hoogenraad'!D$17,ROW()-ROW(D$17),0))</f>
        <v>7.25</v>
      </c>
    </row>
    <row r="30" spans="1:4" x14ac:dyDescent="0.25">
      <c r="A30" s="124">
        <f ca="1">IF(OFFSET('Stocklist Hoogenraad'!A$17,ROW()-ROW(A$17),0)="","",OFFSET('Stocklist Hoogenraad'!A$17,ROW()-ROW(A$17),0))</f>
        <v>1783</v>
      </c>
      <c r="B30" s="124" t="str">
        <f ca="1">IF(OFFSET('Stocklist Hoogenraad'!B$17,ROW()-ROW(B$17),0)="","",OFFSET('Stocklist Hoogenraad'!B$17,ROW()-ROW(B$17),0))</f>
        <v>Acer pal. 'Inaba-shidare'</v>
      </c>
      <c r="C30" s="124" t="str">
        <f ca="1">IF(OFFSET('Stocklist Hoogenraad'!C$17,ROW()-ROW(C$17),0)="","",OFFSET('Stocklist Hoogenraad'!C$17,ROW()-ROW(C$17),0))</f>
        <v>Saleable C2</v>
      </c>
      <c r="D30" s="125">
        <f ca="1">IF(OFFSET('Stocklist Hoogenraad'!D$17,ROW()-ROW(D$17),0)="","",(1+Margin)*OFFSET('Stocklist Hoogenraad'!D$17,ROW()-ROW(D$17),0))</f>
        <v>7.25</v>
      </c>
    </row>
    <row r="31" spans="1:4" x14ac:dyDescent="0.25">
      <c r="A31" s="124">
        <f ca="1">IF(OFFSET('Stocklist Hoogenraad'!A$17,ROW()-ROW(A$17),0)="","",OFFSET('Stocklist Hoogenraad'!A$17,ROW()-ROW(A$17),0))</f>
        <v>420</v>
      </c>
      <c r="B31" s="124" t="str">
        <f ca="1">IF(OFFSET('Stocklist Hoogenraad'!B$17,ROW()-ROW(B$17),0)="","",OFFSET('Stocklist Hoogenraad'!B$17,ROW()-ROW(B$17),0))</f>
        <v>Acer pal. 'Iyoshi'</v>
      </c>
      <c r="C31" s="124" t="str">
        <f ca="1">IF(OFFSET('Stocklist Hoogenraad'!C$17,ROW()-ROW(C$17),0)="","",OFFSET('Stocklist Hoogenraad'!C$17,ROW()-ROW(C$17),0))</f>
        <v>Liners P9</v>
      </c>
      <c r="D31" s="125">
        <f ca="1">IF(OFFSET('Stocklist Hoogenraad'!D$17,ROW()-ROW(D$17),0)="","",(1+Margin)*OFFSET('Stocklist Hoogenraad'!D$17,ROW()-ROW(D$17),0))</f>
        <v>2</v>
      </c>
    </row>
    <row r="32" spans="1:4" x14ac:dyDescent="0.25">
      <c r="A32" s="124">
        <f ca="1">IF(OFFSET('Stocklist Hoogenraad'!A$17,ROW()-ROW(A$17),0)="","",OFFSET('Stocklist Hoogenraad'!A$17,ROW()-ROW(A$17),0))</f>
        <v>469</v>
      </c>
      <c r="B32" s="124" t="str">
        <f ca="1">IF(OFFSET('Stocklist Hoogenraad'!B$17,ROW()-ROW(B$17),0)="","",OFFSET('Stocklist Hoogenraad'!B$17,ROW()-ROW(B$17),0))</f>
        <v>Acer pal. 'Jerre Schwartz'</v>
      </c>
      <c r="C32" s="124" t="str">
        <f ca="1">IF(OFFSET('Stocklist Hoogenraad'!C$17,ROW()-ROW(C$17),0)="","",OFFSET('Stocklist Hoogenraad'!C$17,ROW()-ROW(C$17),0))</f>
        <v>Saleable C2</v>
      </c>
      <c r="D32" s="125">
        <f ca="1">IF(OFFSET('Stocklist Hoogenraad'!D$17,ROW()-ROW(D$17),0)="","",(1+Margin)*OFFSET('Stocklist Hoogenraad'!D$17,ROW()-ROW(D$17),0))</f>
        <v>7.25</v>
      </c>
    </row>
    <row r="33" spans="1:4" x14ac:dyDescent="0.25">
      <c r="A33" s="124">
        <f ca="1">IF(OFFSET('Stocklist Hoogenraad'!A$17,ROW()-ROW(A$17),0)="","",OFFSET('Stocklist Hoogenraad'!A$17,ROW()-ROW(A$17),0))</f>
        <v>900</v>
      </c>
      <c r="B33" s="124" t="str">
        <f ca="1">IF(OFFSET('Stocklist Hoogenraad'!B$17,ROW()-ROW(B$17),0)="","",OFFSET('Stocklist Hoogenraad'!B$17,ROW()-ROW(B$17),0))</f>
        <v>Acer pal. 'Katsura'</v>
      </c>
      <c r="C33" s="124" t="str">
        <f ca="1">IF(OFFSET('Stocklist Hoogenraad'!C$17,ROW()-ROW(C$17),0)="","",OFFSET('Stocklist Hoogenraad'!C$17,ROW()-ROW(C$17),0))</f>
        <v>Saleable C2</v>
      </c>
      <c r="D33" s="125">
        <f ca="1">IF(OFFSET('Stocklist Hoogenraad'!D$17,ROW()-ROW(D$17),0)="","",(1+Margin)*OFFSET('Stocklist Hoogenraad'!D$17,ROW()-ROW(D$17),0))</f>
        <v>7.25</v>
      </c>
    </row>
    <row r="34" spans="1:4" x14ac:dyDescent="0.25">
      <c r="A34" s="124">
        <f ca="1">IF(OFFSET('Stocklist Hoogenraad'!A$17,ROW()-ROW(A$17),0)="","",OFFSET('Stocklist Hoogenraad'!A$17,ROW()-ROW(A$17),0))</f>
        <v>19</v>
      </c>
      <c r="B34" s="124" t="str">
        <f ca="1">IF(OFFSET('Stocklist Hoogenraad'!B$17,ROW()-ROW(B$17),0)="","",OFFSET('Stocklist Hoogenraad'!B$17,ROW()-ROW(B$17),0))</f>
        <v>Acer pal. 'Linearilobum'</v>
      </c>
      <c r="C34" s="124" t="str">
        <f ca="1">IF(OFFSET('Stocklist Hoogenraad'!C$17,ROW()-ROW(C$17),0)="","",OFFSET('Stocklist Hoogenraad'!C$17,ROW()-ROW(C$17),0))</f>
        <v>Saleable C3</v>
      </c>
      <c r="D34" s="125">
        <f ca="1">IF(OFFSET('Stocklist Hoogenraad'!D$17,ROW()-ROW(D$17),0)="","",(1+Margin)*OFFSET('Stocklist Hoogenraad'!D$17,ROW()-ROW(D$17),0))</f>
        <v>8.5</v>
      </c>
    </row>
    <row r="35" spans="1:4" x14ac:dyDescent="0.25">
      <c r="A35" s="124">
        <f ca="1">IF(OFFSET('Stocklist Hoogenraad'!A$17,ROW()-ROW(A$17),0)="","",OFFSET('Stocklist Hoogenraad'!A$17,ROW()-ROW(A$17),0))</f>
        <v>225</v>
      </c>
      <c r="B35" s="124" t="str">
        <f ca="1">IF(OFFSET('Stocklist Hoogenraad'!B$17,ROW()-ROW(B$17),0)="","",OFFSET('Stocklist Hoogenraad'!B$17,ROW()-ROW(B$17),0))</f>
        <v>Acer pal. 'Orange Dream'</v>
      </c>
      <c r="C35" s="124" t="str">
        <f ca="1">IF(OFFSET('Stocklist Hoogenraad'!C$17,ROW()-ROW(C$17),0)="","",OFFSET('Stocklist Hoogenraad'!C$17,ROW()-ROW(C$17),0))</f>
        <v>Saleable C2</v>
      </c>
      <c r="D35" s="125">
        <f ca="1">IF(OFFSET('Stocklist Hoogenraad'!D$17,ROW()-ROW(D$17),0)="","",(1+Margin)*OFFSET('Stocklist Hoogenraad'!D$17,ROW()-ROW(D$17),0))</f>
        <v>7.25</v>
      </c>
    </row>
    <row r="36" spans="1:4" x14ac:dyDescent="0.25">
      <c r="A36" s="124">
        <f ca="1">IF(OFFSET('Stocklist Hoogenraad'!A$17,ROW()-ROW(A$17),0)="","",OFFSET('Stocklist Hoogenraad'!A$17,ROW()-ROW(A$17),0))</f>
        <v>2420</v>
      </c>
      <c r="B36" s="124" t="str">
        <f ca="1">IF(OFFSET('Stocklist Hoogenraad'!B$17,ROW()-ROW(B$17),0)="","",OFFSET('Stocklist Hoogenraad'!B$17,ROW()-ROW(B$17),0))</f>
        <v>Acer pal. 'Orangeola'</v>
      </c>
      <c r="C36" s="124" t="str">
        <f ca="1">IF(OFFSET('Stocklist Hoogenraad'!C$17,ROW()-ROW(C$17),0)="","",OFFSET('Stocklist Hoogenraad'!C$17,ROW()-ROW(C$17),0))</f>
        <v>Saleable C2</v>
      </c>
      <c r="D36" s="125">
        <f ca="1">IF(OFFSET('Stocklist Hoogenraad'!D$17,ROW()-ROW(D$17),0)="","",(1+Margin)*OFFSET('Stocklist Hoogenraad'!D$17,ROW()-ROW(D$17),0))</f>
        <v>7.25</v>
      </c>
    </row>
    <row r="37" spans="1:4" x14ac:dyDescent="0.25">
      <c r="A37" s="124">
        <f ca="1">IF(OFFSET('Stocklist Hoogenraad'!A$17,ROW()-ROW(A$17),0)="","",OFFSET('Stocklist Hoogenraad'!A$17,ROW()-ROW(A$17),0))</f>
        <v>158</v>
      </c>
      <c r="B37" s="124" t="str">
        <f ca="1">IF(OFFSET('Stocklist Hoogenraad'!B$17,ROW()-ROW(B$17),0)="","",OFFSET('Stocklist Hoogenraad'!B$17,ROW()-ROW(B$17),0))</f>
        <v>Acer pal. 'Oridono-nishiki'</v>
      </c>
      <c r="C37" s="124" t="str">
        <f ca="1">IF(OFFSET('Stocklist Hoogenraad'!C$17,ROW()-ROW(C$17),0)="","",OFFSET('Stocklist Hoogenraad'!C$17,ROW()-ROW(C$17),0))</f>
        <v>Saleable C2</v>
      </c>
      <c r="D37" s="125">
        <f ca="1">IF(OFFSET('Stocklist Hoogenraad'!D$17,ROW()-ROW(D$17),0)="","",(1+Margin)*OFFSET('Stocklist Hoogenraad'!D$17,ROW()-ROW(D$17),0))</f>
        <v>7.25</v>
      </c>
    </row>
    <row r="38" spans="1:4" x14ac:dyDescent="0.25">
      <c r="A38" s="124">
        <f ca="1">IF(OFFSET('Stocklist Hoogenraad'!A$17,ROW()-ROW(A$17),0)="","",OFFSET('Stocklist Hoogenraad'!A$17,ROW()-ROW(A$17),0))</f>
        <v>101</v>
      </c>
      <c r="B38" s="124" t="str">
        <f ca="1">IF(OFFSET('Stocklist Hoogenraad'!B$17,ROW()-ROW(B$17),0)="","",OFFSET('Stocklist Hoogenraad'!B$17,ROW()-ROW(B$17),0))</f>
        <v>Acer pal. 'Osakazuki'</v>
      </c>
      <c r="C38" s="124" t="str">
        <f ca="1">IF(OFFSET('Stocklist Hoogenraad'!C$17,ROW()-ROW(C$17),0)="","",OFFSET('Stocklist Hoogenraad'!C$17,ROW()-ROW(C$17),0))</f>
        <v>Saleable C2</v>
      </c>
      <c r="D38" s="125">
        <f ca="1">IF(OFFSET('Stocklist Hoogenraad'!D$17,ROW()-ROW(D$17),0)="","",(1+Margin)*OFFSET('Stocklist Hoogenraad'!D$17,ROW()-ROW(D$17),0))</f>
        <v>7.25</v>
      </c>
    </row>
    <row r="39" spans="1:4" x14ac:dyDescent="0.25">
      <c r="A39" s="124">
        <f ca="1">IF(OFFSET('Stocklist Hoogenraad'!A$17,ROW()-ROW(A$17),0)="","",OFFSET('Stocklist Hoogenraad'!A$17,ROW()-ROW(A$17),0))</f>
        <v>403</v>
      </c>
      <c r="B39" s="124" t="str">
        <f ca="1">IF(OFFSET('Stocklist Hoogenraad'!B$17,ROW()-ROW(B$17),0)="","",OFFSET('Stocklist Hoogenraad'!B$17,ROW()-ROW(B$17),0))</f>
        <v>Acer pal. 'Osakazuki'</v>
      </c>
      <c r="C39" s="124" t="str">
        <f ca="1">IF(OFFSET('Stocklist Hoogenraad'!C$17,ROW()-ROW(C$17),0)="","",OFFSET('Stocklist Hoogenraad'!C$17,ROW()-ROW(C$17),0))</f>
        <v>Saleable C3</v>
      </c>
      <c r="D39" s="125">
        <f ca="1">IF(OFFSET('Stocklist Hoogenraad'!D$17,ROW()-ROW(D$17),0)="","",(1+Margin)*OFFSET('Stocklist Hoogenraad'!D$17,ROW()-ROW(D$17),0))</f>
        <v>8.5</v>
      </c>
    </row>
    <row r="40" spans="1:4" x14ac:dyDescent="0.25">
      <c r="A40" s="124">
        <f ca="1">IF(OFFSET('Stocklist Hoogenraad'!A$17,ROW()-ROW(A$17),0)="","",OFFSET('Stocklist Hoogenraad'!A$17,ROW()-ROW(A$17),0))</f>
        <v>648</v>
      </c>
      <c r="B40" s="124" t="str">
        <f ca="1">IF(OFFSET('Stocklist Hoogenraad'!B$17,ROW()-ROW(B$17),0)="","",OFFSET('Stocklist Hoogenraad'!B$17,ROW()-ROW(B$17),0))</f>
        <v>Acer pal.'Royal Garnet' PBR</v>
      </c>
      <c r="C40" s="124" t="str">
        <f ca="1">IF(OFFSET('Stocklist Hoogenraad'!C$17,ROW()-ROW(C$17),0)="","",OFFSET('Stocklist Hoogenraad'!C$17,ROW()-ROW(C$17),0))</f>
        <v>Saleable C2</v>
      </c>
      <c r="D40" s="125">
        <f ca="1">IF(OFFSET('Stocklist Hoogenraad'!D$17,ROW()-ROW(D$17),0)="","",(1+Margin)*OFFSET('Stocklist Hoogenraad'!D$17,ROW()-ROW(D$17),0))</f>
        <v>7.25</v>
      </c>
    </row>
    <row r="41" spans="1:4" x14ac:dyDescent="0.25">
      <c r="A41" s="124">
        <f ca="1">IF(OFFSET('Stocklist Hoogenraad'!A$17,ROW()-ROW(A$17),0)="","",OFFSET('Stocklist Hoogenraad'!A$17,ROW()-ROW(A$17),0))</f>
        <v>1195</v>
      </c>
      <c r="B41" s="124" t="str">
        <f ca="1">IF(OFFSET('Stocklist Hoogenraad'!B$17,ROW()-ROW(B$17),0)="","",OFFSET('Stocklist Hoogenraad'!B$17,ROW()-ROW(B$17),0))</f>
        <v>Acer pal.'Royal Garnet' PBR</v>
      </c>
      <c r="C41" s="124" t="str">
        <f ca="1">IF(OFFSET('Stocklist Hoogenraad'!C$17,ROW()-ROW(C$17),0)="","",OFFSET('Stocklist Hoogenraad'!C$17,ROW()-ROW(C$17),0))</f>
        <v>Liners P9</v>
      </c>
      <c r="D41" s="125">
        <f ca="1">IF(OFFSET('Stocklist Hoogenraad'!D$17,ROW()-ROW(D$17),0)="","",(1+Margin)*OFFSET('Stocklist Hoogenraad'!D$17,ROW()-ROW(D$17),0))</f>
        <v>2.5499999999999998</v>
      </c>
    </row>
    <row r="42" spans="1:4" x14ac:dyDescent="0.25">
      <c r="A42" s="124">
        <f ca="1">IF(OFFSET('Stocklist Hoogenraad'!A$17,ROW()-ROW(A$17),0)="","",OFFSET('Stocklist Hoogenraad'!A$17,ROW()-ROW(A$17),0))</f>
        <v>179</v>
      </c>
      <c r="B42" s="124" t="str">
        <f ca="1">IF(OFFSET('Stocklist Hoogenraad'!B$17,ROW()-ROW(B$17),0)="","",OFFSET('Stocklist Hoogenraad'!B$17,ROW()-ROW(B$17),0))</f>
        <v>Acer pal. 'Sangokaku'</v>
      </c>
      <c r="C42" s="124" t="str">
        <f ca="1">IF(OFFSET('Stocklist Hoogenraad'!C$17,ROW()-ROW(C$17),0)="","",OFFSET('Stocklist Hoogenraad'!C$17,ROW()-ROW(C$17),0))</f>
        <v>Saleable C2</v>
      </c>
      <c r="D42" s="125">
        <f ca="1">IF(OFFSET('Stocklist Hoogenraad'!D$17,ROW()-ROW(D$17),0)="","",(1+Margin)*OFFSET('Stocklist Hoogenraad'!D$17,ROW()-ROW(D$17),0))</f>
        <v>7.25</v>
      </c>
    </row>
    <row r="43" spans="1:4" x14ac:dyDescent="0.25">
      <c r="A43" s="124">
        <f ca="1">IF(OFFSET('Stocklist Hoogenraad'!A$17,ROW()-ROW(A$17),0)="","",OFFSET('Stocklist Hoogenraad'!A$17,ROW()-ROW(A$17),0))</f>
        <v>119</v>
      </c>
      <c r="B43" s="124" t="str">
        <f ca="1">IF(OFFSET('Stocklist Hoogenraad'!B$17,ROW()-ROW(B$17),0)="","",OFFSET('Stocklist Hoogenraad'!B$17,ROW()-ROW(B$17),0))</f>
        <v>Acer pal. 'Seiryu'</v>
      </c>
      <c r="C43" s="124" t="str">
        <f ca="1">IF(OFFSET('Stocklist Hoogenraad'!C$17,ROW()-ROW(C$17),0)="","",OFFSET('Stocklist Hoogenraad'!C$17,ROW()-ROW(C$17),0))</f>
        <v>Saleable C2</v>
      </c>
      <c r="D43" s="125">
        <f ca="1">IF(OFFSET('Stocklist Hoogenraad'!D$17,ROW()-ROW(D$17),0)="","",(1+Margin)*OFFSET('Stocklist Hoogenraad'!D$17,ROW()-ROW(D$17),0))</f>
        <v>7.25</v>
      </c>
    </row>
    <row r="44" spans="1:4" x14ac:dyDescent="0.25">
      <c r="A44" s="124">
        <f ca="1">IF(OFFSET('Stocklist Hoogenraad'!A$17,ROW()-ROW(A$17),0)="","",OFFSET('Stocklist Hoogenraad'!A$17,ROW()-ROW(A$17),0))</f>
        <v>143</v>
      </c>
      <c r="B44" s="124" t="str">
        <f ca="1">IF(OFFSET('Stocklist Hoogenraad'!B$17,ROW()-ROW(B$17),0)="","",OFFSET('Stocklist Hoogenraad'!B$17,ROW()-ROW(B$17),0))</f>
        <v>Acer pal. 'Silhouette'PBR</v>
      </c>
      <c r="C44" s="124" t="str">
        <f ca="1">IF(OFFSET('Stocklist Hoogenraad'!C$17,ROW()-ROW(C$17),0)="","",OFFSET('Stocklist Hoogenraad'!C$17,ROW()-ROW(C$17),0))</f>
        <v>Saleable C2</v>
      </c>
      <c r="D44" s="125">
        <f ca="1">IF(OFFSET('Stocklist Hoogenraad'!D$17,ROW()-ROW(D$17),0)="","",(1+Margin)*OFFSET('Stocklist Hoogenraad'!D$17,ROW()-ROW(D$17),0))</f>
        <v>7.25</v>
      </c>
    </row>
    <row r="45" spans="1:4" x14ac:dyDescent="0.25">
      <c r="A45" s="124">
        <f ca="1">IF(OFFSET('Stocklist Hoogenraad'!A$17,ROW()-ROW(A$17),0)="","",OFFSET('Stocklist Hoogenraad'!A$17,ROW()-ROW(A$17),0))</f>
        <v>1962</v>
      </c>
      <c r="B45" s="124" t="str">
        <f ca="1">IF(OFFSET('Stocklist Hoogenraad'!B$17,ROW()-ROW(B$17),0)="","",OFFSET('Stocklist Hoogenraad'!B$17,ROW()-ROW(B$17),0))</f>
        <v>Acer pal. 'Skeeter's Broom'</v>
      </c>
      <c r="C45" s="124" t="str">
        <f ca="1">IF(OFFSET('Stocklist Hoogenraad'!C$17,ROW()-ROW(C$17),0)="","",OFFSET('Stocklist Hoogenraad'!C$17,ROW()-ROW(C$17),0))</f>
        <v>Saleable C2</v>
      </c>
      <c r="D45" s="125">
        <f ca="1">IF(OFFSET('Stocklist Hoogenraad'!D$17,ROW()-ROW(D$17),0)="","",(1+Margin)*OFFSET('Stocklist Hoogenraad'!D$17,ROW()-ROW(D$17),0))</f>
        <v>7.25</v>
      </c>
    </row>
    <row r="46" spans="1:4" x14ac:dyDescent="0.25">
      <c r="A46" s="124">
        <f ca="1">IF(OFFSET('Stocklist Hoogenraad'!A$17,ROW()-ROW(A$17),0)="","",OFFSET('Stocklist Hoogenraad'!A$17,ROW()-ROW(A$17),0))</f>
        <v>1279</v>
      </c>
      <c r="B46" s="124" t="str">
        <f ca="1">IF(OFFSET('Stocklist Hoogenraad'!B$17,ROW()-ROW(B$17),0)="","",OFFSET('Stocklist Hoogenraad'!B$17,ROW()-ROW(B$17),0))</f>
        <v>Acer pal. 'Summergold'</v>
      </c>
      <c r="C46" s="124" t="str">
        <f ca="1">IF(OFFSET('Stocklist Hoogenraad'!C$17,ROW()-ROW(C$17),0)="","",OFFSET('Stocklist Hoogenraad'!C$17,ROW()-ROW(C$17),0))</f>
        <v>Saleable C2</v>
      </c>
      <c r="D46" s="125">
        <f ca="1">IF(OFFSET('Stocklist Hoogenraad'!D$17,ROW()-ROW(D$17),0)="","",(1+Margin)*OFFSET('Stocklist Hoogenraad'!D$17,ROW()-ROW(D$17),0))</f>
        <v>7.25</v>
      </c>
    </row>
    <row r="47" spans="1:4" x14ac:dyDescent="0.25">
      <c r="A47" s="124">
        <f ca="1">IF(OFFSET('Stocklist Hoogenraad'!A$17,ROW()-ROW(A$17),0)="","",OFFSET('Stocklist Hoogenraad'!A$17,ROW()-ROW(A$17),0))</f>
        <v>338</v>
      </c>
      <c r="B47" s="124" t="str">
        <f ca="1">IF(OFFSET('Stocklist Hoogenraad'!B$17,ROW()-ROW(B$17),0)="","",OFFSET('Stocklist Hoogenraad'!B$17,ROW()-ROW(B$17),0))</f>
        <v>Acer pal. 'Sumi-nagashi'</v>
      </c>
      <c r="C47" s="124" t="str">
        <f ca="1">IF(OFFSET('Stocklist Hoogenraad'!C$17,ROW()-ROW(C$17),0)="","",OFFSET('Stocklist Hoogenraad'!C$17,ROW()-ROW(C$17),0))</f>
        <v>Saleable C2</v>
      </c>
      <c r="D47" s="125">
        <f ca="1">IF(OFFSET('Stocklist Hoogenraad'!D$17,ROW()-ROW(D$17),0)="","",(1+Margin)*OFFSET('Stocklist Hoogenraad'!D$17,ROW()-ROW(D$17),0))</f>
        <v>7.25</v>
      </c>
    </row>
    <row r="48" spans="1:4" x14ac:dyDescent="0.25">
      <c r="A48" s="124">
        <f ca="1">IF(OFFSET('Stocklist Hoogenraad'!A$17,ROW()-ROW(A$17),0)="","",OFFSET('Stocklist Hoogenraad'!A$17,ROW()-ROW(A$17),0))</f>
        <v>1139</v>
      </c>
      <c r="B48" s="124" t="str">
        <f ca="1">IF(OFFSET('Stocklist Hoogenraad'!B$17,ROW()-ROW(B$17),0)="","",OFFSET('Stocklist Hoogenraad'!B$17,ROW()-ROW(B$17),0))</f>
        <v>Acer pal. 'Trompenburg'</v>
      </c>
      <c r="C48" s="124" t="str">
        <f ca="1">IF(OFFSET('Stocklist Hoogenraad'!C$17,ROW()-ROW(C$17),0)="","",OFFSET('Stocklist Hoogenraad'!C$17,ROW()-ROW(C$17),0))</f>
        <v>Saleable C2</v>
      </c>
      <c r="D48" s="125">
        <f ca="1">IF(OFFSET('Stocklist Hoogenraad'!D$17,ROW()-ROW(D$17),0)="","",(1+Margin)*OFFSET('Stocklist Hoogenraad'!D$17,ROW()-ROW(D$17),0))</f>
        <v>7.25</v>
      </c>
    </row>
    <row r="49" spans="1:4" x14ac:dyDescent="0.25">
      <c r="A49" s="124">
        <f ca="1">IF(OFFSET('Stocklist Hoogenraad'!A$17,ROW()-ROW(A$17),0)="","",OFFSET('Stocklist Hoogenraad'!A$17,ROW()-ROW(A$17),0))</f>
        <v>155</v>
      </c>
      <c r="B49" s="124" t="str">
        <f ca="1">IF(OFFSET('Stocklist Hoogenraad'!B$17,ROW()-ROW(B$17),0)="","",OFFSET('Stocklist Hoogenraad'!B$17,ROW()-ROW(B$17),0))</f>
        <v>Acer pal. 'Trompenburg'</v>
      </c>
      <c r="C49" s="124" t="str">
        <f ca="1">IF(OFFSET('Stocklist Hoogenraad'!C$17,ROW()-ROW(C$17),0)="","",OFFSET('Stocklist Hoogenraad'!C$17,ROW()-ROW(C$17),0))</f>
        <v>Saleable C3</v>
      </c>
      <c r="D49" s="125">
        <f ca="1">IF(OFFSET('Stocklist Hoogenraad'!D$17,ROW()-ROW(D$17),0)="","",(1+Margin)*OFFSET('Stocklist Hoogenraad'!D$17,ROW()-ROW(D$17),0))</f>
        <v>8.5</v>
      </c>
    </row>
    <row r="50" spans="1:4" x14ac:dyDescent="0.25">
      <c r="A50" s="124">
        <f ca="1">IF(OFFSET('Stocklist Hoogenraad'!A$17,ROW()-ROW(A$17),0)="","",OFFSET('Stocklist Hoogenraad'!A$17,ROW()-ROW(A$17),0))</f>
        <v>259</v>
      </c>
      <c r="B50" s="124" t="str">
        <f ca="1">IF(OFFSET('Stocklist Hoogenraad'!B$17,ROW()-ROW(B$17),0)="","",OFFSET('Stocklist Hoogenraad'!B$17,ROW()-ROW(B$17),0))</f>
        <v>Acer shirasawanum 'Jordan'</v>
      </c>
      <c r="C50" s="124" t="str">
        <f ca="1">IF(OFFSET('Stocklist Hoogenraad'!C$17,ROW()-ROW(C$17),0)="","",OFFSET('Stocklist Hoogenraad'!C$17,ROW()-ROW(C$17),0))</f>
        <v>Saleable C2</v>
      </c>
      <c r="D50" s="125">
        <f ca="1">IF(OFFSET('Stocklist Hoogenraad'!D$17,ROW()-ROW(D$17),0)="","",(1+Margin)*OFFSET('Stocklist Hoogenraad'!D$17,ROW()-ROW(D$17),0))</f>
        <v>8.5</v>
      </c>
    </row>
    <row r="51" spans="1:4" x14ac:dyDescent="0.25">
      <c r="A51" s="124">
        <f ca="1">IF(OFFSET('Stocklist Hoogenraad'!A$17,ROW()-ROW(A$17),0)="","",OFFSET('Stocklist Hoogenraad'!A$17,ROW()-ROW(A$17),0))</f>
        <v>980</v>
      </c>
      <c r="B51" s="124" t="str">
        <f ca="1">IF(OFFSET('Stocklist Hoogenraad'!B$17,ROW()-ROW(B$17),0)="","",OFFSET('Stocklist Hoogenraad'!B$17,ROW()-ROW(B$17),0))</f>
        <v>Arbutus unedo 'Cobra'</v>
      </c>
      <c r="C51" s="124" t="str">
        <f ca="1">IF(OFFSET('Stocklist Hoogenraad'!C$17,ROW()-ROW(C$17),0)="","",OFFSET('Stocklist Hoogenraad'!C$17,ROW()-ROW(C$17),0))</f>
        <v>Liners P9</v>
      </c>
      <c r="D51" s="125">
        <f ca="1">IF(OFFSET('Stocklist Hoogenraad'!D$17,ROW()-ROW(D$17),0)="","",(1+Margin)*OFFSET('Stocklist Hoogenraad'!D$17,ROW()-ROW(D$17),0))</f>
        <v>2</v>
      </c>
    </row>
    <row r="52" spans="1:4" x14ac:dyDescent="0.25">
      <c r="A52" s="124">
        <f ca="1">IF(OFFSET('Stocklist Hoogenraad'!A$17,ROW()-ROW(A$17),0)="","",OFFSET('Stocklist Hoogenraad'!A$17,ROW()-ROW(A$17),0))</f>
        <v>85</v>
      </c>
      <c r="B52" s="124" t="str">
        <f ca="1">IF(OFFSET('Stocklist Hoogenraad'!B$17,ROW()-ROW(B$17),0)="","",OFFSET('Stocklist Hoogenraad'!B$17,ROW()-ROW(B$17),0))</f>
        <v>Arbutus unedo 'Compacta'</v>
      </c>
      <c r="C52" s="124" t="str">
        <f ca="1">IF(OFFSET('Stocklist Hoogenraad'!C$17,ROW()-ROW(C$17),0)="","",OFFSET('Stocklist Hoogenraad'!C$17,ROW()-ROW(C$17),0))</f>
        <v>Liners P9</v>
      </c>
      <c r="D52" s="125">
        <f ca="1">IF(OFFSET('Stocklist Hoogenraad'!D$17,ROW()-ROW(D$17),0)="","",(1+Margin)*OFFSET('Stocklist Hoogenraad'!D$17,ROW()-ROW(D$17),0))</f>
        <v>1.8</v>
      </c>
    </row>
    <row r="53" spans="1:4" x14ac:dyDescent="0.25">
      <c r="A53" s="124">
        <f ca="1">IF(OFFSET('Stocklist Hoogenraad'!A$17,ROW()-ROW(A$17),0)="","",OFFSET('Stocklist Hoogenraad'!A$17,ROW()-ROW(A$17),0))</f>
        <v>194</v>
      </c>
      <c r="B53" s="124" t="str">
        <f ca="1">IF(OFFSET('Stocklist Hoogenraad'!B$17,ROW()-ROW(B$17),0)="","",OFFSET('Stocklist Hoogenraad'!B$17,ROW()-ROW(B$17),0))</f>
        <v>Arbutus unguicularis 'Rubra'</v>
      </c>
      <c r="C53" s="124" t="str">
        <f ca="1">IF(OFFSET('Stocklist Hoogenraad'!C$17,ROW()-ROW(C$17),0)="","",OFFSET('Stocklist Hoogenraad'!C$17,ROW()-ROW(C$17),0))</f>
        <v>Liners P9</v>
      </c>
      <c r="D53" s="125">
        <f ca="1">IF(OFFSET('Stocklist Hoogenraad'!D$17,ROW()-ROW(D$17),0)="","",(1+Margin)*OFFSET('Stocklist Hoogenraad'!D$17,ROW()-ROW(D$17),0))</f>
        <v>1.8</v>
      </c>
    </row>
    <row r="54" spans="1:4" x14ac:dyDescent="0.25">
      <c r="A54" s="124">
        <f ca="1">IF(OFFSET('Stocklist Hoogenraad'!A$17,ROW()-ROW(A$17),0)="","",OFFSET('Stocklist Hoogenraad'!A$17,ROW()-ROW(A$17),0))</f>
        <v>40</v>
      </c>
      <c r="B54" s="124" t="str">
        <f ca="1">IF(OFFSET('Stocklist Hoogenraad'!B$17,ROW()-ROW(B$17),0)="","",OFFSET('Stocklist Hoogenraad'!B$17,ROW()-ROW(B$17),0))</f>
        <v>Aronia arbutifolia 'Brilliant'</v>
      </c>
      <c r="C54" s="124" t="str">
        <f ca="1">IF(OFFSET('Stocklist Hoogenraad'!C$17,ROW()-ROW(C$17),0)="","",OFFSET('Stocklist Hoogenraad'!C$17,ROW()-ROW(C$17),0))</f>
        <v>Liners P9</v>
      </c>
      <c r="D54" s="125">
        <f ca="1">IF(OFFSET('Stocklist Hoogenraad'!D$17,ROW()-ROW(D$17),0)="","",(1+Margin)*OFFSET('Stocklist Hoogenraad'!D$17,ROW()-ROW(D$17),0))</f>
        <v>0.95</v>
      </c>
    </row>
    <row r="55" spans="1:4" x14ac:dyDescent="0.25">
      <c r="A55" s="124">
        <f ca="1">IF(OFFSET('Stocklist Hoogenraad'!A$17,ROW()-ROW(A$17),0)="","",OFFSET('Stocklist Hoogenraad'!A$17,ROW()-ROW(A$17),0))</f>
        <v>1117</v>
      </c>
      <c r="B55" s="124" t="str">
        <f ca="1">IF(OFFSET('Stocklist Hoogenraad'!B$17,ROW()-ROW(B$17),0)="","",OFFSET('Stocklist Hoogenraad'!B$17,ROW()-ROW(B$17),0))</f>
        <v>Aronia prunifolia 'Nero'</v>
      </c>
      <c r="C55" s="124" t="str">
        <f ca="1">IF(OFFSET('Stocklist Hoogenraad'!C$17,ROW()-ROW(C$17),0)="","",OFFSET('Stocklist Hoogenraad'!C$17,ROW()-ROW(C$17),0))</f>
        <v>Liners P9</v>
      </c>
      <c r="D55" s="125">
        <f ca="1">IF(OFFSET('Stocklist Hoogenraad'!D$17,ROW()-ROW(D$17),0)="","",(1+Margin)*OFFSET('Stocklist Hoogenraad'!D$17,ROW()-ROW(D$17),0))</f>
        <v>0.95</v>
      </c>
    </row>
    <row r="56" spans="1:4" x14ac:dyDescent="0.25">
      <c r="A56" s="124">
        <f ca="1">IF(OFFSET('Stocklist Hoogenraad'!A$17,ROW()-ROW(A$17),0)="","",OFFSET('Stocklist Hoogenraad'!A$17,ROW()-ROW(A$17),0))</f>
        <v>420</v>
      </c>
      <c r="B56" s="124" t="str">
        <f ca="1">IF(OFFSET('Stocklist Hoogenraad'!B$17,ROW()-ROW(B$17),0)="","",OFFSET('Stocklist Hoogenraad'!B$17,ROW()-ROW(B$17),0))</f>
        <v>Aronia prunifolia 'Viking'</v>
      </c>
      <c r="C56" s="124" t="str">
        <f ca="1">IF(OFFSET('Stocklist Hoogenraad'!C$17,ROW()-ROW(C$17),0)="","",OFFSET('Stocklist Hoogenraad'!C$17,ROW()-ROW(C$17),0))</f>
        <v>Saleable C2</v>
      </c>
      <c r="D56" s="125">
        <f ca="1">IF(OFFSET('Stocklist Hoogenraad'!D$17,ROW()-ROW(D$17),0)="","",(1+Margin)*OFFSET('Stocklist Hoogenraad'!D$17,ROW()-ROW(D$17),0))</f>
        <v>2.5</v>
      </c>
    </row>
    <row r="57" spans="1:4" x14ac:dyDescent="0.25">
      <c r="A57" s="124">
        <f ca="1">IF(OFFSET('Stocklist Hoogenraad'!A$17,ROW()-ROW(A$17),0)="","",OFFSET('Stocklist Hoogenraad'!A$17,ROW()-ROW(A$17),0))</f>
        <v>587</v>
      </c>
      <c r="B57" s="124" t="str">
        <f ca="1">IF(OFFSET('Stocklist Hoogenraad'!B$17,ROW()-ROW(B$17),0)="","",OFFSET('Stocklist Hoogenraad'!B$17,ROW()-ROW(B$17),0))</f>
        <v>Aronia prunifolia 'Viking'</v>
      </c>
      <c r="C57" s="124" t="str">
        <f ca="1">IF(OFFSET('Stocklist Hoogenraad'!C$17,ROW()-ROW(C$17),0)="","",OFFSET('Stocklist Hoogenraad'!C$17,ROW()-ROW(C$17),0))</f>
        <v>Liners P9</v>
      </c>
      <c r="D57" s="125">
        <f ca="1">IF(OFFSET('Stocklist Hoogenraad'!D$17,ROW()-ROW(D$17),0)="","",(1+Margin)*OFFSET('Stocklist Hoogenraad'!D$17,ROW()-ROW(D$17),0))</f>
        <v>0.95</v>
      </c>
    </row>
    <row r="58" spans="1:4" x14ac:dyDescent="0.25">
      <c r="A58" s="124">
        <f ca="1">IF(OFFSET('Stocklist Hoogenraad'!A$17,ROW()-ROW(A$17),0)="","",OFFSET('Stocklist Hoogenraad'!A$17,ROW()-ROW(A$17),0))</f>
        <v>120</v>
      </c>
      <c r="B58" s="124" t="str">
        <f ca="1">IF(OFFSET('Stocklist Hoogenraad'!B$17,ROW()-ROW(B$17),0)="","",OFFSET('Stocklist Hoogenraad'!B$17,ROW()-ROW(B$17),0))</f>
        <v>Berberis buxifolia 'Nana'</v>
      </c>
      <c r="C58" s="124" t="str">
        <f ca="1">IF(OFFSET('Stocklist Hoogenraad'!C$17,ROW()-ROW(C$17),0)="","",OFFSET('Stocklist Hoogenraad'!C$17,ROW()-ROW(C$17),0))</f>
        <v>Liners P9</v>
      </c>
      <c r="D58" s="125">
        <f ca="1">IF(OFFSET('Stocklist Hoogenraad'!D$17,ROW()-ROW(D$17),0)="","",(1+Margin)*OFFSET('Stocklist Hoogenraad'!D$17,ROW()-ROW(D$17),0))</f>
        <v>0.85</v>
      </c>
    </row>
    <row r="59" spans="1:4" x14ac:dyDescent="0.25">
      <c r="A59" s="124">
        <f ca="1">IF(OFFSET('Stocklist Hoogenraad'!A$17,ROW()-ROW(A$17),0)="","",OFFSET('Stocklist Hoogenraad'!A$17,ROW()-ROW(A$17),0))</f>
        <v>73</v>
      </c>
      <c r="B59" s="124" t="str">
        <f ca="1">IF(OFFSET('Stocklist Hoogenraad'!B$17,ROW()-ROW(B$17),0)="","",OFFSET('Stocklist Hoogenraad'!B$17,ROW()-ROW(B$17),0))</f>
        <v>Berberis darwinii</v>
      </c>
      <c r="C59" s="124" t="str">
        <f ca="1">IF(OFFSET('Stocklist Hoogenraad'!C$17,ROW()-ROW(C$17),0)="","",OFFSET('Stocklist Hoogenraad'!C$17,ROW()-ROW(C$17),0))</f>
        <v>Liners P9</v>
      </c>
      <c r="D59" s="125">
        <f ca="1">IF(OFFSET('Stocklist Hoogenraad'!D$17,ROW()-ROW(D$17),0)="","",(1+Margin)*OFFSET('Stocklist Hoogenraad'!D$17,ROW()-ROW(D$17),0))</f>
        <v>0.85</v>
      </c>
    </row>
    <row r="60" spans="1:4" x14ac:dyDescent="0.25">
      <c r="A60" s="124">
        <f ca="1">IF(OFFSET('Stocklist Hoogenraad'!A$17,ROW()-ROW(A$17),0)="","",OFFSET('Stocklist Hoogenraad'!A$17,ROW()-ROW(A$17),0))</f>
        <v>687</v>
      </c>
      <c r="B60" s="124" t="str">
        <f ca="1">IF(OFFSET('Stocklist Hoogenraad'!B$17,ROW()-ROW(B$17),0)="","",OFFSET('Stocklist Hoogenraad'!B$17,ROW()-ROW(B$17),0))</f>
        <v>Berberis frikartii 'Amstelveen'</v>
      </c>
      <c r="C60" s="124" t="str">
        <f ca="1">IF(OFFSET('Stocklist Hoogenraad'!C$17,ROW()-ROW(C$17),0)="","",OFFSET('Stocklist Hoogenraad'!C$17,ROW()-ROW(C$17),0))</f>
        <v>Liners P9</v>
      </c>
      <c r="D60" s="125">
        <f ca="1">IF(OFFSET('Stocklist Hoogenraad'!D$17,ROW()-ROW(D$17),0)="","",(1+Margin)*OFFSET('Stocklist Hoogenraad'!D$17,ROW()-ROW(D$17),0))</f>
        <v>0.85</v>
      </c>
    </row>
    <row r="61" spans="1:4" x14ac:dyDescent="0.25">
      <c r="A61" s="124">
        <f ca="1">IF(OFFSET('Stocklist Hoogenraad'!A$17,ROW()-ROW(A$17),0)="","",OFFSET('Stocklist Hoogenraad'!A$17,ROW()-ROW(A$17),0))</f>
        <v>240</v>
      </c>
      <c r="B61" s="124" t="str">
        <f ca="1">IF(OFFSET('Stocklist Hoogenraad'!B$17,ROW()-ROW(B$17),0)="","",OFFSET('Stocklist Hoogenraad'!B$17,ROW()-ROW(B$17),0))</f>
        <v>Berberis julianae</v>
      </c>
      <c r="C61" s="124" t="str">
        <f ca="1">IF(OFFSET('Stocklist Hoogenraad'!C$17,ROW()-ROW(C$17),0)="","",OFFSET('Stocklist Hoogenraad'!C$17,ROW()-ROW(C$17),0))</f>
        <v>Liners P9</v>
      </c>
      <c r="D61" s="125">
        <f ca="1">IF(OFFSET('Stocklist Hoogenraad'!D$17,ROW()-ROW(D$17),0)="","",(1+Margin)*OFFSET('Stocklist Hoogenraad'!D$17,ROW()-ROW(D$17),0))</f>
        <v>0.85</v>
      </c>
    </row>
    <row r="62" spans="1:4" x14ac:dyDescent="0.25">
      <c r="A62" s="124">
        <f ca="1">IF(OFFSET('Stocklist Hoogenraad'!A$17,ROW()-ROW(A$17),0)="","",OFFSET('Stocklist Hoogenraad'!A$17,ROW()-ROW(A$17),0))</f>
        <v>181</v>
      </c>
      <c r="B62" s="124" t="str">
        <f ca="1">IF(OFFSET('Stocklist Hoogenraad'!B$17,ROW()-ROW(B$17),0)="","",OFFSET('Stocklist Hoogenraad'!B$17,ROW()-ROW(B$17),0))</f>
        <v>Berberis ott. 'Silver Miles'</v>
      </c>
      <c r="C62" s="124" t="str">
        <f ca="1">IF(OFFSET('Stocklist Hoogenraad'!C$17,ROW()-ROW(C$17),0)="","",OFFSET('Stocklist Hoogenraad'!C$17,ROW()-ROW(C$17),0))</f>
        <v>Liners P9</v>
      </c>
      <c r="D62" s="125">
        <f ca="1">IF(OFFSET('Stocklist Hoogenraad'!D$17,ROW()-ROW(D$17),0)="","",(1+Margin)*OFFSET('Stocklist Hoogenraad'!D$17,ROW()-ROW(D$17),0))</f>
        <v>0.95</v>
      </c>
    </row>
    <row r="63" spans="1:4" x14ac:dyDescent="0.25">
      <c r="A63" s="124">
        <f ca="1">IF(OFFSET('Stocklist Hoogenraad'!A$17,ROW()-ROW(A$17),0)="","",OFFSET('Stocklist Hoogenraad'!A$17,ROW()-ROW(A$17),0))</f>
        <v>1102</v>
      </c>
      <c r="B63" s="124" t="str">
        <f ca="1">IF(OFFSET('Stocklist Hoogenraad'!B$17,ROW()-ROW(B$17),0)="","",OFFSET('Stocklist Hoogenraad'!B$17,ROW()-ROW(B$17),0))</f>
        <v>Berberis ott. 'Superba'</v>
      </c>
      <c r="C63" s="124" t="str">
        <f ca="1">IF(OFFSET('Stocklist Hoogenraad'!C$17,ROW()-ROW(C$17),0)="","",OFFSET('Stocklist Hoogenraad'!C$17,ROW()-ROW(C$17),0))</f>
        <v>Liners P9</v>
      </c>
      <c r="D63" s="125">
        <f ca="1">IF(OFFSET('Stocklist Hoogenraad'!D$17,ROW()-ROW(D$17),0)="","",(1+Margin)*OFFSET('Stocklist Hoogenraad'!D$17,ROW()-ROW(D$17),0))</f>
        <v>0.9</v>
      </c>
    </row>
    <row r="64" spans="1:4" x14ac:dyDescent="0.25">
      <c r="A64" s="124">
        <f ca="1">IF(OFFSET('Stocklist Hoogenraad'!A$17,ROW()-ROW(A$17),0)="","",OFFSET('Stocklist Hoogenraad'!A$17,ROW()-ROW(A$17),0))</f>
        <v>915</v>
      </c>
      <c r="B64" s="124" t="str">
        <f ca="1">IF(OFFSET('Stocklist Hoogenraad'!B$17,ROW()-ROW(B$17),0)="","",OFFSET('Stocklist Hoogenraad'!B$17,ROW()-ROW(B$17),0))</f>
        <v>Berberis stenophylla</v>
      </c>
      <c r="C64" s="124" t="str">
        <f ca="1">IF(OFFSET('Stocklist Hoogenraad'!C$17,ROW()-ROW(C$17),0)="","",OFFSET('Stocklist Hoogenraad'!C$17,ROW()-ROW(C$17),0))</f>
        <v>Liners P9</v>
      </c>
      <c r="D64" s="125">
        <f ca="1">IF(OFFSET('Stocklist Hoogenraad'!D$17,ROW()-ROW(D$17),0)="","",(1+Margin)*OFFSET('Stocklist Hoogenraad'!D$17,ROW()-ROW(D$17),0))</f>
        <v>0.9</v>
      </c>
    </row>
    <row r="65" spans="1:4" x14ac:dyDescent="0.25">
      <c r="A65" s="124">
        <f ca="1">IF(OFFSET('Stocklist Hoogenraad'!A$17,ROW()-ROW(A$17),0)="","",OFFSET('Stocklist Hoogenraad'!A$17,ROW()-ROW(A$17),0))</f>
        <v>60</v>
      </c>
      <c r="B65" s="124" t="str">
        <f ca="1">IF(OFFSET('Stocklist Hoogenraad'!B$17,ROW()-ROW(B$17),0)="","",OFFSET('Stocklist Hoogenraad'!B$17,ROW()-ROW(B$17),0))</f>
        <v>Berberis thunb. 'Admiration' PBR</v>
      </c>
      <c r="C65" s="124" t="str">
        <f ca="1">IF(OFFSET('Stocklist Hoogenraad'!C$17,ROW()-ROW(C$17),0)="","",OFFSET('Stocklist Hoogenraad'!C$17,ROW()-ROW(C$17),0))</f>
        <v>Liners P9</v>
      </c>
      <c r="D65" s="125">
        <f ca="1">IF(OFFSET('Stocklist Hoogenraad'!D$17,ROW()-ROW(D$17),0)="","",(1+Margin)*OFFSET('Stocklist Hoogenraad'!D$17,ROW()-ROW(D$17),0))</f>
        <v>1.9</v>
      </c>
    </row>
    <row r="66" spans="1:4" x14ac:dyDescent="0.25">
      <c r="A66" s="124">
        <f ca="1">IF(OFFSET('Stocklist Hoogenraad'!A$17,ROW()-ROW(A$17),0)="","",OFFSET('Stocklist Hoogenraad'!A$17,ROW()-ROW(A$17),0))</f>
        <v>60</v>
      </c>
      <c r="B66" s="124" t="str">
        <f ca="1">IF(OFFSET('Stocklist Hoogenraad'!B$17,ROW()-ROW(B$17),0)="","",OFFSET('Stocklist Hoogenraad'!B$17,ROW()-ROW(B$17),0))</f>
        <v>Berberis thunb. 'Aurea'</v>
      </c>
      <c r="C66" s="124" t="str">
        <f ca="1">IF(OFFSET('Stocklist Hoogenraad'!C$17,ROW()-ROW(C$17),0)="","",OFFSET('Stocklist Hoogenraad'!C$17,ROW()-ROW(C$17),0))</f>
        <v>Liners P9</v>
      </c>
      <c r="D66" s="125">
        <f ca="1">IF(OFFSET('Stocklist Hoogenraad'!D$17,ROW()-ROW(D$17),0)="","",(1+Margin)*OFFSET('Stocklist Hoogenraad'!D$17,ROW()-ROW(D$17),0))</f>
        <v>0.85</v>
      </c>
    </row>
    <row r="67" spans="1:4" x14ac:dyDescent="0.25">
      <c r="A67" s="124">
        <f ca="1">IF(OFFSET('Stocklist Hoogenraad'!A$17,ROW()-ROW(A$17),0)="","",OFFSET('Stocklist Hoogenraad'!A$17,ROW()-ROW(A$17),0))</f>
        <v>95</v>
      </c>
      <c r="B67" s="124" t="str">
        <f ca="1">IF(OFFSET('Stocklist Hoogenraad'!B$17,ROW()-ROW(B$17),0)="","",OFFSET('Stocklist Hoogenraad'!B$17,ROW()-ROW(B$17),0))</f>
        <v>Berberis thunb. 'Carmen'</v>
      </c>
      <c r="C67" s="124" t="str">
        <f ca="1">IF(OFFSET('Stocklist Hoogenraad'!C$17,ROW()-ROW(C$17),0)="","",OFFSET('Stocklist Hoogenraad'!C$17,ROW()-ROW(C$17),0))</f>
        <v>Saleable C2</v>
      </c>
      <c r="D67" s="125">
        <f ca="1">IF(OFFSET('Stocklist Hoogenraad'!D$17,ROW()-ROW(D$17),0)="","",(1+Margin)*OFFSET('Stocklist Hoogenraad'!D$17,ROW()-ROW(D$17),0))</f>
        <v>2.5499999999999998</v>
      </c>
    </row>
    <row r="68" spans="1:4" x14ac:dyDescent="0.25">
      <c r="A68" s="124">
        <f ca="1">IF(OFFSET('Stocklist Hoogenraad'!A$17,ROW()-ROW(A$17),0)="","",OFFSET('Stocklist Hoogenraad'!A$17,ROW()-ROW(A$17),0))</f>
        <v>3728</v>
      </c>
      <c r="B68" s="124" t="str">
        <f ca="1">IF(OFFSET('Stocklist Hoogenraad'!B$17,ROW()-ROW(B$17),0)="","",OFFSET('Stocklist Hoogenraad'!B$17,ROW()-ROW(B$17),0))</f>
        <v>Berberis thunb. 'Carmen'</v>
      </c>
      <c r="C68" s="124" t="str">
        <f ca="1">IF(OFFSET('Stocklist Hoogenraad'!C$17,ROW()-ROW(C$17),0)="","",OFFSET('Stocklist Hoogenraad'!C$17,ROW()-ROW(C$17),0))</f>
        <v>Liners P9</v>
      </c>
      <c r="D68" s="125">
        <f ca="1">IF(OFFSET('Stocklist Hoogenraad'!D$17,ROW()-ROW(D$17),0)="","",(1+Margin)*OFFSET('Stocklist Hoogenraad'!D$17,ROW()-ROW(D$17),0))</f>
        <v>0.85</v>
      </c>
    </row>
    <row r="69" spans="1:4" x14ac:dyDescent="0.25">
      <c r="A69" s="124">
        <f ca="1">IF(OFFSET('Stocklist Hoogenraad'!A$17,ROW()-ROW(A$17),0)="","",OFFSET('Stocklist Hoogenraad'!A$17,ROW()-ROW(A$17),0))</f>
        <v>3169</v>
      </c>
      <c r="B69" s="124" t="str">
        <f ca="1">IF(OFFSET('Stocklist Hoogenraad'!B$17,ROW()-ROW(B$17),0)="","",OFFSET('Stocklist Hoogenraad'!B$17,ROW()-ROW(B$17),0))</f>
        <v>Berberis thunb. 'Dart's Red Lady'</v>
      </c>
      <c r="C69" s="124" t="str">
        <f ca="1">IF(OFFSET('Stocklist Hoogenraad'!C$17,ROW()-ROW(C$17),0)="","",OFFSET('Stocklist Hoogenraad'!C$17,ROW()-ROW(C$17),0))</f>
        <v>Liners P9</v>
      </c>
      <c r="D69" s="125">
        <f ca="1">IF(OFFSET('Stocklist Hoogenraad'!D$17,ROW()-ROW(D$17),0)="","",(1+Margin)*OFFSET('Stocklist Hoogenraad'!D$17,ROW()-ROW(D$17),0))</f>
        <v>0.85</v>
      </c>
    </row>
    <row r="70" spans="1:4" x14ac:dyDescent="0.25">
      <c r="A70" s="124">
        <f ca="1">IF(OFFSET('Stocklist Hoogenraad'!A$17,ROW()-ROW(A$17),0)="","",OFFSET('Stocklist Hoogenraad'!A$17,ROW()-ROW(A$17),0))</f>
        <v>40</v>
      </c>
      <c r="B70" s="124" t="str">
        <f ca="1">IF(OFFSET('Stocklist Hoogenraad'!B$17,ROW()-ROW(B$17),0)="","",OFFSET('Stocklist Hoogenraad'!B$17,ROW()-ROW(B$17),0))</f>
        <v>Berberis thunb. 'Erecta'</v>
      </c>
      <c r="C70" s="124" t="str">
        <f ca="1">IF(OFFSET('Stocklist Hoogenraad'!C$17,ROW()-ROW(C$17),0)="","",OFFSET('Stocklist Hoogenraad'!C$17,ROW()-ROW(C$17),0))</f>
        <v>Liners P9</v>
      </c>
      <c r="D70" s="125">
        <f ca="1">IF(OFFSET('Stocklist Hoogenraad'!D$17,ROW()-ROW(D$17),0)="","",(1+Margin)*OFFSET('Stocklist Hoogenraad'!D$17,ROW()-ROW(D$17),0))</f>
        <v>0.85</v>
      </c>
    </row>
    <row r="71" spans="1:4" x14ac:dyDescent="0.25">
      <c r="A71" s="124">
        <f ca="1">IF(OFFSET('Stocklist Hoogenraad'!A$17,ROW()-ROW(A$17),0)="","",OFFSET('Stocklist Hoogenraad'!A$17,ROW()-ROW(A$17),0))</f>
        <v>2131</v>
      </c>
      <c r="B71" s="124" t="str">
        <f ca="1">IF(OFFSET('Stocklist Hoogenraad'!B$17,ROW()-ROW(B$17),0)="","",OFFSET('Stocklist Hoogenraad'!B$17,ROW()-ROW(B$17),0))</f>
        <v>Berberis thunb. 'Flamingo'®</v>
      </c>
      <c r="C71" s="124" t="str">
        <f ca="1">IF(OFFSET('Stocklist Hoogenraad'!C$17,ROW()-ROW(C$17),0)="","",OFFSET('Stocklist Hoogenraad'!C$17,ROW()-ROW(C$17),0))</f>
        <v>Liners P9</v>
      </c>
      <c r="D71" s="125">
        <f ca="1">IF(OFFSET('Stocklist Hoogenraad'!D$17,ROW()-ROW(D$17),0)="","",(1+Margin)*OFFSET('Stocklist Hoogenraad'!D$17,ROW()-ROW(D$17),0))</f>
        <v>1.35</v>
      </c>
    </row>
    <row r="72" spans="1:4" x14ac:dyDescent="0.25">
      <c r="A72" s="124">
        <f ca="1">IF(OFFSET('Stocklist Hoogenraad'!A$17,ROW()-ROW(A$17),0)="","",OFFSET('Stocklist Hoogenraad'!A$17,ROW()-ROW(A$17),0))</f>
        <v>77</v>
      </c>
      <c r="B72" s="124" t="str">
        <f ca="1">IF(OFFSET('Stocklist Hoogenraad'!B$17,ROW()-ROW(B$17),0)="","",OFFSET('Stocklist Hoogenraad'!B$17,ROW()-ROW(B$17),0))</f>
        <v>Berberis thunb. 'Golden Horizon'®</v>
      </c>
      <c r="C72" s="124" t="str">
        <f ca="1">IF(OFFSET('Stocklist Hoogenraad'!C$17,ROW()-ROW(C$17),0)="","",OFFSET('Stocklist Hoogenraad'!C$17,ROW()-ROW(C$17),0))</f>
        <v>Liners P9</v>
      </c>
      <c r="D72" s="125">
        <f ca="1">IF(OFFSET('Stocklist Hoogenraad'!D$17,ROW()-ROW(D$17),0)="","",(1+Margin)*OFFSET('Stocklist Hoogenraad'!D$17,ROW()-ROW(D$17),0))</f>
        <v>1.35</v>
      </c>
    </row>
    <row r="73" spans="1:4" x14ac:dyDescent="0.25">
      <c r="A73" s="124">
        <f ca="1">IF(OFFSET('Stocklist Hoogenraad'!A$17,ROW()-ROW(A$17),0)="","",OFFSET('Stocklist Hoogenraad'!A$17,ROW()-ROW(A$17),0))</f>
        <v>2062</v>
      </c>
      <c r="B73" s="124" t="str">
        <f ca="1">IF(OFFSET('Stocklist Hoogenraad'!B$17,ROW()-ROW(B$17),0)="","",OFFSET('Stocklist Hoogenraad'!B$17,ROW()-ROW(B$17),0))</f>
        <v>Berberis thunb. 'Green Ornament'</v>
      </c>
      <c r="C73" s="124" t="str">
        <f ca="1">IF(OFFSET('Stocklist Hoogenraad'!C$17,ROW()-ROW(C$17),0)="","",OFFSET('Stocklist Hoogenraad'!C$17,ROW()-ROW(C$17),0))</f>
        <v>Liners P9</v>
      </c>
      <c r="D73" s="125">
        <f ca="1">IF(OFFSET('Stocklist Hoogenraad'!D$17,ROW()-ROW(D$17),0)="","",(1+Margin)*OFFSET('Stocklist Hoogenraad'!D$17,ROW()-ROW(D$17),0))</f>
        <v>0.85</v>
      </c>
    </row>
    <row r="74" spans="1:4" x14ac:dyDescent="0.25">
      <c r="A74" s="124">
        <f ca="1">IF(OFFSET('Stocklist Hoogenraad'!A$17,ROW()-ROW(A$17),0)="","",OFFSET('Stocklist Hoogenraad'!A$17,ROW()-ROW(A$17),0))</f>
        <v>1871</v>
      </c>
      <c r="B74" s="124" t="str">
        <f ca="1">IF(OFFSET('Stocklist Hoogenraad'!B$17,ROW()-ROW(B$17),0)="","",OFFSET('Stocklist Hoogenraad'!B$17,ROW()-ROW(B$17),0))</f>
        <v>Berberis thunb. 'Harlequin'</v>
      </c>
      <c r="C74" s="124" t="str">
        <f ca="1">IF(OFFSET('Stocklist Hoogenraad'!C$17,ROW()-ROW(C$17),0)="","",OFFSET('Stocklist Hoogenraad'!C$17,ROW()-ROW(C$17),0))</f>
        <v>Liners P9</v>
      </c>
      <c r="D74" s="125">
        <f ca="1">IF(OFFSET('Stocklist Hoogenraad'!D$17,ROW()-ROW(D$17),0)="","",(1+Margin)*OFFSET('Stocklist Hoogenraad'!D$17,ROW()-ROW(D$17),0))</f>
        <v>0.85</v>
      </c>
    </row>
    <row r="75" spans="1:4" x14ac:dyDescent="0.25">
      <c r="A75" s="124">
        <f ca="1">IF(OFFSET('Stocklist Hoogenraad'!A$17,ROW()-ROW(A$17),0)="","",OFFSET('Stocklist Hoogenraad'!A$17,ROW()-ROW(A$17),0))</f>
        <v>724</v>
      </c>
      <c r="B75" s="124" t="str">
        <f ca="1">IF(OFFSET('Stocklist Hoogenraad'!B$17,ROW()-ROW(B$17),0)="","",OFFSET('Stocklist Hoogenraad'!B$17,ROW()-ROW(B$17),0))</f>
        <v>Berberis thunb. 'Kelleriis'</v>
      </c>
      <c r="C75" s="124" t="str">
        <f ca="1">IF(OFFSET('Stocklist Hoogenraad'!C$17,ROW()-ROW(C$17),0)="","",OFFSET('Stocklist Hoogenraad'!C$17,ROW()-ROW(C$17),0))</f>
        <v>Liners P9</v>
      </c>
      <c r="D75" s="125">
        <f ca="1">IF(OFFSET('Stocklist Hoogenraad'!D$17,ROW()-ROW(D$17),0)="","",(1+Margin)*OFFSET('Stocklist Hoogenraad'!D$17,ROW()-ROW(D$17),0))</f>
        <v>0.85</v>
      </c>
    </row>
    <row r="76" spans="1:4" x14ac:dyDescent="0.25">
      <c r="A76" s="124">
        <f ca="1">IF(OFFSET('Stocklist Hoogenraad'!A$17,ROW()-ROW(A$17),0)="","",OFFSET('Stocklist Hoogenraad'!A$17,ROW()-ROW(A$17),0))</f>
        <v>142</v>
      </c>
      <c r="B76" s="124" t="str">
        <f ca="1">IF(OFFSET('Stocklist Hoogenraad'!B$17,ROW()-ROW(B$17),0)="","",OFFSET('Stocklist Hoogenraad'!B$17,ROW()-ROW(B$17),0))</f>
        <v>Berberis thunb. 'Kobold'</v>
      </c>
      <c r="C76" s="124" t="str">
        <f ca="1">IF(OFFSET('Stocklist Hoogenraad'!C$17,ROW()-ROW(C$17),0)="","",OFFSET('Stocklist Hoogenraad'!C$17,ROW()-ROW(C$17),0))</f>
        <v>Liners P9</v>
      </c>
      <c r="D76" s="125">
        <f ca="1">IF(OFFSET('Stocklist Hoogenraad'!D$17,ROW()-ROW(D$17),0)="","",(1+Margin)*OFFSET('Stocklist Hoogenraad'!D$17,ROW()-ROW(D$17),0))</f>
        <v>0.85</v>
      </c>
    </row>
    <row r="77" spans="1:4" x14ac:dyDescent="0.25">
      <c r="A77" s="124">
        <f ca="1">IF(OFFSET('Stocklist Hoogenraad'!A$17,ROW()-ROW(A$17),0)="","",OFFSET('Stocklist Hoogenraad'!A$17,ROW()-ROW(A$17),0))</f>
        <v>1727</v>
      </c>
      <c r="B77" s="124" t="str">
        <f ca="1">IF(OFFSET('Stocklist Hoogenraad'!B$17,ROW()-ROW(B$17),0)="","",OFFSET('Stocklist Hoogenraad'!B$17,ROW()-ROW(B$17),0))</f>
        <v>Berberis thunb.(FE) Limoncello™ 'BailErin'</v>
      </c>
      <c r="C77" s="124" t="str">
        <f ca="1">IF(OFFSET('Stocklist Hoogenraad'!C$17,ROW()-ROW(C$17),0)="","",OFFSET('Stocklist Hoogenraad'!C$17,ROW()-ROW(C$17),0))</f>
        <v>Liners P9</v>
      </c>
      <c r="D77" s="125">
        <f ca="1">IF(OFFSET('Stocklist Hoogenraad'!D$17,ROW()-ROW(D$17),0)="","",(1+Margin)*OFFSET('Stocklist Hoogenraad'!D$17,ROW()-ROW(D$17),0))</f>
        <v>2.0499999999999998</v>
      </c>
    </row>
    <row r="78" spans="1:4" x14ac:dyDescent="0.25">
      <c r="A78" s="124">
        <f ca="1">IF(OFFSET('Stocklist Hoogenraad'!A$17,ROW()-ROW(A$17),0)="","",OFFSET('Stocklist Hoogenraad'!A$17,ROW()-ROW(A$17),0))</f>
        <v>144</v>
      </c>
      <c r="B78" s="124" t="str">
        <f ca="1">IF(OFFSET('Stocklist Hoogenraad'!B$17,ROW()-ROW(B$17),0)="","",OFFSET('Stocklist Hoogenraad'!B$17,ROW()-ROW(B$17),0))</f>
        <v>Berberis thunb. 'Natasza'PBR</v>
      </c>
      <c r="C78" s="124" t="str">
        <f ca="1">IF(OFFSET('Stocklist Hoogenraad'!C$17,ROW()-ROW(C$17),0)="","",OFFSET('Stocklist Hoogenraad'!C$17,ROW()-ROW(C$17),0))</f>
        <v>Saleable C2</v>
      </c>
      <c r="D78" s="125">
        <f ca="1">IF(OFFSET('Stocklist Hoogenraad'!D$17,ROW()-ROW(D$17),0)="","",(1+Margin)*OFFSET('Stocklist Hoogenraad'!D$17,ROW()-ROW(D$17),0))</f>
        <v>2.85</v>
      </c>
    </row>
    <row r="79" spans="1:4" x14ac:dyDescent="0.25">
      <c r="A79" s="124">
        <f ca="1">IF(OFFSET('Stocklist Hoogenraad'!A$17,ROW()-ROW(A$17),0)="","",OFFSET('Stocklist Hoogenraad'!A$17,ROW()-ROW(A$17),0))</f>
        <v>1269</v>
      </c>
      <c r="B79" s="124" t="str">
        <f ca="1">IF(OFFSET('Stocklist Hoogenraad'!B$17,ROW()-ROW(B$17),0)="","",OFFSET('Stocklist Hoogenraad'!B$17,ROW()-ROW(B$17),0))</f>
        <v>Berberis thunb. 'Natasza'PBR</v>
      </c>
      <c r="C79" s="124" t="str">
        <f ca="1">IF(OFFSET('Stocklist Hoogenraad'!C$17,ROW()-ROW(C$17),0)="","",OFFSET('Stocklist Hoogenraad'!C$17,ROW()-ROW(C$17),0))</f>
        <v>Liners P9</v>
      </c>
      <c r="D79" s="125">
        <f ca="1">IF(OFFSET('Stocklist Hoogenraad'!D$17,ROW()-ROW(D$17),0)="","",(1+Margin)*OFFSET('Stocklist Hoogenraad'!D$17,ROW()-ROW(D$17),0))</f>
        <v>1.35</v>
      </c>
    </row>
    <row r="80" spans="1:4" x14ac:dyDescent="0.25">
      <c r="A80" s="124">
        <f ca="1">IF(OFFSET('Stocklist Hoogenraad'!A$17,ROW()-ROW(A$17),0)="","",OFFSET('Stocklist Hoogenraad'!A$17,ROW()-ROW(A$17),0))</f>
        <v>1632</v>
      </c>
      <c r="B80" s="124" t="str">
        <f ca="1">IF(OFFSET('Stocklist Hoogenraad'!B$17,ROW()-ROW(B$17),0)="","",OFFSET('Stocklist Hoogenraad'!B$17,ROW()-ROW(B$17),0))</f>
        <v>Berberis thunb. 'Orange Sunrise®'</v>
      </c>
      <c r="C80" s="124" t="str">
        <f ca="1">IF(OFFSET('Stocklist Hoogenraad'!C$17,ROW()-ROW(C$17),0)="","",OFFSET('Stocklist Hoogenraad'!C$17,ROW()-ROW(C$17),0))</f>
        <v>Liners P9</v>
      </c>
      <c r="D80" s="125">
        <f ca="1">IF(OFFSET('Stocklist Hoogenraad'!D$17,ROW()-ROW(D$17),0)="","",(1+Margin)*OFFSET('Stocklist Hoogenraad'!D$17,ROW()-ROW(D$17),0))</f>
        <v>1.45</v>
      </c>
    </row>
    <row r="81" spans="1:4" x14ac:dyDescent="0.25">
      <c r="A81" s="124">
        <f ca="1">IF(OFFSET('Stocklist Hoogenraad'!A$17,ROW()-ROW(A$17),0)="","",OFFSET('Stocklist Hoogenraad'!A$17,ROW()-ROW(A$17),0))</f>
        <v>192</v>
      </c>
      <c r="B81" s="124" t="str">
        <f ca="1">IF(OFFSET('Stocklist Hoogenraad'!B$17,ROW()-ROW(B$17),0)="","",OFFSET('Stocklist Hoogenraad'!B$17,ROW()-ROW(B$17),0))</f>
        <v>Berberis thunb. 'Powwow'</v>
      </c>
      <c r="C81" s="124" t="str">
        <f ca="1">IF(OFFSET('Stocklist Hoogenraad'!C$17,ROW()-ROW(C$17),0)="","",OFFSET('Stocklist Hoogenraad'!C$17,ROW()-ROW(C$17),0))</f>
        <v>Saleable C2</v>
      </c>
      <c r="D81" s="125">
        <f ca="1">IF(OFFSET('Stocklist Hoogenraad'!D$17,ROW()-ROW(D$17),0)="","",(1+Margin)*OFFSET('Stocklist Hoogenraad'!D$17,ROW()-ROW(D$17),0))</f>
        <v>2.5</v>
      </c>
    </row>
    <row r="82" spans="1:4" x14ac:dyDescent="0.25">
      <c r="A82" s="124">
        <f ca="1">IF(OFFSET('Stocklist Hoogenraad'!A$17,ROW()-ROW(A$17),0)="","",OFFSET('Stocklist Hoogenraad'!A$17,ROW()-ROW(A$17),0))</f>
        <v>1039</v>
      </c>
      <c r="B82" s="124" t="str">
        <f ca="1">IF(OFFSET('Stocklist Hoogenraad'!B$17,ROW()-ROW(B$17),0)="","",OFFSET('Stocklist Hoogenraad'!B$17,ROW()-ROW(B$17),0))</f>
        <v>Berberis thunb. 'Powwow'</v>
      </c>
      <c r="C82" s="124" t="str">
        <f ca="1">IF(OFFSET('Stocklist Hoogenraad'!C$17,ROW()-ROW(C$17),0)="","",OFFSET('Stocklist Hoogenraad'!C$17,ROW()-ROW(C$17),0))</f>
        <v>Liners P9</v>
      </c>
      <c r="D82" s="125">
        <f ca="1">IF(OFFSET('Stocklist Hoogenraad'!D$17,ROW()-ROW(D$17),0)="","",(1+Margin)*OFFSET('Stocklist Hoogenraad'!D$17,ROW()-ROW(D$17),0))</f>
        <v>0.85</v>
      </c>
    </row>
    <row r="83" spans="1:4" x14ac:dyDescent="0.25">
      <c r="A83" s="124">
        <f ca="1">IF(OFFSET('Stocklist Hoogenraad'!A$17,ROW()-ROW(A$17),0)="","",OFFSET('Stocklist Hoogenraad'!A$17,ROW()-ROW(A$17),0))</f>
        <v>2575</v>
      </c>
      <c r="B83" s="124" t="str">
        <f ca="1">IF(OFFSET('Stocklist Hoogenraad'!B$17,ROW()-ROW(B$17),0)="","",OFFSET('Stocklist Hoogenraad'!B$17,ROW()-ROW(B$17),0))</f>
        <v>Berberis thunb. 'Red Compact'®</v>
      </c>
      <c r="C83" s="124" t="str">
        <f ca="1">IF(OFFSET('Stocklist Hoogenraad'!C$17,ROW()-ROW(C$17),0)="","",OFFSET('Stocklist Hoogenraad'!C$17,ROW()-ROW(C$17),0))</f>
        <v>Liners P9</v>
      </c>
      <c r="D83" s="125">
        <f ca="1">IF(OFFSET('Stocklist Hoogenraad'!D$17,ROW()-ROW(D$17),0)="","",(1+Margin)*OFFSET('Stocklist Hoogenraad'!D$17,ROW()-ROW(D$17),0))</f>
        <v>1.35</v>
      </c>
    </row>
    <row r="84" spans="1:4" x14ac:dyDescent="0.25">
      <c r="A84" s="124">
        <f ca="1">IF(OFFSET('Stocklist Hoogenraad'!A$17,ROW()-ROW(A$17),0)="","",OFFSET('Stocklist Hoogenraad'!A$17,ROW()-ROW(A$17),0))</f>
        <v>75</v>
      </c>
      <c r="B84" s="124" t="str">
        <f ca="1">IF(OFFSET('Stocklist Hoogenraad'!B$17,ROW()-ROW(B$17),0)="","",OFFSET('Stocklist Hoogenraad'!B$17,ROW()-ROW(B$17),0))</f>
        <v>Berberis thunb. 'Red Chief'</v>
      </c>
      <c r="C84" s="124" t="str">
        <f ca="1">IF(OFFSET('Stocklist Hoogenraad'!C$17,ROW()-ROW(C$17),0)="","",OFFSET('Stocklist Hoogenraad'!C$17,ROW()-ROW(C$17),0))</f>
        <v>Saleable C2</v>
      </c>
      <c r="D84" s="125">
        <f ca="1">IF(OFFSET('Stocklist Hoogenraad'!D$17,ROW()-ROW(D$17),0)="","",(1+Margin)*OFFSET('Stocklist Hoogenraad'!D$17,ROW()-ROW(D$17),0))</f>
        <v>2.5499999999999998</v>
      </c>
    </row>
    <row r="85" spans="1:4" x14ac:dyDescent="0.25">
      <c r="A85" s="124">
        <f ca="1">IF(OFFSET('Stocklist Hoogenraad'!A$17,ROW()-ROW(A$17),0)="","",OFFSET('Stocklist Hoogenraad'!A$17,ROW()-ROW(A$17),0))</f>
        <v>36</v>
      </c>
      <c r="B85" s="124" t="str">
        <f ca="1">IF(OFFSET('Stocklist Hoogenraad'!B$17,ROW()-ROW(B$17),0)="","",OFFSET('Stocklist Hoogenraad'!B$17,ROW()-ROW(B$17),0))</f>
        <v>Berberis thunb. 'Red Chief'</v>
      </c>
      <c r="C85" s="124" t="str">
        <f ca="1">IF(OFFSET('Stocklist Hoogenraad'!C$17,ROW()-ROW(C$17),0)="","",OFFSET('Stocklist Hoogenraad'!C$17,ROW()-ROW(C$17),0))</f>
        <v>Liners P9</v>
      </c>
      <c r="D85" s="125">
        <f ca="1">IF(OFFSET('Stocklist Hoogenraad'!D$17,ROW()-ROW(D$17),0)="","",(1+Margin)*OFFSET('Stocklist Hoogenraad'!D$17,ROW()-ROW(D$17),0))</f>
        <v>0.85</v>
      </c>
    </row>
    <row r="86" spans="1:4" x14ac:dyDescent="0.25">
      <c r="A86" s="124">
        <f ca="1">IF(OFFSET('Stocklist Hoogenraad'!A$17,ROW()-ROW(A$17),0)="","",OFFSET('Stocklist Hoogenraad'!A$17,ROW()-ROW(A$17),0))</f>
        <v>369</v>
      </c>
      <c r="B86" s="124" t="str">
        <f ca="1">IF(OFFSET('Stocklist Hoogenraad'!B$17,ROW()-ROW(B$17),0)="","",OFFSET('Stocklist Hoogenraad'!B$17,ROW()-ROW(B$17),0))</f>
        <v>Berberis thunb. 'Red DJ'</v>
      </c>
      <c r="C86" s="124" t="str">
        <f ca="1">IF(OFFSET('Stocklist Hoogenraad'!C$17,ROW()-ROW(C$17),0)="","",OFFSET('Stocklist Hoogenraad'!C$17,ROW()-ROW(C$17),0))</f>
        <v>Saleable C2</v>
      </c>
      <c r="D86" s="125">
        <f ca="1">IF(OFFSET('Stocklist Hoogenraad'!D$17,ROW()-ROW(D$17),0)="","",(1+Margin)*OFFSET('Stocklist Hoogenraad'!D$17,ROW()-ROW(D$17),0))</f>
        <v>2.5499999999999998</v>
      </c>
    </row>
    <row r="87" spans="1:4" x14ac:dyDescent="0.25">
      <c r="A87" s="124">
        <f ca="1">IF(OFFSET('Stocklist Hoogenraad'!A$17,ROW()-ROW(A$17),0)="","",OFFSET('Stocklist Hoogenraad'!A$17,ROW()-ROW(A$17),0))</f>
        <v>2761</v>
      </c>
      <c r="B87" s="124" t="str">
        <f ca="1">IF(OFFSET('Stocklist Hoogenraad'!B$17,ROW()-ROW(B$17),0)="","",OFFSET('Stocklist Hoogenraad'!B$17,ROW()-ROW(B$17),0))</f>
        <v>Berberis thunb. 'Red DJ'</v>
      </c>
      <c r="C87" s="124" t="str">
        <f ca="1">IF(OFFSET('Stocklist Hoogenraad'!C$17,ROW()-ROW(C$17),0)="","",OFFSET('Stocklist Hoogenraad'!C$17,ROW()-ROW(C$17),0))</f>
        <v>Liners P9</v>
      </c>
      <c r="D87" s="125">
        <f ca="1">IF(OFFSET('Stocklist Hoogenraad'!D$17,ROW()-ROW(D$17),0)="","",(1+Margin)*OFFSET('Stocklist Hoogenraad'!D$17,ROW()-ROW(D$17),0))</f>
        <v>0.85</v>
      </c>
    </row>
    <row r="88" spans="1:4" x14ac:dyDescent="0.25">
      <c r="A88" s="124">
        <f ca="1">IF(OFFSET('Stocklist Hoogenraad'!A$17,ROW()-ROW(A$17),0)="","",OFFSET('Stocklist Hoogenraad'!A$17,ROW()-ROW(A$17),0))</f>
        <v>7009</v>
      </c>
      <c r="B88" s="124" t="str">
        <f ca="1">IF(OFFSET('Stocklist Hoogenraad'!B$17,ROW()-ROW(B$17),0)="","",OFFSET('Stocklist Hoogenraad'!B$17,ROW()-ROW(B$17),0))</f>
        <v>Berberis thunb. 'Red Pillar'</v>
      </c>
      <c r="C88" s="124" t="str">
        <f ca="1">IF(OFFSET('Stocklist Hoogenraad'!C$17,ROW()-ROW(C$17),0)="","",OFFSET('Stocklist Hoogenraad'!C$17,ROW()-ROW(C$17),0))</f>
        <v>Liners P9</v>
      </c>
      <c r="D88" s="125">
        <f ca="1">IF(OFFSET('Stocklist Hoogenraad'!D$17,ROW()-ROW(D$17),0)="","",(1+Margin)*OFFSET('Stocklist Hoogenraad'!D$17,ROW()-ROW(D$17),0))</f>
        <v>0.85</v>
      </c>
    </row>
    <row r="89" spans="1:4" x14ac:dyDescent="0.25">
      <c r="A89" s="124">
        <f ca="1">IF(OFFSET('Stocklist Hoogenraad'!A$17,ROW()-ROW(A$17),0)="","",OFFSET('Stocklist Hoogenraad'!A$17,ROW()-ROW(A$17),0))</f>
        <v>1130</v>
      </c>
      <c r="B89" s="124" t="str">
        <f ca="1">IF(OFFSET('Stocklist Hoogenraad'!B$17,ROW()-ROW(B$17),0)="","",OFFSET('Stocklist Hoogenraad'!B$17,ROW()-ROW(B$17),0))</f>
        <v>Berberis thunb. 'Rose Glow'</v>
      </c>
      <c r="C89" s="124" t="str">
        <f ca="1">IF(OFFSET('Stocklist Hoogenraad'!C$17,ROW()-ROW(C$17),0)="","",OFFSET('Stocklist Hoogenraad'!C$17,ROW()-ROW(C$17),0))</f>
        <v>Liners P9</v>
      </c>
      <c r="D89" s="125">
        <f ca="1">IF(OFFSET('Stocklist Hoogenraad'!D$17,ROW()-ROW(D$17),0)="","",(1+Margin)*OFFSET('Stocklist Hoogenraad'!D$17,ROW()-ROW(D$17),0))</f>
        <v>0.85</v>
      </c>
    </row>
    <row r="90" spans="1:4" x14ac:dyDescent="0.25">
      <c r="A90" s="124">
        <f ca="1">IF(OFFSET('Stocklist Hoogenraad'!A$17,ROW()-ROW(A$17),0)="","",OFFSET('Stocklist Hoogenraad'!A$17,ROW()-ROW(A$17),0))</f>
        <v>3826</v>
      </c>
      <c r="B90" s="124" t="str">
        <f ca="1">IF(OFFSET('Stocklist Hoogenraad'!B$17,ROW()-ROW(B$17),0)="","",OFFSET('Stocklist Hoogenraad'!B$17,ROW()-ROW(B$17),0))</f>
        <v>Berberis thunb. 'Rosetta'</v>
      </c>
      <c r="C90" s="124" t="str">
        <f ca="1">IF(OFFSET('Stocklist Hoogenraad'!C$17,ROW()-ROW(C$17),0)="","",OFFSET('Stocklist Hoogenraad'!C$17,ROW()-ROW(C$17),0))</f>
        <v>Liners P9</v>
      </c>
      <c r="D90" s="125">
        <f ca="1">IF(OFFSET('Stocklist Hoogenraad'!D$17,ROW()-ROW(D$17),0)="","",(1+Margin)*OFFSET('Stocklist Hoogenraad'!D$17,ROW()-ROW(D$17),0))</f>
        <v>0.85</v>
      </c>
    </row>
    <row r="91" spans="1:4" x14ac:dyDescent="0.25">
      <c r="A91" s="124">
        <f ca="1">IF(OFFSET('Stocklist Hoogenraad'!A$17,ROW()-ROW(A$17),0)="","",OFFSET('Stocklist Hoogenraad'!A$17,ROW()-ROW(A$17),0))</f>
        <v>200</v>
      </c>
      <c r="B91" s="124" t="str">
        <f ca="1">IF(OFFSET('Stocklist Hoogenraad'!B$17,ROW()-ROW(B$17),0)="","",OFFSET('Stocklist Hoogenraad'!B$17,ROW()-ROW(B$17),0))</f>
        <v>Berberis thunb. 'Silver Beauty'</v>
      </c>
      <c r="C91" s="124" t="str">
        <f ca="1">IF(OFFSET('Stocklist Hoogenraad'!C$17,ROW()-ROW(C$17),0)="","",OFFSET('Stocklist Hoogenraad'!C$17,ROW()-ROW(C$17),0))</f>
        <v>Saleable C2</v>
      </c>
      <c r="D91" s="125">
        <f ca="1">IF(OFFSET('Stocklist Hoogenraad'!D$17,ROW()-ROW(D$17),0)="","",(1+Margin)*OFFSET('Stocklist Hoogenraad'!D$17,ROW()-ROW(D$17),0))</f>
        <v>2.5499999999999998</v>
      </c>
    </row>
    <row r="92" spans="1:4" x14ac:dyDescent="0.25">
      <c r="A92" s="124">
        <f ca="1">IF(OFFSET('Stocklist Hoogenraad'!A$17,ROW()-ROW(A$17),0)="","",OFFSET('Stocklist Hoogenraad'!A$17,ROW()-ROW(A$17),0))</f>
        <v>3401</v>
      </c>
      <c r="B92" s="124" t="str">
        <f ca="1">IF(OFFSET('Stocklist Hoogenraad'!B$17,ROW()-ROW(B$17),0)="","",OFFSET('Stocklist Hoogenraad'!B$17,ROW()-ROW(B$17),0))</f>
        <v>Berberis thunb. 'Silver Beauty'</v>
      </c>
      <c r="C92" s="124" t="str">
        <f ca="1">IF(OFFSET('Stocklist Hoogenraad'!C$17,ROW()-ROW(C$17),0)="","",OFFSET('Stocklist Hoogenraad'!C$17,ROW()-ROW(C$17),0))</f>
        <v>Liners P9</v>
      </c>
      <c r="D92" s="125">
        <f ca="1">IF(OFFSET('Stocklist Hoogenraad'!D$17,ROW()-ROW(D$17),0)="","",(1+Margin)*OFFSET('Stocklist Hoogenraad'!D$17,ROW()-ROW(D$17),0))</f>
        <v>0.85</v>
      </c>
    </row>
    <row r="93" spans="1:4" x14ac:dyDescent="0.25">
      <c r="A93" s="124">
        <f ca="1">IF(OFFSET('Stocklist Hoogenraad'!A$17,ROW()-ROW(A$17),0)="","",OFFSET('Stocklist Hoogenraad'!A$17,ROW()-ROW(A$17),0))</f>
        <v>1666</v>
      </c>
      <c r="B93" s="124" t="str">
        <f ca="1">IF(OFFSET('Stocklist Hoogenraad'!B$17,ROW()-ROW(B$17),0)="","",OFFSET('Stocklist Hoogenraad'!B$17,ROW()-ROW(B$17),0))</f>
        <v>Berberis thunb. 'white'</v>
      </c>
      <c r="C93" s="124" t="str">
        <f ca="1">IF(OFFSET('Stocklist Hoogenraad'!C$17,ROW()-ROW(C$17),0)="","",OFFSET('Stocklist Hoogenraad'!C$17,ROW()-ROW(C$17),0))</f>
        <v>Liners P9</v>
      </c>
      <c r="D93" s="125">
        <f ca="1">IF(OFFSET('Stocklist Hoogenraad'!D$17,ROW()-ROW(D$17),0)="","",(1+Margin)*OFFSET('Stocklist Hoogenraad'!D$17,ROW()-ROW(D$17),0))</f>
        <v>1.35</v>
      </c>
    </row>
    <row r="94" spans="1:4" x14ac:dyDescent="0.25">
      <c r="A94" s="124">
        <f ca="1">IF(OFFSET('Stocklist Hoogenraad'!A$17,ROW()-ROW(A$17),0)="","",OFFSET('Stocklist Hoogenraad'!A$17,ROW()-ROW(A$17),0))</f>
        <v>93</v>
      </c>
      <c r="B94" s="124" t="str">
        <f ca="1">IF(OFFSET('Stocklist Hoogenraad'!B$17,ROW()-ROW(B$17),0)="","",OFFSET('Stocklist Hoogenraad'!B$17,ROW()-ROW(B$17),0))</f>
        <v>Berberis thunb. 'Somerset'</v>
      </c>
      <c r="C94" s="124" t="str">
        <f ca="1">IF(OFFSET('Stocklist Hoogenraad'!C$17,ROW()-ROW(C$17),0)="","",OFFSET('Stocklist Hoogenraad'!C$17,ROW()-ROW(C$17),0))</f>
        <v>Liners P9</v>
      </c>
      <c r="D94" s="125">
        <f ca="1">IF(OFFSET('Stocklist Hoogenraad'!D$17,ROW()-ROW(D$17),0)="","",(1+Margin)*OFFSET('Stocklist Hoogenraad'!D$17,ROW()-ROW(D$17),0))</f>
        <v>0.95</v>
      </c>
    </row>
    <row r="95" spans="1:4" x14ac:dyDescent="0.25">
      <c r="A95" s="124">
        <f ca="1">IF(OFFSET('Stocklist Hoogenraad'!A$17,ROW()-ROW(A$17),0)="","",OFFSET('Stocklist Hoogenraad'!A$17,ROW()-ROW(A$17),0))</f>
        <v>5921</v>
      </c>
      <c r="B95" s="124" t="str">
        <f ca="1">IF(OFFSET('Stocklist Hoogenraad'!B$17,ROW()-ROW(B$17),0)="","",OFFSET('Stocklist Hoogenraad'!B$17,ROW()-ROW(B$17),0))</f>
        <v>Berberis thunb. 'Sunsation'®</v>
      </c>
      <c r="C95" s="124" t="str">
        <f ca="1">IF(OFFSET('Stocklist Hoogenraad'!C$17,ROW()-ROW(C$17),0)="","",OFFSET('Stocklist Hoogenraad'!C$17,ROW()-ROW(C$17),0))</f>
        <v>Liners P9</v>
      </c>
      <c r="D95" s="125">
        <f ca="1">IF(OFFSET('Stocklist Hoogenraad'!D$17,ROW()-ROW(D$17),0)="","",(1+Margin)*OFFSET('Stocklist Hoogenraad'!D$17,ROW()-ROW(D$17),0))</f>
        <v>1.35</v>
      </c>
    </row>
    <row r="96" spans="1:4" x14ac:dyDescent="0.25">
      <c r="A96" s="124">
        <f ca="1">IF(OFFSET('Stocklist Hoogenraad'!A$17,ROW()-ROW(A$17),0)="","",OFFSET('Stocklist Hoogenraad'!A$17,ROW()-ROW(A$17),0))</f>
        <v>460</v>
      </c>
      <c r="B96" s="124" t="str">
        <f ca="1">IF(OFFSET('Stocklist Hoogenraad'!B$17,ROW()-ROW(B$17),0)="","",OFFSET('Stocklist Hoogenraad'!B$17,ROW()-ROW(B$17),0))</f>
        <v>Berberis thunb. 'Torch d'or'</v>
      </c>
      <c r="C96" s="124" t="str">
        <f ca="1">IF(OFFSET('Stocklist Hoogenraad'!C$17,ROW()-ROW(C$17),0)="","",OFFSET('Stocklist Hoogenraad'!C$17,ROW()-ROW(C$17),0))</f>
        <v>Liners P9</v>
      </c>
      <c r="D96" s="125">
        <f ca="1">IF(OFFSET('Stocklist Hoogenraad'!D$17,ROW()-ROW(D$17),0)="","",(1+Margin)*OFFSET('Stocklist Hoogenraad'!D$17,ROW()-ROW(D$17),0))</f>
        <v>0.85</v>
      </c>
    </row>
    <row r="97" spans="1:4" x14ac:dyDescent="0.25">
      <c r="A97" s="124">
        <f ca="1">IF(OFFSET('Stocklist Hoogenraad'!A$17,ROW()-ROW(A$17),0)="","",OFFSET('Stocklist Hoogenraad'!A$17,ROW()-ROW(A$17),0))</f>
        <v>414</v>
      </c>
      <c r="B97" s="124" t="str">
        <f ca="1">IF(OFFSET('Stocklist Hoogenraad'!B$17,ROW()-ROW(B$17),0)="","",OFFSET('Stocklist Hoogenraad'!B$17,ROW()-ROW(B$17),0))</f>
        <v>Betula utilis jacquemontii</v>
      </c>
      <c r="C97" s="124" t="str">
        <f ca="1">IF(OFFSET('Stocklist Hoogenraad'!C$17,ROW()-ROW(C$17),0)="","",OFFSET('Stocklist Hoogenraad'!C$17,ROW()-ROW(C$17),0))</f>
        <v>Liners P14 Multistem</v>
      </c>
      <c r="D97" s="125">
        <f ca="1">IF(OFFSET('Stocklist Hoogenraad'!D$17,ROW()-ROW(D$17),0)="","",(1+Margin)*OFFSET('Stocklist Hoogenraad'!D$17,ROW()-ROW(D$17),0))</f>
        <v>4.5</v>
      </c>
    </row>
    <row r="98" spans="1:4" x14ac:dyDescent="0.25">
      <c r="A98" s="124">
        <f ca="1">IF(OFFSET('Stocklist Hoogenraad'!A$17,ROW()-ROW(A$17),0)="","",OFFSET('Stocklist Hoogenraad'!A$17,ROW()-ROW(A$17),0))</f>
        <v>265</v>
      </c>
      <c r="B98" s="124" t="str">
        <f ca="1">IF(OFFSET('Stocklist Hoogenraad'!B$17,ROW()-ROW(B$17),0)="","",OFFSET('Stocklist Hoogenraad'!B$17,ROW()-ROW(B$17),0))</f>
        <v>Buddleja dav. 'Berries &amp; Cream'®</v>
      </c>
      <c r="C98" s="124" t="str">
        <f ca="1">IF(OFFSET('Stocklist Hoogenraad'!C$17,ROW()-ROW(C$17),0)="","",OFFSET('Stocklist Hoogenraad'!C$17,ROW()-ROW(C$17),0))</f>
        <v>Liners P9</v>
      </c>
      <c r="D98" s="125">
        <f ca="1">IF(OFFSET('Stocklist Hoogenraad'!D$17,ROW()-ROW(D$17),0)="","",(1+Margin)*OFFSET('Stocklist Hoogenraad'!D$17,ROW()-ROW(D$17),0))</f>
        <v>1.3</v>
      </c>
    </row>
    <row r="99" spans="1:4" x14ac:dyDescent="0.25">
      <c r="A99" s="124">
        <f ca="1">IF(OFFSET('Stocklist Hoogenraad'!A$17,ROW()-ROW(A$17),0)="","",OFFSET('Stocklist Hoogenraad'!A$17,ROW()-ROW(A$17),0))</f>
        <v>666</v>
      </c>
      <c r="B99" s="124" t="str">
        <f ca="1">IF(OFFSET('Stocklist Hoogenraad'!B$17,ROW()-ROW(B$17),0)="","",OFFSET('Stocklist Hoogenraad'!B$17,ROW()-ROW(B$17),0))</f>
        <v>Buddleja dav. BC®Little Bubblegum'PBR</v>
      </c>
      <c r="C99" s="124" t="str">
        <f ca="1">IF(OFFSET('Stocklist Hoogenraad'!C$17,ROW()-ROW(C$17),0)="","",OFFSET('Stocklist Hoogenraad'!C$17,ROW()-ROW(C$17),0))</f>
        <v>Liners P12</v>
      </c>
      <c r="D99" s="125">
        <f ca="1">IF(OFFSET('Stocklist Hoogenraad'!D$17,ROW()-ROW(D$17),0)="","",(1+Margin)*OFFSET('Stocklist Hoogenraad'!D$17,ROW()-ROW(D$17),0))</f>
        <v>1.4</v>
      </c>
    </row>
    <row r="100" spans="1:4" x14ac:dyDescent="0.25">
      <c r="A100" s="124">
        <f ca="1">IF(OFFSET('Stocklist Hoogenraad'!A$17,ROW()-ROW(A$17),0)="","",OFFSET('Stocklist Hoogenraad'!A$17,ROW()-ROW(A$17),0))</f>
        <v>91</v>
      </c>
      <c r="B100" s="124" t="str">
        <f ca="1">IF(OFFSET('Stocklist Hoogenraad'!B$17,ROW()-ROW(B$17),0)="","",OFFSET('Stocklist Hoogenraad'!B$17,ROW()-ROW(B$17),0))</f>
        <v>Buddleja dav. BC®Little White'PBR</v>
      </c>
      <c r="C100" s="124" t="str">
        <f ca="1">IF(OFFSET('Stocklist Hoogenraad'!C$17,ROW()-ROW(C$17),0)="","",OFFSET('Stocklist Hoogenraad'!C$17,ROW()-ROW(C$17),0))</f>
        <v>Liners P12</v>
      </c>
      <c r="D100" s="125">
        <f ca="1">IF(OFFSET('Stocklist Hoogenraad'!D$17,ROW()-ROW(D$17),0)="","",(1+Margin)*OFFSET('Stocklist Hoogenraad'!D$17,ROW()-ROW(D$17),0))</f>
        <v>1.5</v>
      </c>
    </row>
    <row r="101" spans="1:4" x14ac:dyDescent="0.25">
      <c r="A101" s="124">
        <f ca="1">IF(OFFSET('Stocklist Hoogenraad'!A$17,ROW()-ROW(A$17),0)="","",OFFSET('Stocklist Hoogenraad'!A$17,ROW()-ROW(A$17),0))</f>
        <v>371</v>
      </c>
      <c r="B101" s="124" t="str">
        <f ca="1">IF(OFFSET('Stocklist Hoogenraad'!B$17,ROW()-ROW(B$17),0)="","",OFFSET('Stocklist Hoogenraad'!B$17,ROW()-ROW(B$17),0))</f>
        <v>Buddleja dav. Free Petite© 'Dark Pink'PBR</v>
      </c>
      <c r="C101" s="124" t="str">
        <f ca="1">IF(OFFSET('Stocklist Hoogenraad'!C$17,ROW()-ROW(C$17),0)="","",OFFSET('Stocklist Hoogenraad'!C$17,ROW()-ROW(C$17),0))</f>
        <v>Liners P9</v>
      </c>
      <c r="D101" s="125">
        <f ca="1">IF(OFFSET('Stocklist Hoogenraad'!D$17,ROW()-ROW(D$17),0)="","",(1+Margin)*OFFSET('Stocklist Hoogenraad'!D$17,ROW()-ROW(D$17),0))</f>
        <v>1.25</v>
      </c>
    </row>
    <row r="102" spans="1:4" x14ac:dyDescent="0.25">
      <c r="A102" s="124">
        <f ca="1">IF(OFFSET('Stocklist Hoogenraad'!A$17,ROW()-ROW(A$17),0)="","",OFFSET('Stocklist Hoogenraad'!A$17,ROW()-ROW(A$17),0))</f>
        <v>512</v>
      </c>
      <c r="B102" s="124" t="str">
        <f ca="1">IF(OFFSET('Stocklist Hoogenraad'!B$17,ROW()-ROW(B$17),0)="","",OFFSET('Stocklist Hoogenraad'!B$17,ROW()-ROW(B$17),0))</f>
        <v>Buddleja dav. Free Petite© 'Lavender FlowPBR</v>
      </c>
      <c r="C102" s="124" t="str">
        <f ca="1">IF(OFFSET('Stocklist Hoogenraad'!C$17,ROW()-ROW(C$17),0)="","",OFFSET('Stocklist Hoogenraad'!C$17,ROW()-ROW(C$17),0))</f>
        <v>Liners P9</v>
      </c>
      <c r="D102" s="125">
        <f ca="1">IF(OFFSET('Stocklist Hoogenraad'!D$17,ROW()-ROW(D$17),0)="","",(1+Margin)*OFFSET('Stocklist Hoogenraad'!D$17,ROW()-ROW(D$17),0))</f>
        <v>1.25</v>
      </c>
    </row>
    <row r="103" spans="1:4" x14ac:dyDescent="0.25">
      <c r="A103" s="124">
        <f ca="1">IF(OFFSET('Stocklist Hoogenraad'!A$17,ROW()-ROW(A$17),0)="","",OFFSET('Stocklist Hoogenraad'!A$17,ROW()-ROW(A$17),0))</f>
        <v>92</v>
      </c>
      <c r="B103" s="124" t="str">
        <f ca="1">IF(OFFSET('Stocklist Hoogenraad'!B$17,ROW()-ROW(B$17),0)="","",OFFSET('Stocklist Hoogenraad'!B$17,ROW()-ROW(B$17),0))</f>
        <v>Buddleja dav. 'Octopus Magenta'PBR</v>
      </c>
      <c r="C103" s="124" t="str">
        <f ca="1">IF(OFFSET('Stocklist Hoogenraad'!C$17,ROW()-ROW(C$17),0)="","",OFFSET('Stocklist Hoogenraad'!C$17,ROW()-ROW(C$17),0))</f>
        <v>Liners P9</v>
      </c>
      <c r="D103" s="125">
        <f ca="1">IF(OFFSET('Stocklist Hoogenraad'!D$17,ROW()-ROW(D$17),0)="","",(1+Margin)*OFFSET('Stocklist Hoogenraad'!D$17,ROW()-ROW(D$17),0))</f>
        <v>1.25</v>
      </c>
    </row>
    <row r="104" spans="1:4" x14ac:dyDescent="0.25">
      <c r="A104" s="124">
        <f ca="1">IF(OFFSET('Stocklist Hoogenraad'!A$17,ROW()-ROW(A$17),0)="","",OFFSET('Stocklist Hoogenraad'!A$17,ROW()-ROW(A$17),0))</f>
        <v>100</v>
      </c>
      <c r="B104" s="124" t="str">
        <f ca="1">IF(OFFSET('Stocklist Hoogenraad'!B$17,ROW()-ROW(B$17),0)="","",OFFSET('Stocklist Hoogenraad'!B$17,ROW()-ROW(B$17),0))</f>
        <v>Buddleja dav. 'White Profusion'</v>
      </c>
      <c r="C104" s="124" t="str">
        <f ca="1">IF(OFFSET('Stocklist Hoogenraad'!C$17,ROW()-ROW(C$17),0)="","",OFFSET('Stocklist Hoogenraad'!C$17,ROW()-ROW(C$17),0))</f>
        <v>Liners P9</v>
      </c>
      <c r="D104" s="125">
        <f ca="1">IF(OFFSET('Stocklist Hoogenraad'!D$17,ROW()-ROW(D$17),0)="","",(1+Margin)*OFFSET('Stocklist Hoogenraad'!D$17,ROW()-ROW(D$17),0))</f>
        <v>0.8</v>
      </c>
    </row>
    <row r="105" spans="1:4" x14ac:dyDescent="0.25">
      <c r="A105" s="124">
        <f ca="1">IF(OFFSET('Stocklist Hoogenraad'!A$17,ROW()-ROW(A$17),0)="","",OFFSET('Stocklist Hoogenraad'!A$17,ROW()-ROW(A$17),0))</f>
        <v>969</v>
      </c>
      <c r="B105" s="124" t="str">
        <f ca="1">IF(OFFSET('Stocklist Hoogenraad'!B$17,ROW()-ROW(B$17),0)="","",OFFSET('Stocklist Hoogenraad'!B$17,ROW()-ROW(B$17),0))</f>
        <v>Buxus'Gaint' PBR   NEW</v>
      </c>
      <c r="C105" s="124" t="str">
        <f ca="1">IF(OFFSET('Stocklist Hoogenraad'!C$17,ROW()-ROW(C$17),0)="","",OFFSET('Stocklist Hoogenraad'!C$17,ROW()-ROW(C$17),0))</f>
        <v>Saleable C2</v>
      </c>
      <c r="D105" s="125">
        <f ca="1">IF(OFFSET('Stocklist Hoogenraad'!D$17,ROW()-ROW(D$17),0)="","",(1+Margin)*OFFSET('Stocklist Hoogenraad'!D$17,ROW()-ROW(D$17),0))</f>
        <v>3</v>
      </c>
    </row>
    <row r="106" spans="1:4" x14ac:dyDescent="0.25">
      <c r="A106" s="124">
        <f ca="1">IF(OFFSET('Stocklist Hoogenraad'!A$17,ROW()-ROW(A$17),0)="","",OFFSET('Stocklist Hoogenraad'!A$17,ROW()-ROW(A$17),0))</f>
        <v>8196</v>
      </c>
      <c r="B106" s="124" t="str">
        <f ca="1">IF(OFFSET('Stocklist Hoogenraad'!B$17,ROW()-ROW(B$17),0)="","",OFFSET('Stocklist Hoogenraad'!B$17,ROW()-ROW(B$17),0))</f>
        <v>Buxus sempervirens</v>
      </c>
      <c r="C106" s="124" t="str">
        <f ca="1">IF(OFFSET('Stocklist Hoogenraad'!C$17,ROW()-ROW(C$17),0)="","",OFFSET('Stocklist Hoogenraad'!C$17,ROW()-ROW(C$17),0))</f>
        <v>Liners P9</v>
      </c>
      <c r="D106" s="125">
        <f ca="1">IF(OFFSET('Stocklist Hoogenraad'!D$17,ROW()-ROW(D$17),0)="","",(1+Margin)*OFFSET('Stocklist Hoogenraad'!D$17,ROW()-ROW(D$17),0))</f>
        <v>0.95</v>
      </c>
    </row>
    <row r="107" spans="1:4" x14ac:dyDescent="0.25">
      <c r="A107" s="124">
        <f ca="1">IF(OFFSET('Stocklist Hoogenraad'!A$17,ROW()-ROW(A$17),0)="","",OFFSET('Stocklist Hoogenraad'!A$17,ROW()-ROW(A$17),0))</f>
        <v>1161</v>
      </c>
      <c r="B107" s="124" t="str">
        <f ca="1">IF(OFFSET('Stocklist Hoogenraad'!B$17,ROW()-ROW(B$17),0)="","",OFFSET('Stocklist Hoogenraad'!B$17,ROW()-ROW(B$17),0))</f>
        <v>Callicarpa bodinieri 'Snowqueen'®</v>
      </c>
      <c r="C107" s="124" t="str">
        <f ca="1">IF(OFFSET('Stocklist Hoogenraad'!C$17,ROW()-ROW(C$17),0)="","",OFFSET('Stocklist Hoogenraad'!C$17,ROW()-ROW(C$17),0))</f>
        <v>Liners P9</v>
      </c>
      <c r="D107" s="125">
        <f ca="1">IF(OFFSET('Stocklist Hoogenraad'!D$17,ROW()-ROW(D$17),0)="","",(1+Margin)*OFFSET('Stocklist Hoogenraad'!D$17,ROW()-ROW(D$17),0))</f>
        <v>1.53</v>
      </c>
    </row>
    <row r="108" spans="1:4" x14ac:dyDescent="0.25">
      <c r="A108" s="124">
        <f ca="1">IF(OFFSET('Stocklist Hoogenraad'!A$17,ROW()-ROW(A$17),0)="","",OFFSET('Stocklist Hoogenraad'!A$17,ROW()-ROW(A$17),0))</f>
        <v>644</v>
      </c>
      <c r="B108" s="124" t="str">
        <f ca="1">IF(OFFSET('Stocklist Hoogenraad'!B$17,ROW()-ROW(B$17),0)="","",OFFSET('Stocklist Hoogenraad'!B$17,ROW()-ROW(B$17),0))</f>
        <v>Callicarpa dichotoma 'Issai'</v>
      </c>
      <c r="C108" s="124" t="str">
        <f ca="1">IF(OFFSET('Stocklist Hoogenraad'!C$17,ROW()-ROW(C$17),0)="","",OFFSET('Stocklist Hoogenraad'!C$17,ROW()-ROW(C$17),0))</f>
        <v>Liners P9</v>
      </c>
      <c r="D108" s="125">
        <f ca="1">IF(OFFSET('Stocklist Hoogenraad'!D$17,ROW()-ROW(D$17),0)="","",(1+Margin)*OFFSET('Stocklist Hoogenraad'!D$17,ROW()-ROW(D$17),0))</f>
        <v>0.93</v>
      </c>
    </row>
    <row r="109" spans="1:4" x14ac:dyDescent="0.25">
      <c r="A109" s="124">
        <f ca="1">IF(OFFSET('Stocklist Hoogenraad'!A$17,ROW()-ROW(A$17),0)="","",OFFSET('Stocklist Hoogenraad'!A$17,ROW()-ROW(A$17),0))</f>
        <v>888</v>
      </c>
      <c r="B109" s="124" t="str">
        <f ca="1">IF(OFFSET('Stocklist Hoogenraad'!B$17,ROW()-ROW(B$17),0)="","",OFFSET('Stocklist Hoogenraad'!B$17,ROW()-ROW(B$17),0))</f>
        <v>Camellia j. 'Blood of China'</v>
      </c>
      <c r="C109" s="124" t="str">
        <f ca="1">IF(OFFSET('Stocklist Hoogenraad'!C$17,ROW()-ROW(C$17),0)="","",OFFSET('Stocklist Hoogenraad'!C$17,ROW()-ROW(C$17),0))</f>
        <v>Liners P9</v>
      </c>
      <c r="D109" s="125">
        <f ca="1">IF(OFFSET('Stocklist Hoogenraad'!D$17,ROW()-ROW(D$17),0)="","",(1+Margin)*OFFSET('Stocklist Hoogenraad'!D$17,ROW()-ROW(D$17),0))</f>
        <v>1.18</v>
      </c>
    </row>
    <row r="110" spans="1:4" x14ac:dyDescent="0.25">
      <c r="A110" s="124">
        <f ca="1">IF(OFFSET('Stocklist Hoogenraad'!A$17,ROW()-ROW(A$17),0)="","",OFFSET('Stocklist Hoogenraad'!A$17,ROW()-ROW(A$17),0))</f>
        <v>1000</v>
      </c>
      <c r="B110" s="124" t="str">
        <f ca="1">IF(OFFSET('Stocklist Hoogenraad'!B$17,ROW()-ROW(B$17),0)="","",OFFSET('Stocklist Hoogenraad'!B$17,ROW()-ROW(B$17),0))</f>
        <v>Camellia j. 'Dr. King'</v>
      </c>
      <c r="C110" s="124" t="str">
        <f ca="1">IF(OFFSET('Stocklist Hoogenraad'!C$17,ROW()-ROW(C$17),0)="","",OFFSET('Stocklist Hoogenraad'!C$17,ROW()-ROW(C$17),0))</f>
        <v>Liners P9</v>
      </c>
      <c r="D110" s="125">
        <f ca="1">IF(OFFSET('Stocklist Hoogenraad'!D$17,ROW()-ROW(D$17),0)="","",(1+Margin)*OFFSET('Stocklist Hoogenraad'!D$17,ROW()-ROW(D$17),0))</f>
        <v>1.18</v>
      </c>
    </row>
    <row r="111" spans="1:4" x14ac:dyDescent="0.25">
      <c r="A111" s="124">
        <f ca="1">IF(OFFSET('Stocklist Hoogenraad'!A$17,ROW()-ROW(A$17),0)="","",OFFSET('Stocklist Hoogenraad'!A$17,ROW()-ROW(A$17),0))</f>
        <v>808</v>
      </c>
      <c r="B111" s="124" t="str">
        <f ca="1">IF(OFFSET('Stocklist Hoogenraad'!B$17,ROW()-ROW(B$17),0)="","",OFFSET('Stocklist Hoogenraad'!B$17,ROW()-ROW(B$17),0))</f>
        <v>Camellia j. 'Lady Campbell'</v>
      </c>
      <c r="C111" s="124" t="str">
        <f ca="1">IF(OFFSET('Stocklist Hoogenraad'!C$17,ROW()-ROW(C$17),0)="","",OFFSET('Stocklist Hoogenraad'!C$17,ROW()-ROW(C$17),0))</f>
        <v>Liners P9</v>
      </c>
      <c r="D111" s="125">
        <f ca="1">IF(OFFSET('Stocklist Hoogenraad'!D$17,ROW()-ROW(D$17),0)="","",(1+Margin)*OFFSET('Stocklist Hoogenraad'!D$17,ROW()-ROW(D$17),0))</f>
        <v>1.18</v>
      </c>
    </row>
    <row r="112" spans="1:4" x14ac:dyDescent="0.25">
      <c r="A112" s="124">
        <f ca="1">IF(OFFSET('Stocklist Hoogenraad'!A$17,ROW()-ROW(A$17),0)="","",OFFSET('Stocklist Hoogenraad'!A$17,ROW()-ROW(A$17),0))</f>
        <v>80</v>
      </c>
      <c r="B112" s="124" t="str">
        <f ca="1">IF(OFFSET('Stocklist Hoogenraad'!B$17,ROW()-ROW(B$17),0)="","",OFFSET('Stocklist Hoogenraad'!B$17,ROW()-ROW(B$17),0))</f>
        <v>Camellia j. 'Margherita Coleoni'</v>
      </c>
      <c r="C112" s="124" t="str">
        <f ca="1">IF(OFFSET('Stocklist Hoogenraad'!C$17,ROW()-ROW(C$17),0)="","",OFFSET('Stocklist Hoogenraad'!C$17,ROW()-ROW(C$17),0))</f>
        <v>Liners P9</v>
      </c>
      <c r="D112" s="125">
        <f ca="1">IF(OFFSET('Stocklist Hoogenraad'!D$17,ROW()-ROW(D$17),0)="","",(1+Margin)*OFFSET('Stocklist Hoogenraad'!D$17,ROW()-ROW(D$17),0))</f>
        <v>1.18</v>
      </c>
    </row>
    <row r="113" spans="1:4" x14ac:dyDescent="0.25">
      <c r="A113" s="124">
        <f ca="1">IF(OFFSET('Stocklist Hoogenraad'!A$17,ROW()-ROW(A$17),0)="","",OFFSET('Stocklist Hoogenraad'!A$17,ROW()-ROW(A$17),0))</f>
        <v>80</v>
      </c>
      <c r="B113" s="124" t="str">
        <f ca="1">IF(OFFSET('Stocklist Hoogenraad'!B$17,ROW()-ROW(B$17),0)="","",OFFSET('Stocklist Hoogenraad'!B$17,ROW()-ROW(B$17),0))</f>
        <v>Camellia j. 'Nobilissima'</v>
      </c>
      <c r="C113" s="124" t="str">
        <f ca="1">IF(OFFSET('Stocklist Hoogenraad'!C$17,ROW()-ROW(C$17),0)="","",OFFSET('Stocklist Hoogenraad'!C$17,ROW()-ROW(C$17),0))</f>
        <v>Liners P9</v>
      </c>
      <c r="D113" s="125">
        <f ca="1">IF(OFFSET('Stocklist Hoogenraad'!D$17,ROW()-ROW(D$17),0)="","",(1+Margin)*OFFSET('Stocklist Hoogenraad'!D$17,ROW()-ROW(D$17),0))</f>
        <v>1.18</v>
      </c>
    </row>
    <row r="114" spans="1:4" x14ac:dyDescent="0.25">
      <c r="A114" s="124">
        <f ca="1">IF(OFFSET('Stocklist Hoogenraad'!A$17,ROW()-ROW(A$17),0)="","",OFFSET('Stocklist Hoogenraad'!A$17,ROW()-ROW(A$17),0))</f>
        <v>1000</v>
      </c>
      <c r="B114" s="124" t="str">
        <f ca="1">IF(OFFSET('Stocklist Hoogenraad'!B$17,ROW()-ROW(B$17),0)="","",OFFSET('Stocklist Hoogenraad'!B$17,ROW()-ROW(B$17),0))</f>
        <v>Camellia j. 'Principessa Baciocchi'</v>
      </c>
      <c r="C114" s="124" t="str">
        <f ca="1">IF(OFFSET('Stocklist Hoogenraad'!C$17,ROW()-ROW(C$17),0)="","",OFFSET('Stocklist Hoogenraad'!C$17,ROW()-ROW(C$17),0))</f>
        <v>Liners P9</v>
      </c>
      <c r="D114" s="125">
        <f ca="1">IF(OFFSET('Stocklist Hoogenraad'!D$17,ROW()-ROW(D$17),0)="","",(1+Margin)*OFFSET('Stocklist Hoogenraad'!D$17,ROW()-ROW(D$17),0))</f>
        <v>1.18</v>
      </c>
    </row>
    <row r="115" spans="1:4" x14ac:dyDescent="0.25">
      <c r="A115" s="124">
        <f ca="1">IF(OFFSET('Stocklist Hoogenraad'!A$17,ROW()-ROW(A$17),0)="","",OFFSET('Stocklist Hoogenraad'!A$17,ROW()-ROW(A$17),0))</f>
        <v>1000</v>
      </c>
      <c r="B115" s="124" t="str">
        <f ca="1">IF(OFFSET('Stocklist Hoogenraad'!B$17,ROW()-ROW(B$17),0)="","",OFFSET('Stocklist Hoogenraad'!B$17,ROW()-ROW(B$17),0))</f>
        <v>Camellia j. 'Triumphans'</v>
      </c>
      <c r="C115" s="124" t="str">
        <f ca="1">IF(OFFSET('Stocklist Hoogenraad'!C$17,ROW()-ROW(C$17),0)="","",OFFSET('Stocklist Hoogenraad'!C$17,ROW()-ROW(C$17),0))</f>
        <v>Liners P9</v>
      </c>
      <c r="D115" s="125">
        <f ca="1">IF(OFFSET('Stocklist Hoogenraad'!D$17,ROW()-ROW(D$17),0)="","",(1+Margin)*OFFSET('Stocklist Hoogenraad'!D$17,ROW()-ROW(D$17),0))</f>
        <v>1.18</v>
      </c>
    </row>
    <row r="116" spans="1:4" x14ac:dyDescent="0.25">
      <c r="A116" s="124">
        <f ca="1">IF(OFFSET('Stocklist Hoogenraad'!A$17,ROW()-ROW(A$17),0)="","",OFFSET('Stocklist Hoogenraad'!A$17,ROW()-ROW(A$17),0))</f>
        <v>1000</v>
      </c>
      <c r="B116" s="124" t="str">
        <f ca="1">IF(OFFSET('Stocklist Hoogenraad'!B$17,ROW()-ROW(B$17),0)="","",OFFSET('Stocklist Hoogenraad'!B$17,ROW()-ROW(B$17),0))</f>
        <v>Camellia ret. 'Mary Williams'</v>
      </c>
      <c r="C116" s="124" t="str">
        <f ca="1">IF(OFFSET('Stocklist Hoogenraad'!C$17,ROW()-ROW(C$17),0)="","",OFFSET('Stocklist Hoogenraad'!C$17,ROW()-ROW(C$17),0))</f>
        <v>Liners P9</v>
      </c>
      <c r="D116" s="125">
        <f ca="1">IF(OFFSET('Stocklist Hoogenraad'!D$17,ROW()-ROW(D$17),0)="","",(1+Margin)*OFFSET('Stocklist Hoogenraad'!D$17,ROW()-ROW(D$17),0))</f>
        <v>1.18</v>
      </c>
    </row>
    <row r="117" spans="1:4" x14ac:dyDescent="0.25">
      <c r="A117" s="124">
        <f ca="1">IF(OFFSET('Stocklist Hoogenraad'!A$17,ROW()-ROW(A$17),0)="","",OFFSET('Stocklist Hoogenraad'!A$17,ROW()-ROW(A$17),0))</f>
        <v>200</v>
      </c>
      <c r="B117" s="124" t="str">
        <f ca="1">IF(OFFSET('Stocklist Hoogenraad'!B$17,ROW()-ROW(B$17),0)="","",OFFSET('Stocklist Hoogenraad'!B$17,ROW()-ROW(B$17),0))</f>
        <v>Carpinus betulus</v>
      </c>
      <c r="C117" s="124" t="str">
        <f ca="1">IF(OFFSET('Stocklist Hoogenraad'!C$17,ROW()-ROW(C$17),0)="","",OFFSET('Stocklist Hoogenraad'!C$17,ROW()-ROW(C$17),0))</f>
        <v>Liners P9</v>
      </c>
      <c r="D117" s="125">
        <f ca="1">IF(OFFSET('Stocklist Hoogenraad'!D$17,ROW()-ROW(D$17),0)="","",(1+Margin)*OFFSET('Stocklist Hoogenraad'!D$17,ROW()-ROW(D$17),0))</f>
        <v>0.75</v>
      </c>
    </row>
    <row r="118" spans="1:4" x14ac:dyDescent="0.25">
      <c r="A118" s="124">
        <f ca="1">IF(OFFSET('Stocklist Hoogenraad'!A$17,ROW()-ROW(A$17),0)="","",OFFSET('Stocklist Hoogenraad'!A$17,ROW()-ROW(A$17),0))</f>
        <v>714</v>
      </c>
      <c r="B118" s="124" t="str">
        <f ca="1">IF(OFFSET('Stocklist Hoogenraad'!B$17,ROW()-ROW(B$17),0)="","",OFFSET('Stocklist Hoogenraad'!B$17,ROW()-ROW(B$17),0))</f>
        <v>Caryopteris cland. 'Thetis'</v>
      </c>
      <c r="C118" s="124" t="str">
        <f ca="1">IF(OFFSET('Stocklist Hoogenraad'!C$17,ROW()-ROW(C$17),0)="","",OFFSET('Stocklist Hoogenraad'!C$17,ROW()-ROW(C$17),0))</f>
        <v>Liners P9</v>
      </c>
      <c r="D118" s="125">
        <f ca="1">IF(OFFSET('Stocklist Hoogenraad'!D$17,ROW()-ROW(D$17),0)="","",(1+Margin)*OFFSET('Stocklist Hoogenraad'!D$17,ROW()-ROW(D$17),0))</f>
        <v>0.87</v>
      </c>
    </row>
    <row r="119" spans="1:4" x14ac:dyDescent="0.25">
      <c r="A119" s="124">
        <f ca="1">IF(OFFSET('Stocklist Hoogenraad'!A$17,ROW()-ROW(A$17),0)="","",OFFSET('Stocklist Hoogenraad'!A$17,ROW()-ROW(A$17),0))</f>
        <v>369</v>
      </c>
      <c r="B119" s="124" t="str">
        <f ca="1">IF(OFFSET('Stocklist Hoogenraad'!B$17,ROW()-ROW(B$17),0)="","",OFFSET('Stocklist Hoogenraad'!B$17,ROW()-ROW(B$17),0))</f>
        <v>Caryopteris cland. Gold Crest®</v>
      </c>
      <c r="C119" s="124" t="str">
        <f ca="1">IF(OFFSET('Stocklist Hoogenraad'!C$17,ROW()-ROW(C$17),0)="","",OFFSET('Stocklist Hoogenraad'!C$17,ROW()-ROW(C$17),0))</f>
        <v>Liners P9</v>
      </c>
      <c r="D119" s="125">
        <f ca="1">IF(OFFSET('Stocklist Hoogenraad'!D$17,ROW()-ROW(D$17),0)="","",(1+Margin)*OFFSET('Stocklist Hoogenraad'!D$17,ROW()-ROW(D$17),0))</f>
        <v>1.22</v>
      </c>
    </row>
    <row r="120" spans="1:4" x14ac:dyDescent="0.25">
      <c r="A120" s="124">
        <f ca="1">IF(OFFSET('Stocklist Hoogenraad'!A$17,ROW()-ROW(A$17),0)="","",OFFSET('Stocklist Hoogenraad'!A$17,ROW()-ROW(A$17),0))</f>
        <v>355</v>
      </c>
      <c r="B120" s="124" t="str">
        <f ca="1">IF(OFFSET('Stocklist Hoogenraad'!B$17,ROW()-ROW(B$17),0)="","",OFFSET('Stocklist Hoogenraad'!B$17,ROW()-ROW(B$17),0))</f>
        <v>Caryopteris cland. 'Hint of Gold'PBR</v>
      </c>
      <c r="C120" s="124" t="str">
        <f ca="1">IF(OFFSET('Stocklist Hoogenraad'!C$17,ROW()-ROW(C$17),0)="","",OFFSET('Stocklist Hoogenraad'!C$17,ROW()-ROW(C$17),0))</f>
        <v>Liners P9</v>
      </c>
      <c r="D120" s="125">
        <f ca="1">IF(OFFSET('Stocklist Hoogenraad'!D$17,ROW()-ROW(D$17),0)="","",(1+Margin)*OFFSET('Stocklist Hoogenraad'!D$17,ROW()-ROW(D$17),0))</f>
        <v>1.22</v>
      </c>
    </row>
    <row r="121" spans="1:4" x14ac:dyDescent="0.25">
      <c r="A121" s="124">
        <f ca="1">IF(OFFSET('Stocklist Hoogenraad'!A$17,ROW()-ROW(A$17),0)="","",OFFSET('Stocklist Hoogenraad'!A$17,ROW()-ROW(A$17),0))</f>
        <v>804</v>
      </c>
      <c r="B121" s="124" t="str">
        <f ca="1">IF(OFFSET('Stocklist Hoogenraad'!B$17,ROW()-ROW(B$17),0)="","",OFFSET('Stocklist Hoogenraad'!B$17,ROW()-ROW(B$17),0))</f>
        <v>Chaenomeles j. 'Sargentii'</v>
      </c>
      <c r="C121" s="124" t="str">
        <f ca="1">IF(OFFSET('Stocklist Hoogenraad'!C$17,ROW()-ROW(C$17),0)="","",OFFSET('Stocklist Hoogenraad'!C$17,ROW()-ROW(C$17),0))</f>
        <v>Liners P9</v>
      </c>
      <c r="D121" s="125">
        <f ca="1">IF(OFFSET('Stocklist Hoogenraad'!D$17,ROW()-ROW(D$17),0)="","",(1+Margin)*OFFSET('Stocklist Hoogenraad'!D$17,ROW()-ROW(D$17),0))</f>
        <v>0.87</v>
      </c>
    </row>
    <row r="122" spans="1:4" x14ac:dyDescent="0.25">
      <c r="A122" s="124">
        <f ca="1">IF(OFFSET('Stocklist Hoogenraad'!A$17,ROW()-ROW(A$17),0)="","",OFFSET('Stocklist Hoogenraad'!A$17,ROW()-ROW(A$17),0))</f>
        <v>599</v>
      </c>
      <c r="B122" s="124" t="str">
        <f ca="1">IF(OFFSET('Stocklist Hoogenraad'!B$17,ROW()-ROW(B$17),0)="","",OFFSET('Stocklist Hoogenraad'!B$17,ROW()-ROW(B$17),0))</f>
        <v>Chaenomeles sup. 'Crimson and Gold'</v>
      </c>
      <c r="C122" s="124" t="str">
        <f ca="1">IF(OFFSET('Stocklist Hoogenraad'!C$17,ROW()-ROW(C$17),0)="","",OFFSET('Stocklist Hoogenraad'!C$17,ROW()-ROW(C$17),0))</f>
        <v>Liners P9</v>
      </c>
      <c r="D122" s="125">
        <f ca="1">IF(OFFSET('Stocklist Hoogenraad'!D$17,ROW()-ROW(D$17),0)="","",(1+Margin)*OFFSET('Stocklist Hoogenraad'!D$17,ROW()-ROW(D$17),0))</f>
        <v>0.87</v>
      </c>
    </row>
    <row r="123" spans="1:4" x14ac:dyDescent="0.25">
      <c r="A123" s="124">
        <f ca="1">IF(OFFSET('Stocklist Hoogenraad'!A$17,ROW()-ROW(A$17),0)="","",OFFSET('Stocklist Hoogenraad'!A$17,ROW()-ROW(A$17),0))</f>
        <v>872</v>
      </c>
      <c r="B123" s="124" t="str">
        <f ca="1">IF(OFFSET('Stocklist Hoogenraad'!B$17,ROW()-ROW(B$17),0)="","",OFFSET('Stocklist Hoogenraad'!B$17,ROW()-ROW(B$17),0))</f>
        <v>Chaenomeles sup. 'Fire Dance'</v>
      </c>
      <c r="C123" s="124" t="str">
        <f ca="1">IF(OFFSET('Stocklist Hoogenraad'!C$17,ROW()-ROW(C$17),0)="","",OFFSET('Stocklist Hoogenraad'!C$17,ROW()-ROW(C$17),0))</f>
        <v>Liners P9</v>
      </c>
      <c r="D123" s="125">
        <f ca="1">IF(OFFSET('Stocklist Hoogenraad'!D$17,ROW()-ROW(D$17),0)="","",(1+Margin)*OFFSET('Stocklist Hoogenraad'!D$17,ROW()-ROW(D$17),0))</f>
        <v>0.87</v>
      </c>
    </row>
    <row r="124" spans="1:4" x14ac:dyDescent="0.25">
      <c r="A124" s="124">
        <f ca="1">IF(OFFSET('Stocklist Hoogenraad'!A$17,ROW()-ROW(A$17),0)="","",OFFSET('Stocklist Hoogenraad'!A$17,ROW()-ROW(A$17),0))</f>
        <v>745</v>
      </c>
      <c r="B124" s="124" t="str">
        <f ca="1">IF(OFFSET('Stocklist Hoogenraad'!B$17,ROW()-ROW(B$17),0)="","",OFFSET('Stocklist Hoogenraad'!B$17,ROW()-ROW(B$17),0))</f>
        <v>Chaenomeles sup. 'Orange Trail'</v>
      </c>
      <c r="C124" s="124" t="str">
        <f ca="1">IF(OFFSET('Stocklist Hoogenraad'!C$17,ROW()-ROW(C$17),0)="","",OFFSET('Stocklist Hoogenraad'!C$17,ROW()-ROW(C$17),0))</f>
        <v>Liners P9</v>
      </c>
      <c r="D124" s="125">
        <f ca="1">IF(OFFSET('Stocklist Hoogenraad'!D$17,ROW()-ROW(D$17),0)="","",(1+Margin)*OFFSET('Stocklist Hoogenraad'!D$17,ROW()-ROW(D$17),0))</f>
        <v>0.87</v>
      </c>
    </row>
    <row r="125" spans="1:4" x14ac:dyDescent="0.25">
      <c r="A125" s="124">
        <f ca="1">IF(OFFSET('Stocklist Hoogenraad'!A$17,ROW()-ROW(A$17),0)="","",OFFSET('Stocklist Hoogenraad'!A$17,ROW()-ROW(A$17),0))</f>
        <v>76</v>
      </c>
      <c r="B125" s="124" t="str">
        <f ca="1">IF(OFFSET('Stocklist Hoogenraad'!B$17,ROW()-ROW(B$17),0)="","",OFFSET('Stocklist Hoogenraad'!B$17,ROW()-ROW(B$17),0))</f>
        <v>Chaenomeles sup. 'Salmon Horizon'</v>
      </c>
      <c r="C125" s="124" t="str">
        <f ca="1">IF(OFFSET('Stocklist Hoogenraad'!C$17,ROW()-ROW(C$17),0)="","",OFFSET('Stocklist Hoogenraad'!C$17,ROW()-ROW(C$17),0))</f>
        <v>Liners P9</v>
      </c>
      <c r="D125" s="125">
        <f ca="1">IF(OFFSET('Stocklist Hoogenraad'!D$17,ROW()-ROW(D$17),0)="","",(1+Margin)*OFFSET('Stocklist Hoogenraad'!D$17,ROW()-ROW(D$17),0))</f>
        <v>0.87</v>
      </c>
    </row>
    <row r="126" spans="1:4" x14ac:dyDescent="0.25">
      <c r="A126" s="124">
        <f ca="1">IF(OFFSET('Stocklist Hoogenraad'!A$17,ROW()-ROW(A$17),0)="","",OFFSET('Stocklist Hoogenraad'!A$17,ROW()-ROW(A$17),0))</f>
        <v>1770</v>
      </c>
      <c r="B126" s="124" t="str">
        <f ca="1">IF(OFFSET('Stocklist Hoogenraad'!B$17,ROW()-ROW(B$17),0)="","",OFFSET('Stocklist Hoogenraad'!B$17,ROW()-ROW(B$17),0))</f>
        <v>Chaenomeles sup. 'Texas Scarlet'</v>
      </c>
      <c r="C126" s="124" t="str">
        <f ca="1">IF(OFFSET('Stocklist Hoogenraad'!C$17,ROW()-ROW(C$17),0)="","",OFFSET('Stocklist Hoogenraad'!C$17,ROW()-ROW(C$17),0))</f>
        <v>Liners P9</v>
      </c>
      <c r="D126" s="125">
        <f ca="1">IF(OFFSET('Stocklist Hoogenraad'!D$17,ROW()-ROW(D$17),0)="","",(1+Margin)*OFFSET('Stocklist Hoogenraad'!D$17,ROW()-ROW(D$17),0))</f>
        <v>0.87</v>
      </c>
    </row>
    <row r="127" spans="1:4" x14ac:dyDescent="0.25">
      <c r="A127" s="124">
        <f ca="1">IF(OFFSET('Stocklist Hoogenraad'!A$17,ROW()-ROW(A$17),0)="","",OFFSET('Stocklist Hoogenraad'!A$17,ROW()-ROW(A$17),0))</f>
        <v>48</v>
      </c>
      <c r="B127" s="124" t="str">
        <f ca="1">IF(OFFSET('Stocklist Hoogenraad'!B$17,ROW()-ROW(B$17),0)="","",OFFSET('Stocklist Hoogenraad'!B$17,ROW()-ROW(B$17),0))</f>
        <v>Choisya ternata</v>
      </c>
      <c r="C127" s="124" t="str">
        <f ca="1">IF(OFFSET('Stocklist Hoogenraad'!C$17,ROW()-ROW(C$17),0)="","",OFFSET('Stocklist Hoogenraad'!C$17,ROW()-ROW(C$17),0))</f>
        <v>Liners P9</v>
      </c>
      <c r="D127" s="125">
        <f ca="1">IF(OFFSET('Stocklist Hoogenraad'!D$17,ROW()-ROW(D$17),0)="","",(1+Margin)*OFFSET('Stocklist Hoogenraad'!D$17,ROW()-ROW(D$17),0))</f>
        <v>0.92</v>
      </c>
    </row>
    <row r="128" spans="1:4" x14ac:dyDescent="0.25">
      <c r="A128" s="124">
        <f ca="1">IF(OFFSET('Stocklist Hoogenraad'!A$17,ROW()-ROW(A$17),0)="","",OFFSET('Stocklist Hoogenraad'!A$17,ROW()-ROW(A$17),0))</f>
        <v>609</v>
      </c>
      <c r="B128" s="124" t="str">
        <f ca="1">IF(OFFSET('Stocklist Hoogenraad'!B$17,ROW()-ROW(B$17),0)="","",OFFSET('Stocklist Hoogenraad'!B$17,ROW()-ROW(B$17),0))</f>
        <v>Choisya ternata 'Goldfinger'®</v>
      </c>
      <c r="C128" s="124" t="str">
        <f ca="1">IF(OFFSET('Stocklist Hoogenraad'!C$17,ROW()-ROW(C$17),0)="","",OFFSET('Stocklist Hoogenraad'!C$17,ROW()-ROW(C$17),0))</f>
        <v>Liners P9</v>
      </c>
      <c r="D128" s="125">
        <f ca="1">IF(OFFSET('Stocklist Hoogenraad'!D$17,ROW()-ROW(D$17),0)="","",(1+Margin)*OFFSET('Stocklist Hoogenraad'!D$17,ROW()-ROW(D$17),0))</f>
        <v>1.5</v>
      </c>
    </row>
    <row r="129" spans="1:4" x14ac:dyDescent="0.25">
      <c r="A129" s="124">
        <f ca="1">IF(OFFSET('Stocklist Hoogenraad'!A$17,ROW()-ROW(A$17),0)="","",OFFSET('Stocklist Hoogenraad'!A$17,ROW()-ROW(A$17),0))</f>
        <v>80</v>
      </c>
      <c r="B129" s="124" t="str">
        <f ca="1">IF(OFFSET('Stocklist Hoogenraad'!B$17,ROW()-ROW(B$17),0)="","",OFFSET('Stocklist Hoogenraad'!B$17,ROW()-ROW(B$17),0))</f>
        <v>Choisya ternata 'Lich'</v>
      </c>
      <c r="C129" s="124" t="str">
        <f ca="1">IF(OFFSET('Stocklist Hoogenraad'!C$17,ROW()-ROW(C$17),0)="","",OFFSET('Stocklist Hoogenraad'!C$17,ROW()-ROW(C$17),0))</f>
        <v>Liners P9</v>
      </c>
      <c r="D129" s="125">
        <f ca="1">IF(OFFSET('Stocklist Hoogenraad'!D$17,ROW()-ROW(D$17),0)="","",(1+Margin)*OFFSET('Stocklist Hoogenraad'!D$17,ROW()-ROW(D$17),0))</f>
        <v>0.92</v>
      </c>
    </row>
    <row r="130" spans="1:4" x14ac:dyDescent="0.25">
      <c r="A130" s="124">
        <f ca="1">IF(OFFSET('Stocklist Hoogenraad'!A$17,ROW()-ROW(A$17),0)="","",OFFSET('Stocklist Hoogenraad'!A$17,ROW()-ROW(A$17),0))</f>
        <v>671</v>
      </c>
      <c r="B130" s="124" t="str">
        <f ca="1">IF(OFFSET('Stocklist Hoogenraad'!B$17,ROW()-ROW(B$17),0)="","",OFFSET('Stocklist Hoogenraad'!B$17,ROW()-ROW(B$17),0))</f>
        <v>Choisya ternata 'Tiny Dancer'PBR</v>
      </c>
      <c r="C130" s="124" t="str">
        <f ca="1">IF(OFFSET('Stocklist Hoogenraad'!C$17,ROW()-ROW(C$17),0)="","",OFFSET('Stocklist Hoogenraad'!C$17,ROW()-ROW(C$17),0))</f>
        <v>Liners P9</v>
      </c>
      <c r="D130" s="125">
        <f ca="1">IF(OFFSET('Stocklist Hoogenraad'!D$17,ROW()-ROW(D$17),0)="","",(1+Margin)*OFFSET('Stocklist Hoogenraad'!D$17,ROW()-ROW(D$17),0))</f>
        <v>1.5</v>
      </c>
    </row>
    <row r="131" spans="1:4" x14ac:dyDescent="0.25">
      <c r="A131" s="124">
        <f ca="1">IF(OFFSET('Stocklist Hoogenraad'!A$17,ROW()-ROW(A$17),0)="","",OFFSET('Stocklist Hoogenraad'!A$17,ROW()-ROW(A$17),0))</f>
        <v>40</v>
      </c>
      <c r="B131" s="124" t="str">
        <f ca="1">IF(OFFSET('Stocklist Hoogenraad'!B$17,ROW()-ROW(B$17),0)="","",OFFSET('Stocklist Hoogenraad'!B$17,ROW()-ROW(B$17),0))</f>
        <v>Cornus alba 'Miracle'PBR</v>
      </c>
      <c r="C131" s="124" t="str">
        <f ca="1">IF(OFFSET('Stocklist Hoogenraad'!C$17,ROW()-ROW(C$17),0)="","",OFFSET('Stocklist Hoogenraad'!C$17,ROW()-ROW(C$17),0))</f>
        <v>Liners P9</v>
      </c>
      <c r="D131" s="125">
        <f ca="1">IF(OFFSET('Stocklist Hoogenraad'!D$17,ROW()-ROW(D$17),0)="","",(1+Margin)*OFFSET('Stocklist Hoogenraad'!D$17,ROW()-ROW(D$17),0))</f>
        <v>1.45</v>
      </c>
    </row>
    <row r="132" spans="1:4" x14ac:dyDescent="0.25">
      <c r="A132" s="124">
        <f ca="1">IF(OFFSET('Stocklist Hoogenraad'!A$17,ROW()-ROW(A$17),0)="","",OFFSET('Stocklist Hoogenraad'!A$17,ROW()-ROW(A$17),0))</f>
        <v>699</v>
      </c>
      <c r="B132" s="124" t="str">
        <f ca="1">IF(OFFSET('Stocklist Hoogenraad'!B$17,ROW()-ROW(B$17),0)="","",OFFSET('Stocklist Hoogenraad'!B$17,ROW()-ROW(B$17),0))</f>
        <v>Cornus amomum 'Blue Cloud'</v>
      </c>
      <c r="C132" s="124" t="str">
        <f ca="1">IF(OFFSET('Stocklist Hoogenraad'!C$17,ROW()-ROW(C$17),0)="","",OFFSET('Stocklist Hoogenraad'!C$17,ROW()-ROW(C$17),0))</f>
        <v>Liners P9</v>
      </c>
      <c r="D132" s="125">
        <f ca="1">IF(OFFSET('Stocklist Hoogenraad'!D$17,ROW()-ROW(D$17),0)="","",(1+Margin)*OFFSET('Stocklist Hoogenraad'!D$17,ROW()-ROW(D$17),0))</f>
        <v>0.85</v>
      </c>
    </row>
    <row r="133" spans="1:4" x14ac:dyDescent="0.25">
      <c r="A133" s="124">
        <f ca="1">IF(OFFSET('Stocklist Hoogenraad'!A$17,ROW()-ROW(A$17),0)="","",OFFSET('Stocklist Hoogenraad'!A$17,ROW()-ROW(A$17),0))</f>
        <v>412</v>
      </c>
      <c r="B133" s="124" t="str">
        <f ca="1">IF(OFFSET('Stocklist Hoogenraad'!B$17,ROW()-ROW(B$17),0)="","",OFFSET('Stocklist Hoogenraad'!B$17,ROW()-ROW(B$17),0))</f>
        <v>Cornus controversa 'Variegata'</v>
      </c>
      <c r="C133" s="124" t="str">
        <f ca="1">IF(OFFSET('Stocklist Hoogenraad'!C$17,ROW()-ROW(C$17),0)="","",OFFSET('Stocklist Hoogenraad'!C$17,ROW()-ROW(C$17),0))</f>
        <v>Saleable C2</v>
      </c>
      <c r="D133" s="125">
        <f ca="1">IF(OFFSET('Stocklist Hoogenraad'!D$17,ROW()-ROW(D$17),0)="","",(1+Margin)*OFFSET('Stocklist Hoogenraad'!D$17,ROW()-ROW(D$17),0))</f>
        <v>7.5</v>
      </c>
    </row>
    <row r="134" spans="1:4" x14ac:dyDescent="0.25">
      <c r="A134" s="124">
        <f ca="1">IF(OFFSET('Stocklist Hoogenraad'!A$17,ROW()-ROW(A$17),0)="","",OFFSET('Stocklist Hoogenraad'!A$17,ROW()-ROW(A$17),0))</f>
        <v>1131</v>
      </c>
      <c r="B134" s="124" t="str">
        <f ca="1">IF(OFFSET('Stocklist Hoogenraad'!B$17,ROW()-ROW(B$17),0)="","",OFFSET('Stocklist Hoogenraad'!B$17,ROW()-ROW(B$17),0))</f>
        <v>Cornus sanguinea 'Winter Beauty'</v>
      </c>
      <c r="C134" s="124" t="str">
        <f ca="1">IF(OFFSET('Stocklist Hoogenraad'!C$17,ROW()-ROW(C$17),0)="","",OFFSET('Stocklist Hoogenraad'!C$17,ROW()-ROW(C$17),0))</f>
        <v>Liners P9</v>
      </c>
      <c r="D134" s="125">
        <f ca="1">IF(OFFSET('Stocklist Hoogenraad'!D$17,ROW()-ROW(D$17),0)="","",(1+Margin)*OFFSET('Stocklist Hoogenraad'!D$17,ROW()-ROW(D$17),0))</f>
        <v>0.92</v>
      </c>
    </row>
    <row r="135" spans="1:4" x14ac:dyDescent="0.25">
      <c r="A135" s="124">
        <f ca="1">IF(OFFSET('Stocklist Hoogenraad'!A$17,ROW()-ROW(A$17),0)="","",OFFSET('Stocklist Hoogenraad'!A$17,ROW()-ROW(A$17),0))</f>
        <v>237</v>
      </c>
      <c r="B135" s="124" t="str">
        <f ca="1">IF(OFFSET('Stocklist Hoogenraad'!B$17,ROW()-ROW(B$17),0)="","",OFFSET('Stocklist Hoogenraad'!B$17,ROW()-ROW(B$17),0))</f>
        <v>Cornus sericea 'Kelseyi'</v>
      </c>
      <c r="C135" s="124" t="str">
        <f ca="1">IF(OFFSET('Stocklist Hoogenraad'!C$17,ROW()-ROW(C$17),0)="","",OFFSET('Stocklist Hoogenraad'!C$17,ROW()-ROW(C$17),0))</f>
        <v>Liners P9</v>
      </c>
      <c r="D135" s="125">
        <f ca="1">IF(OFFSET('Stocklist Hoogenraad'!D$17,ROW()-ROW(D$17),0)="","",(1+Margin)*OFFSET('Stocklist Hoogenraad'!D$17,ROW()-ROW(D$17),0))</f>
        <v>0.85</v>
      </c>
    </row>
    <row r="136" spans="1:4" x14ac:dyDescent="0.25">
      <c r="A136" s="124">
        <f ca="1">IF(OFFSET('Stocklist Hoogenraad'!A$17,ROW()-ROW(A$17),0)="","",OFFSET('Stocklist Hoogenraad'!A$17,ROW()-ROW(A$17),0))</f>
        <v>107</v>
      </c>
      <c r="B136" s="124" t="str">
        <f ca="1">IF(OFFSET('Stocklist Hoogenraad'!B$17,ROW()-ROW(B$17),0)="","",OFFSET('Stocklist Hoogenraad'!B$17,ROW()-ROW(B$17),0))</f>
        <v>Corylus a. 'Medusa' PBR</v>
      </c>
      <c r="C136" s="124" t="str">
        <f ca="1">IF(OFFSET('Stocklist Hoogenraad'!C$17,ROW()-ROW(C$17),0)="","",OFFSET('Stocklist Hoogenraad'!C$17,ROW()-ROW(C$17),0))</f>
        <v>Saleable C3</v>
      </c>
      <c r="D136" s="125">
        <f ca="1">IF(OFFSET('Stocklist Hoogenraad'!D$17,ROW()-ROW(D$17),0)="","",(1+Margin)*OFFSET('Stocklist Hoogenraad'!D$17,ROW()-ROW(D$17),0))</f>
        <v>7.5</v>
      </c>
    </row>
    <row r="137" spans="1:4" x14ac:dyDescent="0.25">
      <c r="A137" s="124">
        <f ca="1">IF(OFFSET('Stocklist Hoogenraad'!A$17,ROW()-ROW(A$17),0)="","",OFFSET('Stocklist Hoogenraad'!A$17,ROW()-ROW(A$17),0))</f>
        <v>1196</v>
      </c>
      <c r="B137" s="124" t="str">
        <f ca="1">IF(OFFSET('Stocklist Hoogenraad'!B$17,ROW()-ROW(B$17),0)="","",OFFSET('Stocklist Hoogenraad'!B$17,ROW()-ROW(B$17),0))</f>
        <v>Corylus a. 'Medusa' PBR</v>
      </c>
      <c r="C137" s="124" t="str">
        <f ca="1">IF(OFFSET('Stocklist Hoogenraad'!C$17,ROW()-ROW(C$17),0)="","",OFFSET('Stocklist Hoogenraad'!C$17,ROW()-ROW(C$17),0))</f>
        <v>Liners P14</v>
      </c>
      <c r="D137" s="125">
        <f ca="1">IF(OFFSET('Stocklist Hoogenraad'!D$17,ROW()-ROW(D$17),0)="","",(1+Margin)*OFFSET('Stocklist Hoogenraad'!D$17,ROW()-ROW(D$17),0))</f>
        <v>4.5</v>
      </c>
    </row>
    <row r="138" spans="1:4" x14ac:dyDescent="0.25">
      <c r="A138" s="124">
        <f ca="1">IF(OFFSET('Stocklist Hoogenraad'!A$17,ROW()-ROW(A$17),0)="","",OFFSET('Stocklist Hoogenraad'!A$17,ROW()-ROW(A$17),0))</f>
        <v>253</v>
      </c>
      <c r="B138" s="124" t="str">
        <f ca="1">IF(OFFSET('Stocklist Hoogenraad'!B$17,ROW()-ROW(B$17),0)="","",OFFSET('Stocklist Hoogenraad'!B$17,ROW()-ROW(B$17),0))</f>
        <v>Corylus a. 'Contorta'</v>
      </c>
      <c r="C138" s="124" t="str">
        <f ca="1">IF(OFFSET('Stocklist Hoogenraad'!C$17,ROW()-ROW(C$17),0)="","",OFFSET('Stocklist Hoogenraad'!C$17,ROW()-ROW(C$17),0))</f>
        <v>Saleable C3</v>
      </c>
      <c r="D138" s="125">
        <f ca="1">IF(OFFSET('Stocklist Hoogenraad'!D$17,ROW()-ROW(D$17),0)="","",(1+Margin)*OFFSET('Stocklist Hoogenraad'!D$17,ROW()-ROW(D$17),0))</f>
        <v>7</v>
      </c>
    </row>
    <row r="139" spans="1:4" x14ac:dyDescent="0.25">
      <c r="A139" s="124">
        <f ca="1">IF(OFFSET('Stocklist Hoogenraad'!A$17,ROW()-ROW(A$17),0)="","",OFFSET('Stocklist Hoogenraad'!A$17,ROW()-ROW(A$17),0))</f>
        <v>1184</v>
      </c>
      <c r="B139" s="124" t="str">
        <f ca="1">IF(OFFSET('Stocklist Hoogenraad'!B$17,ROW()-ROW(B$17),0)="","",OFFSET('Stocklist Hoogenraad'!B$17,ROW()-ROW(B$17),0))</f>
        <v>Corylus a. 'Contorta'</v>
      </c>
      <c r="C139" s="124" t="str">
        <f ca="1">IF(OFFSET('Stocklist Hoogenraad'!C$17,ROW()-ROW(C$17),0)="","",OFFSET('Stocklist Hoogenraad'!C$17,ROW()-ROW(C$17),0))</f>
        <v>Liners P14</v>
      </c>
      <c r="D139" s="125">
        <f ca="1">IF(OFFSET('Stocklist Hoogenraad'!D$17,ROW()-ROW(D$17),0)="","",(1+Margin)*OFFSET('Stocklist Hoogenraad'!D$17,ROW()-ROW(D$17),0))</f>
        <v>4.75</v>
      </c>
    </row>
    <row r="140" spans="1:4" x14ac:dyDescent="0.25">
      <c r="A140" s="124">
        <f ca="1">IF(OFFSET('Stocklist Hoogenraad'!A$17,ROW()-ROW(A$17),0)="","",OFFSET('Stocklist Hoogenraad'!A$17,ROW()-ROW(A$17),0))</f>
        <v>246</v>
      </c>
      <c r="B140" s="124" t="str">
        <f ca="1">IF(OFFSET('Stocklist Hoogenraad'!B$17,ROW()-ROW(B$17),0)="","",OFFSET('Stocklist Hoogenraad'!B$17,ROW()-ROW(B$17),0))</f>
        <v>Corylus a. 'Rode Zellernoot'</v>
      </c>
      <c r="C140" s="124" t="str">
        <f ca="1">IF(OFFSET('Stocklist Hoogenraad'!C$17,ROW()-ROW(C$17),0)="","",OFFSET('Stocklist Hoogenraad'!C$17,ROW()-ROW(C$17),0))</f>
        <v>Liners P14</v>
      </c>
      <c r="D140" s="125">
        <f ca="1">IF(OFFSET('Stocklist Hoogenraad'!D$17,ROW()-ROW(D$17),0)="","",(1+Margin)*OFFSET('Stocklist Hoogenraad'!D$17,ROW()-ROW(D$17),0))</f>
        <v>2.75</v>
      </c>
    </row>
    <row r="141" spans="1:4" x14ac:dyDescent="0.25">
      <c r="A141" s="124">
        <f ca="1">IF(OFFSET('Stocklist Hoogenraad'!A$17,ROW()-ROW(A$17),0)="","",OFFSET('Stocklist Hoogenraad'!A$17,ROW()-ROW(A$17),0))</f>
        <v>101</v>
      </c>
      <c r="B141" s="124" t="str">
        <f ca="1">IF(OFFSET('Stocklist Hoogenraad'!B$17,ROW()-ROW(B$17),0)="","",OFFSET('Stocklist Hoogenraad'!B$17,ROW()-ROW(B$17),0))</f>
        <v>Corylus a. 'Scooter'</v>
      </c>
      <c r="C141" s="124" t="str">
        <f ca="1">IF(OFFSET('Stocklist Hoogenraad'!C$17,ROW()-ROW(C$17),0)="","",OFFSET('Stocklist Hoogenraad'!C$17,ROW()-ROW(C$17),0))</f>
        <v>Saleable C3</v>
      </c>
      <c r="D141" s="125">
        <f ca="1">IF(OFFSET('Stocklist Hoogenraad'!D$17,ROW()-ROW(D$17),0)="","",(1+Margin)*OFFSET('Stocklist Hoogenraad'!D$17,ROW()-ROW(D$17),0))</f>
        <v>7</v>
      </c>
    </row>
    <row r="142" spans="1:4" x14ac:dyDescent="0.25">
      <c r="A142" s="124">
        <f ca="1">IF(OFFSET('Stocklist Hoogenraad'!A$17,ROW()-ROW(A$17),0)="","",OFFSET('Stocklist Hoogenraad'!A$17,ROW()-ROW(A$17),0))</f>
        <v>812</v>
      </c>
      <c r="B142" s="124" t="str">
        <f ca="1">IF(OFFSET('Stocklist Hoogenraad'!B$17,ROW()-ROW(B$17),0)="","",OFFSET('Stocklist Hoogenraad'!B$17,ROW()-ROW(B$17),0))</f>
        <v>Corylus a. 'Scooter'</v>
      </c>
      <c r="C142" s="124" t="str">
        <f ca="1">IF(OFFSET('Stocklist Hoogenraad'!C$17,ROW()-ROW(C$17),0)="","",OFFSET('Stocklist Hoogenraad'!C$17,ROW()-ROW(C$17),0))</f>
        <v>Liners P14</v>
      </c>
      <c r="D142" s="125">
        <f ca="1">IF(OFFSET('Stocklist Hoogenraad'!D$17,ROW()-ROW(D$17),0)="","",(1+Margin)*OFFSET('Stocklist Hoogenraad'!D$17,ROW()-ROW(D$17),0))</f>
        <v>4.5</v>
      </c>
    </row>
    <row r="143" spans="1:4" x14ac:dyDescent="0.25">
      <c r="A143" s="124">
        <f ca="1">IF(OFFSET('Stocklist Hoogenraad'!A$17,ROW()-ROW(A$17),0)="","",OFFSET('Stocklist Hoogenraad'!A$17,ROW()-ROW(A$17),0))</f>
        <v>236</v>
      </c>
      <c r="B143" s="124" t="str">
        <f ca="1">IF(OFFSET('Stocklist Hoogenraad'!B$17,ROW()-ROW(B$17),0)="","",OFFSET('Stocklist Hoogenraad'!B$17,ROW()-ROW(B$17),0))</f>
        <v>Cotinus cog. 'Golden Spirit'PBR</v>
      </c>
      <c r="C143" s="124" t="str">
        <f ca="1">IF(OFFSET('Stocklist Hoogenraad'!C$17,ROW()-ROW(C$17),0)="","",OFFSET('Stocklist Hoogenraad'!C$17,ROW()-ROW(C$17),0))</f>
        <v>Liners P9</v>
      </c>
      <c r="D143" s="125">
        <f ca="1">IF(OFFSET('Stocklist Hoogenraad'!D$17,ROW()-ROW(D$17),0)="","",(1+Margin)*OFFSET('Stocklist Hoogenraad'!D$17,ROW()-ROW(D$17),0))</f>
        <v>2.1</v>
      </c>
    </row>
    <row r="144" spans="1:4" x14ac:dyDescent="0.25">
      <c r="A144" s="124">
        <f ca="1">IF(OFFSET('Stocklist Hoogenraad'!A$17,ROW()-ROW(A$17),0)="","",OFFSET('Stocklist Hoogenraad'!A$17,ROW()-ROW(A$17),0))</f>
        <v>800</v>
      </c>
      <c r="B144" s="124" t="str">
        <f ca="1">IF(OFFSET('Stocklist Hoogenraad'!B$17,ROW()-ROW(B$17),0)="","",OFFSET('Stocklist Hoogenraad'!B$17,ROW()-ROW(B$17),0))</f>
        <v>Cotoneaster lucidus</v>
      </c>
      <c r="C144" s="124" t="str">
        <f ca="1">IF(OFFSET('Stocklist Hoogenraad'!C$17,ROW()-ROW(C$17),0)="","",OFFSET('Stocklist Hoogenraad'!C$17,ROW()-ROW(C$17),0))</f>
        <v>Liners P9</v>
      </c>
      <c r="D144" s="125">
        <f ca="1">IF(OFFSET('Stocklist Hoogenraad'!D$17,ROW()-ROW(D$17),0)="","",(1+Margin)*OFFSET('Stocklist Hoogenraad'!D$17,ROW()-ROW(D$17),0))</f>
        <v>0.87</v>
      </c>
    </row>
    <row r="145" spans="1:4" x14ac:dyDescent="0.25">
      <c r="A145" s="124">
        <f ca="1">IF(OFFSET('Stocklist Hoogenraad'!A$17,ROW()-ROW(A$17),0)="","",OFFSET('Stocklist Hoogenraad'!A$17,ROW()-ROW(A$17),0))</f>
        <v>1504</v>
      </c>
      <c r="B145" s="124" t="str">
        <f ca="1">IF(OFFSET('Stocklist Hoogenraad'!B$17,ROW()-ROW(B$17),0)="","",OFFSET('Stocklist Hoogenraad'!B$17,ROW()-ROW(B$17),0))</f>
        <v>Cotoneaster pr. 'Streib's Findling'</v>
      </c>
      <c r="C145" s="124" t="str">
        <f ca="1">IF(OFFSET('Stocklist Hoogenraad'!C$17,ROW()-ROW(C$17),0)="","",OFFSET('Stocklist Hoogenraad'!C$17,ROW()-ROW(C$17),0))</f>
        <v>Liners P9</v>
      </c>
      <c r="D145" s="125">
        <f ca="1">IF(OFFSET('Stocklist Hoogenraad'!D$17,ROW()-ROW(D$17),0)="","",(1+Margin)*OFFSET('Stocklist Hoogenraad'!D$17,ROW()-ROW(D$17),0))</f>
        <v>0.73</v>
      </c>
    </row>
    <row r="146" spans="1:4" x14ac:dyDescent="0.25">
      <c r="A146" s="124">
        <f ca="1">IF(OFFSET('Stocklist Hoogenraad'!A$17,ROW()-ROW(A$17),0)="","",OFFSET('Stocklist Hoogenraad'!A$17,ROW()-ROW(A$17),0))</f>
        <v>1009</v>
      </c>
      <c r="B146" s="124" t="str">
        <f ca="1">IF(OFFSET('Stocklist Hoogenraad'!B$17,ROW()-ROW(B$17),0)="","",OFFSET('Stocklist Hoogenraad'!B$17,ROW()-ROW(B$17),0))</f>
        <v>Cotoneaster radicans 'Eichholz'</v>
      </c>
      <c r="C146" s="124" t="str">
        <f ca="1">IF(OFFSET('Stocklist Hoogenraad'!C$17,ROW()-ROW(C$17),0)="","",OFFSET('Stocklist Hoogenraad'!C$17,ROW()-ROW(C$17),0))</f>
        <v>Liners P9</v>
      </c>
      <c r="D146" s="125">
        <f ca="1">IF(OFFSET('Stocklist Hoogenraad'!D$17,ROW()-ROW(D$17),0)="","",(1+Margin)*OFFSET('Stocklist Hoogenraad'!D$17,ROW()-ROW(D$17),0))</f>
        <v>0.73</v>
      </c>
    </row>
    <row r="147" spans="1:4" x14ac:dyDescent="0.25">
      <c r="A147" s="124">
        <f ca="1">IF(OFFSET('Stocklist Hoogenraad'!A$17,ROW()-ROW(A$17),0)="","",OFFSET('Stocklist Hoogenraad'!A$17,ROW()-ROW(A$17),0))</f>
        <v>822</v>
      </c>
      <c r="B147" s="124" t="str">
        <f ca="1">IF(OFFSET('Stocklist Hoogenraad'!B$17,ROW()-ROW(B$17),0)="","",OFFSET('Stocklist Hoogenraad'!B$17,ROW()-ROW(B$17),0))</f>
        <v>Cotoneaster suec. 'Skogholm'</v>
      </c>
      <c r="C147" s="124" t="str">
        <f ca="1">IF(OFFSET('Stocklist Hoogenraad'!C$17,ROW()-ROW(C$17),0)="","",OFFSET('Stocklist Hoogenraad'!C$17,ROW()-ROW(C$17),0))</f>
        <v>Liners P9</v>
      </c>
      <c r="D147" s="125">
        <f ca="1">IF(OFFSET('Stocklist Hoogenraad'!D$17,ROW()-ROW(D$17),0)="","",(1+Margin)*OFFSET('Stocklist Hoogenraad'!D$17,ROW()-ROW(D$17),0))</f>
        <v>0.73</v>
      </c>
    </row>
    <row r="148" spans="1:4" x14ac:dyDescent="0.25">
      <c r="A148" s="124">
        <f ca="1">IF(OFFSET('Stocklist Hoogenraad'!A$17,ROW()-ROW(A$17),0)="","",OFFSET('Stocklist Hoogenraad'!A$17,ROW()-ROW(A$17),0))</f>
        <v>597</v>
      </c>
      <c r="B148" s="124" t="str">
        <f ca="1">IF(OFFSET('Stocklist Hoogenraad'!B$17,ROW()-ROW(B$17),0)="","",OFFSET('Stocklist Hoogenraad'!B$17,ROW()-ROW(B$17),0))</f>
        <v>Deutzia cren. 'Dippon'</v>
      </c>
      <c r="C148" s="124" t="str">
        <f ca="1">IF(OFFSET('Stocklist Hoogenraad'!C$17,ROW()-ROW(C$17),0)="","",OFFSET('Stocklist Hoogenraad'!C$17,ROW()-ROW(C$17),0))</f>
        <v>Liners P9</v>
      </c>
      <c r="D148" s="125">
        <f ca="1">IF(OFFSET('Stocklist Hoogenraad'!D$17,ROW()-ROW(D$17),0)="","",(1+Margin)*OFFSET('Stocklist Hoogenraad'!D$17,ROW()-ROW(D$17),0))</f>
        <v>0.73</v>
      </c>
    </row>
    <row r="149" spans="1:4" x14ac:dyDescent="0.25">
      <c r="A149" s="124">
        <f ca="1">IF(OFFSET('Stocklist Hoogenraad'!A$17,ROW()-ROW(A$17),0)="","",OFFSET('Stocklist Hoogenraad'!A$17,ROW()-ROW(A$17),0))</f>
        <v>305</v>
      </c>
      <c r="B149" s="124" t="str">
        <f ca="1">IF(OFFSET('Stocklist Hoogenraad'!B$17,ROW()-ROW(B$17),0)="","",OFFSET('Stocklist Hoogenraad'!B$17,ROW()-ROW(B$17),0))</f>
        <v>Deutzia gracilis 'Nikko'</v>
      </c>
      <c r="C149" s="124" t="str">
        <f ca="1">IF(OFFSET('Stocklist Hoogenraad'!C$17,ROW()-ROW(C$17),0)="","",OFFSET('Stocklist Hoogenraad'!C$17,ROW()-ROW(C$17),0))</f>
        <v>Liners P9</v>
      </c>
      <c r="D149" s="125">
        <f ca="1">IF(OFFSET('Stocklist Hoogenraad'!D$17,ROW()-ROW(D$17),0)="","",(1+Margin)*OFFSET('Stocklist Hoogenraad'!D$17,ROW()-ROW(D$17),0))</f>
        <v>0.73</v>
      </c>
    </row>
    <row r="150" spans="1:4" x14ac:dyDescent="0.25">
      <c r="A150" s="124">
        <f ca="1">IF(OFFSET('Stocklist Hoogenraad'!A$17,ROW()-ROW(A$17),0)="","",OFFSET('Stocklist Hoogenraad'!A$17,ROW()-ROW(A$17),0))</f>
        <v>792</v>
      </c>
      <c r="B150" s="124" t="str">
        <f ca="1">IF(OFFSET('Stocklist Hoogenraad'!B$17,ROW()-ROW(B$17),0)="","",OFFSET('Stocklist Hoogenraad'!B$17,ROW()-ROW(B$17),0))</f>
        <v>Deutzia lemoinei</v>
      </c>
      <c r="C150" s="124" t="str">
        <f ca="1">IF(OFFSET('Stocklist Hoogenraad'!C$17,ROW()-ROW(C$17),0)="","",OFFSET('Stocklist Hoogenraad'!C$17,ROW()-ROW(C$17),0))</f>
        <v>Liners P9</v>
      </c>
      <c r="D150" s="125">
        <f ca="1">IF(OFFSET('Stocklist Hoogenraad'!D$17,ROW()-ROW(D$17),0)="","",(1+Margin)*OFFSET('Stocklist Hoogenraad'!D$17,ROW()-ROW(D$17),0))</f>
        <v>0.73</v>
      </c>
    </row>
    <row r="151" spans="1:4" x14ac:dyDescent="0.25">
      <c r="A151" s="124">
        <f ca="1">IF(OFFSET('Stocklist Hoogenraad'!A$17,ROW()-ROW(A$17),0)="","",OFFSET('Stocklist Hoogenraad'!A$17,ROW()-ROW(A$17),0))</f>
        <v>85</v>
      </c>
      <c r="B151" s="124" t="str">
        <f ca="1">IF(OFFSET('Stocklist Hoogenraad'!B$17,ROW()-ROW(B$17),0)="","",OFFSET('Stocklist Hoogenraad'!B$17,ROW()-ROW(B$17),0))</f>
        <v>Deutzia purp. 'Kalmiiflora'</v>
      </c>
      <c r="C151" s="124" t="str">
        <f ca="1">IF(OFFSET('Stocklist Hoogenraad'!C$17,ROW()-ROW(C$17),0)="","",OFFSET('Stocklist Hoogenraad'!C$17,ROW()-ROW(C$17),0))</f>
        <v>Liners P9</v>
      </c>
      <c r="D151" s="125">
        <f ca="1">IF(OFFSET('Stocklist Hoogenraad'!D$17,ROW()-ROW(D$17),0)="","",(1+Margin)*OFFSET('Stocklist Hoogenraad'!D$17,ROW()-ROW(D$17),0))</f>
        <v>0.73</v>
      </c>
    </row>
    <row r="152" spans="1:4" x14ac:dyDescent="0.25">
      <c r="A152" s="124">
        <f ca="1">IF(OFFSET('Stocklist Hoogenraad'!A$17,ROW()-ROW(A$17),0)="","",OFFSET('Stocklist Hoogenraad'!A$17,ROW()-ROW(A$17),0))</f>
        <v>441</v>
      </c>
      <c r="B152" s="124" t="str">
        <f ca="1">IF(OFFSET('Stocklist Hoogenraad'!B$17,ROW()-ROW(B$17),0)="","",OFFSET('Stocklist Hoogenraad'!B$17,ROW()-ROW(B$17),0))</f>
        <v>Deutzia rosea</v>
      </c>
      <c r="C152" s="124" t="str">
        <f ca="1">IF(OFFSET('Stocklist Hoogenraad'!C$17,ROW()-ROW(C$17),0)="","",OFFSET('Stocklist Hoogenraad'!C$17,ROW()-ROW(C$17),0))</f>
        <v>Liners P9</v>
      </c>
      <c r="D152" s="125">
        <f ca="1">IF(OFFSET('Stocklist Hoogenraad'!D$17,ROW()-ROW(D$17),0)="","",(1+Margin)*OFFSET('Stocklist Hoogenraad'!D$17,ROW()-ROW(D$17),0))</f>
        <v>0.73</v>
      </c>
    </row>
    <row r="153" spans="1:4" x14ac:dyDescent="0.25">
      <c r="A153" s="124">
        <f ca="1">IF(OFFSET('Stocklist Hoogenraad'!A$17,ROW()-ROW(A$17),0)="","",OFFSET('Stocklist Hoogenraad'!A$17,ROW()-ROW(A$17),0))</f>
        <v>383</v>
      </c>
      <c r="B153" s="124" t="str">
        <f ca="1">IF(OFFSET('Stocklist Hoogenraad'!B$17,ROW()-ROW(B$17),0)="","",OFFSET('Stocklist Hoogenraad'!B$17,ROW()-ROW(B$17),0))</f>
        <v>Diervilla lonicera 'Dilon'</v>
      </c>
      <c r="C153" s="124" t="str">
        <f ca="1">IF(OFFSET('Stocklist Hoogenraad'!C$17,ROW()-ROW(C$17),0)="","",OFFSET('Stocklist Hoogenraad'!C$17,ROW()-ROW(C$17),0))</f>
        <v>Liners P9</v>
      </c>
      <c r="D153" s="125">
        <f ca="1">IF(OFFSET('Stocklist Hoogenraad'!D$17,ROW()-ROW(D$17),0)="","",(1+Margin)*OFFSET('Stocklist Hoogenraad'!D$17,ROW()-ROW(D$17),0))</f>
        <v>0.77</v>
      </c>
    </row>
    <row r="154" spans="1:4" x14ac:dyDescent="0.25">
      <c r="A154" s="124">
        <f ca="1">IF(OFFSET('Stocklist Hoogenraad'!A$17,ROW()-ROW(A$17),0)="","",OFFSET('Stocklist Hoogenraad'!A$17,ROW()-ROW(A$17),0))</f>
        <v>817</v>
      </c>
      <c r="B154" s="124" t="str">
        <f ca="1">IF(OFFSET('Stocklist Hoogenraad'!B$17,ROW()-ROW(B$17),0)="","",OFFSET('Stocklist Hoogenraad'!B$17,ROW()-ROW(B$17),0))</f>
        <v>Diervilla rivularis</v>
      </c>
      <c r="C154" s="124" t="str">
        <f ca="1">IF(OFFSET('Stocklist Hoogenraad'!C$17,ROW()-ROW(C$17),0)="","",OFFSET('Stocklist Hoogenraad'!C$17,ROW()-ROW(C$17),0))</f>
        <v>Liners P9</v>
      </c>
      <c r="D154" s="125">
        <f ca="1">IF(OFFSET('Stocklist Hoogenraad'!D$17,ROW()-ROW(D$17),0)="","",(1+Margin)*OFFSET('Stocklist Hoogenraad'!D$17,ROW()-ROW(D$17),0))</f>
        <v>0.77</v>
      </c>
    </row>
    <row r="155" spans="1:4" x14ac:dyDescent="0.25">
      <c r="A155" s="124">
        <f ca="1">IF(OFFSET('Stocklist Hoogenraad'!A$17,ROW()-ROW(A$17),0)="","",OFFSET('Stocklist Hoogenraad'!A$17,ROW()-ROW(A$17),0))</f>
        <v>516</v>
      </c>
      <c r="B155" s="124" t="str">
        <f ca="1">IF(OFFSET('Stocklist Hoogenraad'!B$17,ROW()-ROW(B$17),0)="","",OFFSET('Stocklist Hoogenraad'!B$17,ROW()-ROW(B$17),0))</f>
        <v>Diervilla rivularis 'Troja Black'</v>
      </c>
      <c r="C155" s="124" t="str">
        <f ca="1">IF(OFFSET('Stocklist Hoogenraad'!C$17,ROW()-ROW(C$17),0)="","",OFFSET('Stocklist Hoogenraad'!C$17,ROW()-ROW(C$17),0))</f>
        <v>Liners P9</v>
      </c>
      <c r="D155" s="125">
        <f ca="1">IF(OFFSET('Stocklist Hoogenraad'!D$17,ROW()-ROW(D$17),0)="","",(1+Margin)*OFFSET('Stocklist Hoogenraad'!D$17,ROW()-ROW(D$17),0))</f>
        <v>0.77</v>
      </c>
    </row>
    <row r="156" spans="1:4" x14ac:dyDescent="0.25">
      <c r="A156" s="124">
        <f ca="1">IF(OFFSET('Stocklist Hoogenraad'!A$17,ROW()-ROW(A$17),0)="","",OFFSET('Stocklist Hoogenraad'!A$17,ROW()-ROW(A$17),0))</f>
        <v>1457</v>
      </c>
      <c r="B156" s="124" t="str">
        <f ca="1">IF(OFFSET('Stocklist Hoogenraad'!B$17,ROW()-ROW(B$17),0)="","",OFFSET('Stocklist Hoogenraad'!B$17,ROW()-ROW(B$17),0))</f>
        <v>Diervilla sessilifolia 'Butterfly'</v>
      </c>
      <c r="C156" s="124" t="str">
        <f ca="1">IF(OFFSET('Stocklist Hoogenraad'!C$17,ROW()-ROW(C$17),0)="","",OFFSET('Stocklist Hoogenraad'!C$17,ROW()-ROW(C$17),0))</f>
        <v>Liners P9</v>
      </c>
      <c r="D156" s="125">
        <f ca="1">IF(OFFSET('Stocklist Hoogenraad'!D$17,ROW()-ROW(D$17),0)="","",(1+Margin)*OFFSET('Stocklist Hoogenraad'!D$17,ROW()-ROW(D$17),0))</f>
        <v>0.77</v>
      </c>
    </row>
    <row r="157" spans="1:4" x14ac:dyDescent="0.25">
      <c r="A157" s="124">
        <f ca="1">IF(OFFSET('Stocklist Hoogenraad'!A$17,ROW()-ROW(A$17),0)="","",OFFSET('Stocklist Hoogenraad'!A$17,ROW()-ROW(A$17),0))</f>
        <v>476</v>
      </c>
      <c r="B157" s="124" t="str">
        <f ca="1">IF(OFFSET('Stocklist Hoogenraad'!B$17,ROW()-ROW(B$17),0)="","",OFFSET('Stocklist Hoogenraad'!B$17,ROW()-ROW(B$17),0))</f>
        <v>Diervilla sessilifolia 'Dise'</v>
      </c>
      <c r="C157" s="124" t="str">
        <f ca="1">IF(OFFSET('Stocklist Hoogenraad'!C$17,ROW()-ROW(C$17),0)="","",OFFSET('Stocklist Hoogenraad'!C$17,ROW()-ROW(C$17),0))</f>
        <v>Liners P9</v>
      </c>
      <c r="D157" s="125">
        <f ca="1">IF(OFFSET('Stocklist Hoogenraad'!D$17,ROW()-ROW(D$17),0)="","",(1+Margin)*OFFSET('Stocklist Hoogenraad'!D$17,ROW()-ROW(D$17),0))</f>
        <v>0.77</v>
      </c>
    </row>
    <row r="158" spans="1:4" x14ac:dyDescent="0.25">
      <c r="A158" s="124">
        <f ca="1">IF(OFFSET('Stocklist Hoogenraad'!A$17,ROW()-ROW(A$17),0)="","",OFFSET('Stocklist Hoogenraad'!A$17,ROW()-ROW(A$17),0))</f>
        <v>761</v>
      </c>
      <c r="B158" s="124" t="str">
        <f ca="1">IF(OFFSET('Stocklist Hoogenraad'!B$17,ROW()-ROW(B$17),0)="","",OFFSET('Stocklist Hoogenraad'!B$17,ROW()-ROW(B$17),0))</f>
        <v>Diervilla s. 'Magical Green Dragon'®</v>
      </c>
      <c r="C158" s="124" t="str">
        <f ca="1">IF(OFFSET('Stocklist Hoogenraad'!C$17,ROW()-ROW(C$17),0)="","",OFFSET('Stocklist Hoogenraad'!C$17,ROW()-ROW(C$17),0))</f>
        <v>Liners P9</v>
      </c>
      <c r="D158" s="125">
        <f ca="1">IF(OFFSET('Stocklist Hoogenraad'!D$17,ROW()-ROW(D$17),0)="","",(1+Margin)*OFFSET('Stocklist Hoogenraad'!D$17,ROW()-ROW(D$17),0))</f>
        <v>1.48</v>
      </c>
    </row>
    <row r="159" spans="1:4" x14ac:dyDescent="0.25">
      <c r="A159" s="124">
        <f ca="1">IF(OFFSET('Stocklist Hoogenraad'!A$17,ROW()-ROW(A$17),0)="","",OFFSET('Stocklist Hoogenraad'!A$17,ROW()-ROW(A$17),0))</f>
        <v>236</v>
      </c>
      <c r="B159" s="124" t="str">
        <f ca="1">IF(OFFSET('Stocklist Hoogenraad'!B$17,ROW()-ROW(B$17),0)="","",OFFSET('Stocklist Hoogenraad'!B$17,ROW()-ROW(B$17),0))</f>
        <v>Diervilla splendens</v>
      </c>
      <c r="C159" s="124" t="str">
        <f ca="1">IF(OFFSET('Stocklist Hoogenraad'!C$17,ROW()-ROW(C$17),0)="","",OFFSET('Stocklist Hoogenraad'!C$17,ROW()-ROW(C$17),0))</f>
        <v>Liners P9</v>
      </c>
      <c r="D159" s="125">
        <f ca="1">IF(OFFSET('Stocklist Hoogenraad'!D$17,ROW()-ROW(D$17),0)="","",(1+Margin)*OFFSET('Stocklist Hoogenraad'!D$17,ROW()-ROW(D$17),0))</f>
        <v>0.77</v>
      </c>
    </row>
    <row r="160" spans="1:4" x14ac:dyDescent="0.25">
      <c r="A160" s="124">
        <f ca="1">IF(OFFSET('Stocklist Hoogenraad'!A$17,ROW()-ROW(A$17),0)="","",OFFSET('Stocklist Hoogenraad'!A$17,ROW()-ROW(A$17),0))</f>
        <v>260</v>
      </c>
      <c r="B160" s="124" t="str">
        <f ca="1">IF(OFFSET('Stocklist Hoogenraad'!B$17,ROW()-ROW(B$17),0)="","",OFFSET('Stocklist Hoogenraad'!B$17,ROW()-ROW(B$17),0))</f>
        <v>Elaeagnus ebbingei</v>
      </c>
      <c r="C160" s="124" t="str">
        <f ca="1">IF(OFFSET('Stocklist Hoogenraad'!C$17,ROW()-ROW(C$17),0)="","",OFFSET('Stocklist Hoogenraad'!C$17,ROW()-ROW(C$17),0))</f>
        <v>Liners P9</v>
      </c>
      <c r="D160" s="125">
        <f ca="1">IF(OFFSET('Stocklist Hoogenraad'!D$17,ROW()-ROW(D$17),0)="","",(1+Margin)*OFFSET('Stocklist Hoogenraad'!D$17,ROW()-ROW(D$17),0))</f>
        <v>1.28</v>
      </c>
    </row>
    <row r="161" spans="1:4" x14ac:dyDescent="0.25">
      <c r="A161" s="124">
        <f ca="1">IF(OFFSET('Stocklist Hoogenraad'!A$17,ROW()-ROW(A$17),0)="","",OFFSET('Stocklist Hoogenraad'!A$17,ROW()-ROW(A$17),0))</f>
        <v>179</v>
      </c>
      <c r="B161" s="124" t="str">
        <f ca="1">IF(OFFSET('Stocklist Hoogenraad'!B$17,ROW()-ROW(B$17),0)="","",OFFSET('Stocklist Hoogenraad'!B$17,ROW()-ROW(B$17),0))</f>
        <v>Elaeagnus pungens 'Maculata'</v>
      </c>
      <c r="C161" s="124" t="str">
        <f ca="1">IF(OFFSET('Stocklist Hoogenraad'!C$17,ROW()-ROW(C$17),0)="","",OFFSET('Stocklist Hoogenraad'!C$17,ROW()-ROW(C$17),0))</f>
        <v>Liners P9</v>
      </c>
      <c r="D161" s="125">
        <f ca="1">IF(OFFSET('Stocklist Hoogenraad'!D$17,ROW()-ROW(D$17),0)="","",(1+Margin)*OFFSET('Stocklist Hoogenraad'!D$17,ROW()-ROW(D$17),0))</f>
        <v>1.53</v>
      </c>
    </row>
    <row r="162" spans="1:4" x14ac:dyDescent="0.25">
      <c r="A162" s="124">
        <f ca="1">IF(OFFSET('Stocklist Hoogenraad'!A$17,ROW()-ROW(A$17),0)="","",OFFSET('Stocklist Hoogenraad'!A$17,ROW()-ROW(A$17),0))</f>
        <v>93</v>
      </c>
      <c r="B162" s="124" t="str">
        <f ca="1">IF(OFFSET('Stocklist Hoogenraad'!B$17,ROW()-ROW(B$17),0)="","",OFFSET('Stocklist Hoogenraad'!B$17,ROW()-ROW(B$17),0))</f>
        <v>Eleutherococcus sieb. 'Variegatus'</v>
      </c>
      <c r="C162" s="124" t="str">
        <f ca="1">IF(OFFSET('Stocklist Hoogenraad'!C$17,ROW()-ROW(C$17),0)="","",OFFSET('Stocklist Hoogenraad'!C$17,ROW()-ROW(C$17),0))</f>
        <v>Liners P9</v>
      </c>
      <c r="D162" s="125">
        <f ca="1">IF(OFFSET('Stocklist Hoogenraad'!D$17,ROW()-ROW(D$17),0)="","",(1+Margin)*OFFSET('Stocklist Hoogenraad'!D$17,ROW()-ROW(D$17),0))</f>
        <v>1.38</v>
      </c>
    </row>
    <row r="163" spans="1:4" x14ac:dyDescent="0.25">
      <c r="A163" s="124">
        <f ca="1">IF(OFFSET('Stocklist Hoogenraad'!A$17,ROW()-ROW(A$17),0)="","",OFFSET('Stocklist Hoogenraad'!A$17,ROW()-ROW(A$17),0))</f>
        <v>394</v>
      </c>
      <c r="B163" s="124" t="str">
        <f ca="1">IF(OFFSET('Stocklist Hoogenraad'!B$17,ROW()-ROW(B$17),0)="","",OFFSET('Stocklist Hoogenraad'!B$17,ROW()-ROW(B$17),0))</f>
        <v>Erica darl. 'White Perfection'</v>
      </c>
      <c r="C163" s="124" t="str">
        <f ca="1">IF(OFFSET('Stocklist Hoogenraad'!C$17,ROW()-ROW(C$17),0)="","",OFFSET('Stocklist Hoogenraad'!C$17,ROW()-ROW(C$17),0))</f>
        <v>Liners P9</v>
      </c>
      <c r="D163" s="125">
        <f ca="1">IF(OFFSET('Stocklist Hoogenraad'!D$17,ROW()-ROW(D$17),0)="","",(1+Margin)*OFFSET('Stocklist Hoogenraad'!D$17,ROW()-ROW(D$17),0))</f>
        <v>0.82</v>
      </c>
    </row>
    <row r="164" spans="1:4" x14ac:dyDescent="0.25">
      <c r="A164" s="124">
        <f ca="1">IF(OFFSET('Stocklist Hoogenraad'!A$17,ROW()-ROW(A$17),0)="","",OFFSET('Stocklist Hoogenraad'!A$17,ROW()-ROW(A$17),0))</f>
        <v>235</v>
      </c>
      <c r="B164" s="124" t="str">
        <f ca="1">IF(OFFSET('Stocklist Hoogenraad'!B$17,ROW()-ROW(B$17),0)="","",OFFSET('Stocklist Hoogenraad'!B$17,ROW()-ROW(B$17),0))</f>
        <v>Euonymus fort. Blondy</v>
      </c>
      <c r="C164" s="124" t="str">
        <f ca="1">IF(OFFSET('Stocklist Hoogenraad'!C$17,ROW()-ROW(C$17),0)="","",OFFSET('Stocklist Hoogenraad'!C$17,ROW()-ROW(C$17),0))</f>
        <v>Liners P9</v>
      </c>
      <c r="D164" s="125">
        <f ca="1">IF(OFFSET('Stocklist Hoogenraad'!D$17,ROW()-ROW(D$17),0)="","",(1+Margin)*OFFSET('Stocklist Hoogenraad'!D$17,ROW()-ROW(D$17),0))</f>
        <v>0.95</v>
      </c>
    </row>
    <row r="165" spans="1:4" x14ac:dyDescent="0.25">
      <c r="A165" s="124">
        <f ca="1">IF(OFFSET('Stocklist Hoogenraad'!A$17,ROW()-ROW(A$17),0)="","",OFFSET('Stocklist Hoogenraad'!A$17,ROW()-ROW(A$17),0))</f>
        <v>305</v>
      </c>
      <c r="B165" s="124" t="str">
        <f ca="1">IF(OFFSET('Stocklist Hoogenraad'!B$17,ROW()-ROW(B$17),0)="","",OFFSET('Stocklist Hoogenraad'!B$17,ROW()-ROW(B$17),0))</f>
        <v>Euonymus fort. 'Dart's Blanket'</v>
      </c>
      <c r="C165" s="124" t="str">
        <f ca="1">IF(OFFSET('Stocklist Hoogenraad'!C$17,ROW()-ROW(C$17),0)="","",OFFSET('Stocklist Hoogenraad'!C$17,ROW()-ROW(C$17),0))</f>
        <v>Liners P9</v>
      </c>
      <c r="D165" s="125">
        <f ca="1">IF(OFFSET('Stocklist Hoogenraad'!D$17,ROW()-ROW(D$17),0)="","",(1+Margin)*OFFSET('Stocklist Hoogenraad'!D$17,ROW()-ROW(D$17),0))</f>
        <v>0.75</v>
      </c>
    </row>
    <row r="166" spans="1:4" x14ac:dyDescent="0.25">
      <c r="A166" s="124">
        <f ca="1">IF(OFFSET('Stocklist Hoogenraad'!A$17,ROW()-ROW(A$17),0)="","",OFFSET('Stocklist Hoogenraad'!A$17,ROW()-ROW(A$17),0))</f>
        <v>49</v>
      </c>
      <c r="B166" s="124" t="str">
        <f ca="1">IF(OFFSET('Stocklist Hoogenraad'!B$17,ROW()-ROW(B$17),0)="","",OFFSET('Stocklist Hoogenraad'!B$17,ROW()-ROW(B$17),0))</f>
        <v>Euonymus fort. 'Emerald 'n' Gold'</v>
      </c>
      <c r="C166" s="124" t="str">
        <f ca="1">IF(OFFSET('Stocklist Hoogenraad'!C$17,ROW()-ROW(C$17),0)="","",OFFSET('Stocklist Hoogenraad'!C$17,ROW()-ROW(C$17),0))</f>
        <v>Liners P9</v>
      </c>
      <c r="D166" s="125">
        <f ca="1">IF(OFFSET('Stocklist Hoogenraad'!D$17,ROW()-ROW(D$17),0)="","",(1+Margin)*OFFSET('Stocklist Hoogenraad'!D$17,ROW()-ROW(D$17),0))</f>
        <v>0.75</v>
      </c>
    </row>
    <row r="167" spans="1:4" x14ac:dyDescent="0.25">
      <c r="A167" s="124">
        <f ca="1">IF(OFFSET('Stocklist Hoogenraad'!A$17,ROW()-ROW(A$17),0)="","",OFFSET('Stocklist Hoogenraad'!A$17,ROW()-ROW(A$17),0))</f>
        <v>2060</v>
      </c>
      <c r="B167" s="124" t="str">
        <f ca="1">IF(OFFSET('Stocklist Hoogenraad'!B$17,ROW()-ROW(B$17),0)="","",OFFSET('Stocklist Hoogenraad'!B$17,ROW()-ROW(B$17),0))</f>
        <v>Euonymus fort. 'Emerald Gaiety'</v>
      </c>
      <c r="C167" s="124" t="str">
        <f ca="1">IF(OFFSET('Stocklist Hoogenraad'!C$17,ROW()-ROW(C$17),0)="","",OFFSET('Stocklist Hoogenraad'!C$17,ROW()-ROW(C$17),0))</f>
        <v>Liners P9</v>
      </c>
      <c r="D167" s="125">
        <f ca="1">IF(OFFSET('Stocklist Hoogenraad'!D$17,ROW()-ROW(D$17),0)="","",(1+Margin)*OFFSET('Stocklist Hoogenraad'!D$17,ROW()-ROW(D$17),0))</f>
        <v>0.75</v>
      </c>
    </row>
    <row r="168" spans="1:4" x14ac:dyDescent="0.25">
      <c r="A168" s="124">
        <f ca="1">IF(OFFSET('Stocklist Hoogenraad'!A$17,ROW()-ROW(A$17),0)="","",OFFSET('Stocklist Hoogenraad'!A$17,ROW()-ROW(A$17),0))</f>
        <v>48</v>
      </c>
      <c r="B168" s="124" t="str">
        <f ca="1">IF(OFFSET('Stocklist Hoogenraad'!B$17,ROW()-ROW(B$17),0)="","",OFFSET('Stocklist Hoogenraad'!B$17,ROW()-ROW(B$17),0))</f>
        <v>Forsythia int. 'Minigold'</v>
      </c>
      <c r="C168" s="124" t="str">
        <f ca="1">IF(OFFSET('Stocklist Hoogenraad'!C$17,ROW()-ROW(C$17),0)="","",OFFSET('Stocklist Hoogenraad'!C$17,ROW()-ROW(C$17),0))</f>
        <v>Liners P9</v>
      </c>
      <c r="D168" s="125">
        <f ca="1">IF(OFFSET('Stocklist Hoogenraad'!D$17,ROW()-ROW(D$17),0)="","",(1+Margin)*OFFSET('Stocklist Hoogenraad'!D$17,ROW()-ROW(D$17),0))</f>
        <v>0.75</v>
      </c>
    </row>
    <row r="169" spans="1:4" x14ac:dyDescent="0.25">
      <c r="A169" s="124">
        <f ca="1">IF(OFFSET('Stocklist Hoogenraad'!A$17,ROW()-ROW(A$17),0)="","",OFFSET('Stocklist Hoogenraad'!A$17,ROW()-ROW(A$17),0))</f>
        <v>1453</v>
      </c>
      <c r="B169" s="124" t="str">
        <f ca="1">IF(OFFSET('Stocklist Hoogenraad'!B$17,ROW()-ROW(B$17),0)="","",OFFSET('Stocklist Hoogenraad'!B$17,ROW()-ROW(B$17),0))</f>
        <v>Forsythia int. 'Weekend'</v>
      </c>
      <c r="C169" s="124" t="str">
        <f ca="1">IF(OFFSET('Stocklist Hoogenraad'!C$17,ROW()-ROW(C$17),0)="","",OFFSET('Stocklist Hoogenraad'!C$17,ROW()-ROW(C$17),0))</f>
        <v>Liners P9</v>
      </c>
      <c r="D169" s="125">
        <f ca="1">IF(OFFSET('Stocklist Hoogenraad'!D$17,ROW()-ROW(D$17),0)="","",(1+Margin)*OFFSET('Stocklist Hoogenraad'!D$17,ROW()-ROW(D$17),0))</f>
        <v>0.73</v>
      </c>
    </row>
    <row r="170" spans="1:4" x14ac:dyDescent="0.25">
      <c r="A170" s="124">
        <f ca="1">IF(OFFSET('Stocklist Hoogenraad'!A$17,ROW()-ROW(A$17),0)="","",OFFSET('Stocklist Hoogenraad'!A$17,ROW()-ROW(A$17),0))</f>
        <v>1335</v>
      </c>
      <c r="B170" s="124" t="str">
        <f ca="1">IF(OFFSET('Stocklist Hoogenraad'!B$17,ROW()-ROW(B$17),0)="","",OFFSET('Stocklist Hoogenraad'!B$17,ROW()-ROW(B$17),0))</f>
        <v>Forsythia vir. 'Kumsom'®</v>
      </c>
      <c r="C170" s="124" t="str">
        <f ca="1">IF(OFFSET('Stocklist Hoogenraad'!C$17,ROW()-ROW(C$17),0)="","",OFFSET('Stocklist Hoogenraad'!C$17,ROW()-ROW(C$17),0))</f>
        <v>Liners P9</v>
      </c>
      <c r="D170" s="125">
        <f ca="1">IF(OFFSET('Stocklist Hoogenraad'!D$17,ROW()-ROW(D$17),0)="","",(1+Margin)*OFFSET('Stocklist Hoogenraad'!D$17,ROW()-ROW(D$17),0))</f>
        <v>1.33</v>
      </c>
    </row>
    <row r="171" spans="1:4" x14ac:dyDescent="0.25">
      <c r="A171" s="124">
        <f ca="1">IF(OFFSET('Stocklist Hoogenraad'!A$17,ROW()-ROW(A$17),0)="","",OFFSET('Stocklist Hoogenraad'!A$17,ROW()-ROW(A$17),0))</f>
        <v>420</v>
      </c>
      <c r="B171" s="124" t="str">
        <f ca="1">IF(OFFSET('Stocklist Hoogenraad'!B$17,ROW()-ROW(B$17),0)="","",OFFSET('Stocklist Hoogenraad'!B$17,ROW()-ROW(B$17),0))</f>
        <v>Hamamelis int. 'Aphrodite'</v>
      </c>
      <c r="C171" s="124" t="str">
        <f ca="1">IF(OFFSET('Stocklist Hoogenraad'!C$17,ROW()-ROW(C$17),0)="","",OFFSET('Stocklist Hoogenraad'!C$17,ROW()-ROW(C$17),0))</f>
        <v>Liners P9</v>
      </c>
      <c r="D171" s="125">
        <f ca="1">IF(OFFSET('Stocklist Hoogenraad'!D$17,ROW()-ROW(D$17),0)="","",(1+Margin)*OFFSET('Stocklist Hoogenraad'!D$17,ROW()-ROW(D$17),0))</f>
        <v>4.75</v>
      </c>
    </row>
    <row r="172" spans="1:4" x14ac:dyDescent="0.25">
      <c r="A172" s="124">
        <f ca="1">IF(OFFSET('Stocklist Hoogenraad'!A$17,ROW()-ROW(A$17),0)="","",OFFSET('Stocklist Hoogenraad'!A$17,ROW()-ROW(A$17),0))</f>
        <v>1542</v>
      </c>
      <c r="B172" s="124" t="str">
        <f ca="1">IF(OFFSET('Stocklist Hoogenraad'!B$17,ROW()-ROW(B$17),0)="","",OFFSET('Stocklist Hoogenraad'!B$17,ROW()-ROW(B$17),0))</f>
        <v>Hamamelis int. 'Arnold Promise'</v>
      </c>
      <c r="C172" s="124" t="str">
        <f ca="1">IF(OFFSET('Stocklist Hoogenraad'!C$17,ROW()-ROW(C$17),0)="","",OFFSET('Stocklist Hoogenraad'!C$17,ROW()-ROW(C$17),0))</f>
        <v>Liners P9</v>
      </c>
      <c r="D172" s="125">
        <f ca="1">IF(OFFSET('Stocklist Hoogenraad'!D$17,ROW()-ROW(D$17),0)="","",(1+Margin)*OFFSET('Stocklist Hoogenraad'!D$17,ROW()-ROW(D$17),0))</f>
        <v>4.05</v>
      </c>
    </row>
    <row r="173" spans="1:4" x14ac:dyDescent="0.25">
      <c r="A173" s="124">
        <f ca="1">IF(OFFSET('Stocklist Hoogenraad'!A$17,ROW()-ROW(A$17),0)="","",OFFSET('Stocklist Hoogenraad'!A$17,ROW()-ROW(A$17),0))</f>
        <v>195</v>
      </c>
      <c r="B173" s="124" t="str">
        <f ca="1">IF(OFFSET('Stocklist Hoogenraad'!B$17,ROW()-ROW(B$17),0)="","",OFFSET('Stocklist Hoogenraad'!B$17,ROW()-ROW(B$17),0))</f>
        <v>Hamamelis int. 'Barmstedt Gold'</v>
      </c>
      <c r="C173" s="124" t="str">
        <f ca="1">IF(OFFSET('Stocklist Hoogenraad'!C$17,ROW()-ROW(C$17),0)="","",OFFSET('Stocklist Hoogenraad'!C$17,ROW()-ROW(C$17),0))</f>
        <v>Liners P9</v>
      </c>
      <c r="D173" s="125">
        <f ca="1">IF(OFFSET('Stocklist Hoogenraad'!D$17,ROW()-ROW(D$17),0)="","",(1+Margin)*OFFSET('Stocklist Hoogenraad'!D$17,ROW()-ROW(D$17),0))</f>
        <v>4.05</v>
      </c>
    </row>
    <row r="174" spans="1:4" x14ac:dyDescent="0.25">
      <c r="A174" s="124">
        <f ca="1">IF(OFFSET('Stocklist Hoogenraad'!A$17,ROW()-ROW(A$17),0)="","",OFFSET('Stocklist Hoogenraad'!A$17,ROW()-ROW(A$17),0))</f>
        <v>620</v>
      </c>
      <c r="B174" s="124" t="str">
        <f ca="1">IF(OFFSET('Stocklist Hoogenraad'!B$17,ROW()-ROW(B$17),0)="","",OFFSET('Stocklist Hoogenraad'!B$17,ROW()-ROW(B$17),0))</f>
        <v>Hamemelis int. 'Evi'</v>
      </c>
      <c r="C174" s="124" t="str">
        <f ca="1">IF(OFFSET('Stocklist Hoogenraad'!C$17,ROW()-ROW(C$17),0)="","",OFFSET('Stocklist Hoogenraad'!C$17,ROW()-ROW(C$17),0))</f>
        <v>Liners P9</v>
      </c>
      <c r="D174" s="125">
        <f ca="1">IF(OFFSET('Stocklist Hoogenraad'!D$17,ROW()-ROW(D$17),0)="","",(1+Margin)*OFFSET('Stocklist Hoogenraad'!D$17,ROW()-ROW(D$17),0))</f>
        <v>4.75</v>
      </c>
    </row>
    <row r="175" spans="1:4" x14ac:dyDescent="0.25">
      <c r="A175" s="124">
        <f ca="1">IF(OFFSET('Stocklist Hoogenraad'!A$17,ROW()-ROW(A$17),0)="","",OFFSET('Stocklist Hoogenraad'!A$17,ROW()-ROW(A$17),0))</f>
        <v>190</v>
      </c>
      <c r="B175" s="124" t="str">
        <f ca="1">IF(OFFSET('Stocklist Hoogenraad'!B$17,ROW()-ROW(B$17),0)="","",OFFSET('Stocklist Hoogenraad'!B$17,ROW()-ROW(B$17),0))</f>
        <v>Hamamelis int. 'Feuerzauber'</v>
      </c>
      <c r="C175" s="124" t="str">
        <f ca="1">IF(OFFSET('Stocklist Hoogenraad'!C$17,ROW()-ROW(C$17),0)="","",OFFSET('Stocklist Hoogenraad'!C$17,ROW()-ROW(C$17),0))</f>
        <v>Saleable C2</v>
      </c>
      <c r="D175" s="125">
        <f ca="1">IF(OFFSET('Stocklist Hoogenraad'!D$17,ROW()-ROW(D$17),0)="","",(1+Margin)*OFFSET('Stocklist Hoogenraad'!D$17,ROW()-ROW(D$17),0))</f>
        <v>6.5</v>
      </c>
    </row>
    <row r="176" spans="1:4" x14ac:dyDescent="0.25">
      <c r="A176" s="124">
        <f ca="1">IF(OFFSET('Stocklist Hoogenraad'!A$17,ROW()-ROW(A$17),0)="","",OFFSET('Stocklist Hoogenraad'!A$17,ROW()-ROW(A$17),0))</f>
        <v>400</v>
      </c>
      <c r="B176" s="124" t="str">
        <f ca="1">IF(OFFSET('Stocklist Hoogenraad'!B$17,ROW()-ROW(B$17),0)="","",OFFSET('Stocklist Hoogenraad'!B$17,ROW()-ROW(B$17),0))</f>
        <v>Hamamelis int. 'Feuerzauber'</v>
      </c>
      <c r="C176" s="124" t="str">
        <f ca="1">IF(OFFSET('Stocklist Hoogenraad'!C$17,ROW()-ROW(C$17),0)="","",OFFSET('Stocklist Hoogenraad'!C$17,ROW()-ROW(C$17),0))</f>
        <v>Liners P9</v>
      </c>
      <c r="D176" s="125">
        <f ca="1">IF(OFFSET('Stocklist Hoogenraad'!D$17,ROW()-ROW(D$17),0)="","",(1+Margin)*OFFSET('Stocklist Hoogenraad'!D$17,ROW()-ROW(D$17),0))</f>
        <v>4.05</v>
      </c>
    </row>
    <row r="177" spans="1:4" x14ac:dyDescent="0.25">
      <c r="A177" s="124">
        <f ca="1">IF(OFFSET('Stocklist Hoogenraad'!A$17,ROW()-ROW(A$17),0)="","",OFFSET('Stocklist Hoogenraad'!A$17,ROW()-ROW(A$17),0))</f>
        <v>270</v>
      </c>
      <c r="B177" s="124" t="str">
        <f ca="1">IF(OFFSET('Stocklist Hoogenraad'!B$17,ROW()-ROW(B$17),0)="","",OFFSET('Stocklist Hoogenraad'!B$17,ROW()-ROW(B$17),0))</f>
        <v>Hamamelis int. 'Orange Peel'</v>
      </c>
      <c r="C177" s="124" t="str">
        <f ca="1">IF(OFFSET('Stocklist Hoogenraad'!C$17,ROW()-ROW(C$17),0)="","",OFFSET('Stocklist Hoogenraad'!C$17,ROW()-ROW(C$17),0))</f>
        <v>Liners P9</v>
      </c>
      <c r="D177" s="125">
        <f ca="1">IF(OFFSET('Stocklist Hoogenraad'!D$17,ROW()-ROW(D$17),0)="","",(1+Margin)*OFFSET('Stocklist Hoogenraad'!D$17,ROW()-ROW(D$17),0))</f>
        <v>4.75</v>
      </c>
    </row>
    <row r="178" spans="1:4" x14ac:dyDescent="0.25">
      <c r="A178" s="124">
        <f ca="1">IF(OFFSET('Stocklist Hoogenraad'!A$17,ROW()-ROW(A$17),0)="","",OFFSET('Stocklist Hoogenraad'!A$17,ROW()-ROW(A$17),0))</f>
        <v>548</v>
      </c>
      <c r="B178" s="124" t="str">
        <f ca="1">IF(OFFSET('Stocklist Hoogenraad'!B$17,ROW()-ROW(B$17),0)="","",OFFSET('Stocklist Hoogenraad'!B$17,ROW()-ROW(B$17),0))</f>
        <v>Hamamelis int. 'Rubin'</v>
      </c>
      <c r="C178" s="124" t="str">
        <f ca="1">IF(OFFSET('Stocklist Hoogenraad'!C$17,ROW()-ROW(C$17),0)="","",OFFSET('Stocklist Hoogenraad'!C$17,ROW()-ROW(C$17),0))</f>
        <v>Liners P9</v>
      </c>
      <c r="D178" s="125">
        <f ca="1">IF(OFFSET('Stocklist Hoogenraad'!D$17,ROW()-ROW(D$17),0)="","",(1+Margin)*OFFSET('Stocklist Hoogenraad'!D$17,ROW()-ROW(D$17),0))</f>
        <v>4.75</v>
      </c>
    </row>
    <row r="179" spans="1:4" x14ac:dyDescent="0.25">
      <c r="A179" s="124">
        <f ca="1">IF(OFFSET('Stocklist Hoogenraad'!A$17,ROW()-ROW(A$17),0)="","",OFFSET('Stocklist Hoogenraad'!A$17,ROW()-ROW(A$17),0))</f>
        <v>144</v>
      </c>
      <c r="B179" s="124" t="str">
        <f ca="1">IF(OFFSET('Stocklist Hoogenraad'!B$17,ROW()-ROW(B$17),0)="","",OFFSET('Stocklist Hoogenraad'!B$17,ROW()-ROW(B$17),0))</f>
        <v>Hamamelis int. 'Westerstede'</v>
      </c>
      <c r="C179" s="124" t="str">
        <f ca="1">IF(OFFSET('Stocklist Hoogenraad'!C$17,ROW()-ROW(C$17),0)="","",OFFSET('Stocklist Hoogenraad'!C$17,ROW()-ROW(C$17),0))</f>
        <v>Saleable C2</v>
      </c>
      <c r="D179" s="125">
        <f ca="1">IF(OFFSET('Stocklist Hoogenraad'!D$17,ROW()-ROW(D$17),0)="","",(1+Margin)*OFFSET('Stocklist Hoogenraad'!D$17,ROW()-ROW(D$17),0))</f>
        <v>6.5</v>
      </c>
    </row>
    <row r="180" spans="1:4" x14ac:dyDescent="0.25">
      <c r="A180" s="124">
        <f ca="1">IF(OFFSET('Stocklist Hoogenraad'!A$17,ROW()-ROW(A$17),0)="","",OFFSET('Stocklist Hoogenraad'!A$17,ROW()-ROW(A$17),0))</f>
        <v>1488</v>
      </c>
      <c r="B180" s="124" t="str">
        <f ca="1">IF(OFFSET('Stocklist Hoogenraad'!B$17,ROW()-ROW(B$17),0)="","",OFFSET('Stocklist Hoogenraad'!B$17,ROW()-ROW(B$17),0))</f>
        <v>Hamamelis int. 'Westerstede'</v>
      </c>
      <c r="C180" s="124" t="str">
        <f ca="1">IF(OFFSET('Stocklist Hoogenraad'!C$17,ROW()-ROW(C$17),0)="","",OFFSET('Stocklist Hoogenraad'!C$17,ROW()-ROW(C$17),0))</f>
        <v>Liners P9</v>
      </c>
      <c r="D180" s="125">
        <f ca="1">IF(OFFSET('Stocklist Hoogenraad'!D$17,ROW()-ROW(D$17),0)="","",(1+Margin)*OFFSET('Stocklist Hoogenraad'!D$17,ROW()-ROW(D$17),0))</f>
        <v>4.75</v>
      </c>
    </row>
    <row r="181" spans="1:4" x14ac:dyDescent="0.25">
      <c r="A181" s="124">
        <f ca="1">IF(OFFSET('Stocklist Hoogenraad'!A$17,ROW()-ROW(A$17),0)="","",OFFSET('Stocklist Hoogenraad'!A$17,ROW()-ROW(A$17),0))</f>
        <v>155</v>
      </c>
      <c r="B181" s="124" t="str">
        <f ca="1">IF(OFFSET('Stocklist Hoogenraad'!B$17,ROW()-ROW(B$17),0)="","",OFFSET('Stocklist Hoogenraad'!B$17,ROW()-ROW(B$17),0))</f>
        <v>Hamamelis vern. 'Amethyst'</v>
      </c>
      <c r="C181" s="124" t="str">
        <f ca="1">IF(OFFSET('Stocklist Hoogenraad'!C$17,ROW()-ROW(C$17),0)="","",OFFSET('Stocklist Hoogenraad'!C$17,ROW()-ROW(C$17),0))</f>
        <v>Liners P9</v>
      </c>
      <c r="D181" s="125">
        <f ca="1">IF(OFFSET('Stocklist Hoogenraad'!D$17,ROW()-ROW(D$17),0)="","",(1+Margin)*OFFSET('Stocklist Hoogenraad'!D$17,ROW()-ROW(D$17),0))</f>
        <v>4.75</v>
      </c>
    </row>
    <row r="182" spans="1:4" x14ac:dyDescent="0.25">
      <c r="A182" s="124">
        <f ca="1">IF(OFFSET('Stocklist Hoogenraad'!A$17,ROW()-ROW(A$17),0)="","",OFFSET('Stocklist Hoogenraad'!A$17,ROW()-ROW(A$17),0))</f>
        <v>80</v>
      </c>
      <c r="B182" s="124" t="str">
        <f ca="1">IF(OFFSET('Stocklist Hoogenraad'!B$17,ROW()-ROW(B$17),0)="","",OFFSET('Stocklist Hoogenraad'!B$17,ROW()-ROW(B$17),0))</f>
        <v>Heptacodium miconioides</v>
      </c>
      <c r="C182" s="124" t="str">
        <f ca="1">IF(OFFSET('Stocklist Hoogenraad'!C$17,ROW()-ROW(C$17),0)="","",OFFSET('Stocklist Hoogenraad'!C$17,ROW()-ROW(C$17),0))</f>
        <v>Liners P9</v>
      </c>
      <c r="D182" s="125">
        <f ca="1">IF(OFFSET('Stocklist Hoogenraad'!D$17,ROW()-ROW(D$17),0)="","",(1+Margin)*OFFSET('Stocklist Hoogenraad'!D$17,ROW()-ROW(D$17),0))</f>
        <v>1.75</v>
      </c>
    </row>
    <row r="183" spans="1:4" x14ac:dyDescent="0.25">
      <c r="A183" s="124">
        <f ca="1">IF(OFFSET('Stocklist Hoogenraad'!A$17,ROW()-ROW(A$17),0)="","",OFFSET('Stocklist Hoogenraad'!A$17,ROW()-ROW(A$17),0))</f>
        <v>280</v>
      </c>
      <c r="B183" s="124" t="str">
        <f ca="1">IF(OFFSET('Stocklist Hoogenraad'!B$17,ROW()-ROW(B$17),0)="","",OFFSET('Stocklist Hoogenraad'!B$17,ROW()-ROW(B$17),0))</f>
        <v>Hydrangea anomala petiolaris</v>
      </c>
      <c r="C183" s="124" t="str">
        <f ca="1">IF(OFFSET('Stocklist Hoogenraad'!C$17,ROW()-ROW(C$17),0)="","",OFFSET('Stocklist Hoogenraad'!C$17,ROW()-ROW(C$17),0))</f>
        <v>Liners P9</v>
      </c>
      <c r="D183" s="125">
        <f ca="1">IF(OFFSET('Stocklist Hoogenraad'!D$17,ROW()-ROW(D$17),0)="","",(1+Margin)*OFFSET('Stocklist Hoogenraad'!D$17,ROW()-ROW(D$17),0))</f>
        <v>1.3</v>
      </c>
    </row>
    <row r="184" spans="1:4" x14ac:dyDescent="0.25">
      <c r="A184" s="124">
        <f ca="1">IF(OFFSET('Stocklist Hoogenraad'!A$17,ROW()-ROW(A$17),0)="","",OFFSET('Stocklist Hoogenraad'!A$17,ROW()-ROW(A$17),0))</f>
        <v>1619</v>
      </c>
      <c r="B184" s="124" t="str">
        <f ca="1">IF(OFFSET('Stocklist Hoogenraad'!B$17,ROW()-ROW(B$17),0)="","",OFFSET('Stocklist Hoogenraad'!B$17,ROW()-ROW(B$17),0))</f>
        <v>Hydrangea arb. CB® BubblegumPBR</v>
      </c>
      <c r="C184" s="124" t="str">
        <f ca="1">IF(OFFSET('Stocklist Hoogenraad'!C$17,ROW()-ROW(C$17),0)="","",OFFSET('Stocklist Hoogenraad'!C$17,ROW()-ROW(C$17),0))</f>
        <v>Saleable C2</v>
      </c>
      <c r="D184" s="125">
        <f ca="1">IF(OFFSET('Stocklist Hoogenraad'!D$17,ROW()-ROW(D$17),0)="","",(1+Margin)*OFFSET('Stocklist Hoogenraad'!D$17,ROW()-ROW(D$17),0))</f>
        <v>4.5</v>
      </c>
    </row>
    <row r="185" spans="1:4" x14ac:dyDescent="0.25">
      <c r="A185" s="124">
        <f ca="1">IF(OFFSET('Stocklist Hoogenraad'!A$17,ROW()-ROW(A$17),0)="","",OFFSET('Stocklist Hoogenraad'!A$17,ROW()-ROW(A$17),0))</f>
        <v>7158</v>
      </c>
      <c r="B185" s="124" t="str">
        <f ca="1">IF(OFFSET('Stocklist Hoogenraad'!B$17,ROW()-ROW(B$17),0)="","",OFFSET('Stocklist Hoogenraad'!B$17,ROW()-ROW(B$17),0))</f>
        <v>Hydrangea arb. CB® BubblegumPBR</v>
      </c>
      <c r="C185" s="124" t="str">
        <f ca="1">IF(OFFSET('Stocklist Hoogenraad'!C$17,ROW()-ROW(C$17),0)="","",OFFSET('Stocklist Hoogenraad'!C$17,ROW()-ROW(C$17),0))</f>
        <v>Liners P9</v>
      </c>
      <c r="D185" s="125">
        <f ca="1">IF(OFFSET('Stocklist Hoogenraad'!D$17,ROW()-ROW(D$17),0)="","",(1+Margin)*OFFSET('Stocklist Hoogenraad'!D$17,ROW()-ROW(D$17),0))</f>
        <v>1.7</v>
      </c>
    </row>
    <row r="186" spans="1:4" x14ac:dyDescent="0.25">
      <c r="A186" s="124">
        <f ca="1">IF(OFFSET('Stocklist Hoogenraad'!A$17,ROW()-ROW(A$17),0)="","",OFFSET('Stocklist Hoogenraad'!A$17,ROW()-ROW(A$17),0))</f>
        <v>2126</v>
      </c>
      <c r="B186" s="124" t="str">
        <f ca="1">IF(OFFSET('Stocklist Hoogenraad'!B$17,ROW()-ROW(B$17),0)="","",OFFSET('Stocklist Hoogenraad'!B$17,ROW()-ROW(B$17),0))</f>
        <v>Hydrangea arb. CB® BubblegumPBR</v>
      </c>
      <c r="C186" s="124" t="str">
        <f ca="1">IF(OFFSET('Stocklist Hoogenraad'!C$17,ROW()-ROW(C$17),0)="","",OFFSET('Stocklist Hoogenraad'!C$17,ROW()-ROW(C$17),0))</f>
        <v>Liners P12</v>
      </c>
      <c r="D186" s="125">
        <f ca="1">IF(OFFSET('Stocklist Hoogenraad'!D$17,ROW()-ROW(D$17),0)="","",(1+Margin)*OFFSET('Stocklist Hoogenraad'!D$17,ROW()-ROW(D$17),0))</f>
        <v>1.8</v>
      </c>
    </row>
    <row r="187" spans="1:4" x14ac:dyDescent="0.25">
      <c r="A187" s="124">
        <f ca="1">IF(OFFSET('Stocklist Hoogenraad'!A$17,ROW()-ROW(A$17),0)="","",OFFSET('Stocklist Hoogenraad'!A$17,ROW()-ROW(A$17),0))</f>
        <v>5680</v>
      </c>
      <c r="B187" s="124" t="str">
        <f ca="1">IF(OFFSET('Stocklist Hoogenraad'!B$17,ROW()-ROW(B$17),0)="","",OFFSET('Stocklist Hoogenraad'!B$17,ROW()-ROW(B$17),0))</f>
        <v>Hydrangea arb. CB® MarshmallowPBR</v>
      </c>
      <c r="C187" s="124" t="str">
        <f ca="1">IF(OFFSET('Stocklist Hoogenraad'!C$17,ROW()-ROW(C$17),0)="","",OFFSET('Stocklist Hoogenraad'!C$17,ROW()-ROW(C$17),0))</f>
        <v>Liners P9</v>
      </c>
      <c r="D187" s="125">
        <f ca="1">IF(OFFSET('Stocklist Hoogenraad'!D$17,ROW()-ROW(D$17),0)="","",(1+Margin)*OFFSET('Stocklist Hoogenraad'!D$17,ROW()-ROW(D$17),0))</f>
        <v>1.7</v>
      </c>
    </row>
    <row r="188" spans="1:4" x14ac:dyDescent="0.25">
      <c r="A188" s="124">
        <f ca="1">IF(OFFSET('Stocklist Hoogenraad'!A$17,ROW()-ROW(A$17),0)="","",OFFSET('Stocklist Hoogenraad'!A$17,ROW()-ROW(A$17),0))</f>
        <v>644</v>
      </c>
      <c r="B188" s="124" t="str">
        <f ca="1">IF(OFFSET('Stocklist Hoogenraad'!B$17,ROW()-ROW(B$17),0)="","",OFFSET('Stocklist Hoogenraad'!B$17,ROW()-ROW(B$17),0))</f>
        <v>Hydrangea arb. CB® MarshmallowPBR</v>
      </c>
      <c r="C188" s="124" t="str">
        <f ca="1">IF(OFFSET('Stocklist Hoogenraad'!C$17,ROW()-ROW(C$17),0)="","",OFFSET('Stocklist Hoogenraad'!C$17,ROW()-ROW(C$17),0))</f>
        <v>Liners P12</v>
      </c>
      <c r="D188" s="125">
        <f ca="1">IF(OFFSET('Stocklist Hoogenraad'!D$17,ROW()-ROW(D$17),0)="","",(1+Margin)*OFFSET('Stocklist Hoogenraad'!D$17,ROW()-ROW(D$17),0))</f>
        <v>1.8</v>
      </c>
    </row>
    <row r="189" spans="1:4" x14ac:dyDescent="0.25">
      <c r="A189" s="124">
        <f ca="1">IF(OFFSET('Stocklist Hoogenraad'!A$17,ROW()-ROW(A$17),0)="","",OFFSET('Stocklist Hoogenraad'!A$17,ROW()-ROW(A$17),0))</f>
        <v>287</v>
      </c>
      <c r="B189" s="124" t="str">
        <f ca="1">IF(OFFSET('Stocklist Hoogenraad'!B$17,ROW()-ROW(B$17),0)="","",OFFSET('Stocklist Hoogenraad'!B$17,ROW()-ROW(B$17),0))</f>
        <v>Hydrangea m. 'Adula'®</v>
      </c>
      <c r="C189" s="124" t="str">
        <f ca="1">IF(OFFSET('Stocklist Hoogenraad'!C$17,ROW()-ROW(C$17),0)="","",OFFSET('Stocklist Hoogenraad'!C$17,ROW()-ROW(C$17),0))</f>
        <v>Liners P12</v>
      </c>
      <c r="D189" s="125">
        <f ca="1">IF(OFFSET('Stocklist Hoogenraad'!D$17,ROW()-ROW(D$17),0)="","",(1+Margin)*OFFSET('Stocklist Hoogenraad'!D$17,ROW()-ROW(D$17),0))</f>
        <v>1.45</v>
      </c>
    </row>
    <row r="190" spans="1:4" x14ac:dyDescent="0.25">
      <c r="A190" s="124">
        <f ca="1">IF(OFFSET('Stocklist Hoogenraad'!A$17,ROW()-ROW(A$17),0)="","",OFFSET('Stocklist Hoogenraad'!A$17,ROW()-ROW(A$17),0))</f>
        <v>67</v>
      </c>
      <c r="B190" s="124" t="str">
        <f ca="1">IF(OFFSET('Stocklist Hoogenraad'!B$17,ROW()-ROW(B$17),0)="","",OFFSET('Stocklist Hoogenraad'!B$17,ROW()-ROW(B$17),0))</f>
        <v>Hydrangea m. 'Alpenglühen'</v>
      </c>
      <c r="C190" s="124" t="str">
        <f ca="1">IF(OFFSET('Stocklist Hoogenraad'!C$17,ROW()-ROW(C$17),0)="","",OFFSET('Stocklist Hoogenraad'!C$17,ROW()-ROW(C$17),0))</f>
        <v>Liners P12</v>
      </c>
      <c r="D190" s="125">
        <f ca="1">IF(OFFSET('Stocklist Hoogenraad'!D$17,ROW()-ROW(D$17),0)="","",(1+Margin)*OFFSET('Stocklist Hoogenraad'!D$17,ROW()-ROW(D$17),0))</f>
        <v>1.1499999999999999</v>
      </c>
    </row>
    <row r="191" spans="1:4" x14ac:dyDescent="0.25">
      <c r="A191" s="124">
        <f ca="1">IF(OFFSET('Stocklist Hoogenraad'!A$17,ROW()-ROW(A$17),0)="","",OFFSET('Stocklist Hoogenraad'!A$17,ROW()-ROW(A$17),0))</f>
        <v>450</v>
      </c>
      <c r="B191" s="124" t="str">
        <f ca="1">IF(OFFSET('Stocklist Hoogenraad'!B$17,ROW()-ROW(B$17),0)="","",OFFSET('Stocklist Hoogenraad'!B$17,ROW()-ROW(B$17),0))</f>
        <v>Hydrangea m. 'Ankong'PBR</v>
      </c>
      <c r="C191" s="124" t="str">
        <f ca="1">IF(OFFSET('Stocklist Hoogenraad'!C$17,ROW()-ROW(C$17),0)="","",OFFSET('Stocklist Hoogenraad'!C$17,ROW()-ROW(C$17),0))</f>
        <v>Liners P12</v>
      </c>
      <c r="D191" s="125">
        <f ca="1">IF(OFFSET('Stocklist Hoogenraad'!D$17,ROW()-ROW(D$17),0)="","",(1+Margin)*OFFSET('Stocklist Hoogenraad'!D$17,ROW()-ROW(D$17),0))</f>
        <v>1.45</v>
      </c>
    </row>
    <row r="192" spans="1:4" x14ac:dyDescent="0.25">
      <c r="A192" s="124">
        <f ca="1">IF(OFFSET('Stocklist Hoogenraad'!A$17,ROW()-ROW(A$17),0)="","",OFFSET('Stocklist Hoogenraad'!A$17,ROW()-ROW(A$17),0))</f>
        <v>401</v>
      </c>
      <c r="B192" s="124" t="str">
        <f ca="1">IF(OFFSET('Stocklist Hoogenraad'!B$17,ROW()-ROW(B$17),0)="","",OFFSET('Stocklist Hoogenraad'!B$17,ROW()-ROW(B$17),0))</f>
        <v>Hydrangea m. 'Blaumeise'</v>
      </c>
      <c r="C192" s="124" t="str">
        <f ca="1">IF(OFFSET('Stocklist Hoogenraad'!C$17,ROW()-ROW(C$17),0)="","",OFFSET('Stocklist Hoogenraad'!C$17,ROW()-ROW(C$17),0))</f>
        <v>Liners P12</v>
      </c>
      <c r="D192" s="125">
        <f ca="1">IF(OFFSET('Stocklist Hoogenraad'!D$17,ROW()-ROW(D$17),0)="","",(1+Margin)*OFFSET('Stocklist Hoogenraad'!D$17,ROW()-ROW(D$17),0))</f>
        <v>1.1499999999999999</v>
      </c>
    </row>
    <row r="193" spans="1:4" x14ac:dyDescent="0.25">
      <c r="A193" s="124">
        <f ca="1">IF(OFFSET('Stocklist Hoogenraad'!A$17,ROW()-ROW(A$17),0)="","",OFFSET('Stocklist Hoogenraad'!A$17,ROW()-ROW(A$17),0))</f>
        <v>525</v>
      </c>
      <c r="B193" s="124" t="str">
        <f ca="1">IF(OFFSET('Stocklist Hoogenraad'!B$17,ROW()-ROW(B$17),0)="","",OFFSET('Stocklist Hoogenraad'!B$17,ROW()-ROW(B$17),0))</f>
        <v>Hydrangea m. 'Candy'®</v>
      </c>
      <c r="C193" s="124" t="str">
        <f ca="1">IF(OFFSET('Stocklist Hoogenraad'!C$17,ROW()-ROW(C$17),0)="","",OFFSET('Stocklist Hoogenraad'!C$17,ROW()-ROW(C$17),0))</f>
        <v>Liners P12</v>
      </c>
      <c r="D193" s="125">
        <f ca="1">IF(OFFSET('Stocklist Hoogenraad'!D$17,ROW()-ROW(D$17),0)="","",(1+Margin)*OFFSET('Stocklist Hoogenraad'!D$17,ROW()-ROW(D$17),0))</f>
        <v>1.45</v>
      </c>
    </row>
    <row r="194" spans="1:4" x14ac:dyDescent="0.25">
      <c r="A194" s="124">
        <f ca="1">IF(OFFSET('Stocklist Hoogenraad'!A$17,ROW()-ROW(A$17),0)="","",OFFSET('Stocklist Hoogenraad'!A$17,ROW()-ROW(A$17),0))</f>
        <v>850</v>
      </c>
      <c r="B194" s="124" t="str">
        <f ca="1">IF(OFFSET('Stocklist Hoogenraad'!B$17,ROW()-ROW(B$17),0)="","",OFFSET('Stocklist Hoogenraad'!B$17,ROW()-ROW(B$17),0))</f>
        <v>Hydrangea m. 'Charm'®</v>
      </c>
      <c r="C194" s="124" t="str">
        <f ca="1">IF(OFFSET('Stocklist Hoogenraad'!C$17,ROW()-ROW(C$17),0)="","",OFFSET('Stocklist Hoogenraad'!C$17,ROW()-ROW(C$17),0))</f>
        <v>Liners P12</v>
      </c>
      <c r="D194" s="125">
        <f ca="1">IF(OFFSET('Stocklist Hoogenraad'!D$17,ROW()-ROW(D$17),0)="","",(1+Margin)*OFFSET('Stocklist Hoogenraad'!D$17,ROW()-ROW(D$17),0))</f>
        <v>1.45</v>
      </c>
    </row>
    <row r="195" spans="1:4" x14ac:dyDescent="0.25">
      <c r="A195" s="124">
        <f ca="1">IF(OFFSET('Stocklist Hoogenraad'!A$17,ROW()-ROW(A$17),0)="","",OFFSET('Stocklist Hoogenraad'!A$17,ROW()-ROW(A$17),0))</f>
        <v>1000</v>
      </c>
      <c r="B195" s="124" t="str">
        <f ca="1">IF(OFFSET('Stocklist Hoogenraad'!B$17,ROW()-ROW(B$17),0)="","",OFFSET('Stocklist Hoogenraad'!B$17,ROW()-ROW(B$17),0))</f>
        <v>Hydrangea m. 'Chocolate'®</v>
      </c>
      <c r="C195" s="124" t="str">
        <f ca="1">IF(OFFSET('Stocklist Hoogenraad'!C$17,ROW()-ROW(C$17),0)="","",OFFSET('Stocklist Hoogenraad'!C$17,ROW()-ROW(C$17),0))</f>
        <v>Liners P12</v>
      </c>
      <c r="D195" s="125">
        <f ca="1">IF(OFFSET('Stocklist Hoogenraad'!D$17,ROW()-ROW(D$17),0)="","",(1+Margin)*OFFSET('Stocklist Hoogenraad'!D$17,ROW()-ROW(D$17),0))</f>
        <v>1.45</v>
      </c>
    </row>
    <row r="196" spans="1:4" x14ac:dyDescent="0.25">
      <c r="A196" s="124">
        <f ca="1">IF(OFFSET('Stocklist Hoogenraad'!A$17,ROW()-ROW(A$17),0)="","",OFFSET('Stocklist Hoogenraad'!A$17,ROW()-ROW(A$17),0))</f>
        <v>163</v>
      </c>
      <c r="B196" s="124" t="str">
        <f ca="1">IF(OFFSET('Stocklist Hoogenraad'!B$17,ROW()-ROW(B$17),0)="","",OFFSET('Stocklist Hoogenraad'!B$17,ROW()-ROW(B$17),0))</f>
        <v>Hydrangea m. 'Dark Angel'®</v>
      </c>
      <c r="C196" s="124" t="str">
        <f ca="1">IF(OFFSET('Stocklist Hoogenraad'!C$17,ROW()-ROW(C$17),0)="","",OFFSET('Stocklist Hoogenraad'!C$17,ROW()-ROW(C$17),0))</f>
        <v>Liners P12</v>
      </c>
      <c r="D196" s="125">
        <f ca="1">IF(OFFSET('Stocklist Hoogenraad'!D$17,ROW()-ROW(D$17),0)="","",(1+Margin)*OFFSET('Stocklist Hoogenraad'!D$17,ROW()-ROW(D$17),0))</f>
        <v>1.45</v>
      </c>
    </row>
    <row r="197" spans="1:4" x14ac:dyDescent="0.25">
      <c r="A197" s="124">
        <f ca="1">IF(OFFSET('Stocklist Hoogenraad'!A$17,ROW()-ROW(A$17),0)="","",OFFSET('Stocklist Hoogenraad'!A$17,ROW()-ROW(A$17),0))</f>
        <v>740</v>
      </c>
      <c r="B197" s="124" t="str">
        <f ca="1">IF(OFFSET('Stocklist Hoogenraad'!B$17,ROW()-ROW(B$17),0)="","",OFFSET('Stocklist Hoogenraad'!B$17,ROW()-ROW(B$17),0))</f>
        <v>Hydrangea m. My Beautiful™ 'Diva'</v>
      </c>
      <c r="C197" s="124" t="str">
        <f ca="1">IF(OFFSET('Stocklist Hoogenraad'!C$17,ROW()-ROW(C$17),0)="","",OFFSET('Stocklist Hoogenraad'!C$17,ROW()-ROW(C$17),0))</f>
        <v>Liners P12</v>
      </c>
      <c r="D197" s="125">
        <f ca="1">IF(OFFSET('Stocklist Hoogenraad'!D$17,ROW()-ROW(D$17),0)="","",(1+Margin)*OFFSET('Stocklist Hoogenraad'!D$17,ROW()-ROW(D$17),0))</f>
        <v>1.6</v>
      </c>
    </row>
    <row r="198" spans="1:4" x14ac:dyDescent="0.25">
      <c r="A198" s="124">
        <f ca="1">IF(OFFSET('Stocklist Hoogenraad'!A$17,ROW()-ROW(A$17),0)="","",OFFSET('Stocklist Hoogenraad'!A$17,ROW()-ROW(A$17),0))</f>
        <v>794</v>
      </c>
      <c r="B198" s="124" t="str">
        <f ca="1">IF(OFFSET('Stocklist Hoogenraad'!B$17,ROW()-ROW(B$17),0)="","",OFFSET('Stocklist Hoogenraad'!B$17,ROW()-ROW(B$17),0))</f>
        <v>Hydrangea m. Doppio® Bianco</v>
      </c>
      <c r="C198" s="124" t="str">
        <f ca="1">IF(OFFSET('Stocklist Hoogenraad'!C$17,ROW()-ROW(C$17),0)="","",OFFSET('Stocklist Hoogenraad'!C$17,ROW()-ROW(C$17),0))</f>
        <v>Liners P12</v>
      </c>
      <c r="D198" s="125">
        <f ca="1">IF(OFFSET('Stocklist Hoogenraad'!D$17,ROW()-ROW(D$17),0)="","",(1+Margin)*OFFSET('Stocklist Hoogenraad'!D$17,ROW()-ROW(D$17),0))</f>
        <v>1.6</v>
      </c>
    </row>
    <row r="199" spans="1:4" x14ac:dyDescent="0.25">
      <c r="A199" s="124">
        <f ca="1">IF(OFFSET('Stocklist Hoogenraad'!A$17,ROW()-ROW(A$17),0)="","",OFFSET('Stocklist Hoogenraad'!A$17,ROW()-ROW(A$17),0))</f>
        <v>961</v>
      </c>
      <c r="B199" s="124" t="str">
        <f ca="1">IF(OFFSET('Stocklist Hoogenraad'!B$17,ROW()-ROW(B$17),0)="","",OFFSET('Stocklist Hoogenraad'!B$17,ROW()-ROW(B$17),0))</f>
        <v>Hydrangea m. Doppio® Fredo</v>
      </c>
      <c r="C199" s="124" t="str">
        <f ca="1">IF(OFFSET('Stocklist Hoogenraad'!C$17,ROW()-ROW(C$17),0)="","",OFFSET('Stocklist Hoogenraad'!C$17,ROW()-ROW(C$17),0))</f>
        <v>Liners P12</v>
      </c>
      <c r="D199" s="125">
        <f ca="1">IF(OFFSET('Stocklist Hoogenraad'!D$17,ROW()-ROW(D$17),0)="","",(1+Margin)*OFFSET('Stocklist Hoogenraad'!D$17,ROW()-ROW(D$17),0))</f>
        <v>1.6</v>
      </c>
    </row>
    <row r="200" spans="1:4" x14ac:dyDescent="0.25">
      <c r="A200" s="124">
        <f ca="1">IF(OFFSET('Stocklist Hoogenraad'!A$17,ROW()-ROW(A$17),0)="","",OFFSET('Stocklist Hoogenraad'!A$17,ROW()-ROW(A$17),0))</f>
        <v>2544</v>
      </c>
      <c r="B200" s="124" t="str">
        <f ca="1">IF(OFFSET('Stocklist Hoogenraad'!B$17,ROW()-ROW(B$17),0)="","",OFFSET('Stocklist Hoogenraad'!B$17,ROW()-ROW(B$17),0))</f>
        <v>Hydrangea m. 'Eclips' PBR First Editions® NEW</v>
      </c>
      <c r="C200" s="124" t="str">
        <f ca="1">IF(OFFSET('Stocklist Hoogenraad'!C$17,ROW()-ROW(C$17),0)="","",OFFSET('Stocklist Hoogenraad'!C$17,ROW()-ROW(C$17),0))</f>
        <v>Liners P14 Colourpot</v>
      </c>
      <c r="D200" s="125">
        <f ca="1">IF(OFFSET('Stocklist Hoogenraad'!D$17,ROW()-ROW(D$17),0)="","",(1+Margin)*OFFSET('Stocklist Hoogenraad'!D$17,ROW()-ROW(D$17),0))</f>
        <v>3.85</v>
      </c>
    </row>
    <row r="201" spans="1:4" x14ac:dyDescent="0.25">
      <c r="A201" s="124">
        <f ca="1">IF(OFFSET('Stocklist Hoogenraad'!A$17,ROW()-ROW(A$17),0)="","",OFFSET('Stocklist Hoogenraad'!A$17,ROW()-ROW(A$17),0))</f>
        <v>1108</v>
      </c>
      <c r="B201" s="124" t="str">
        <f ca="1">IF(OFFSET('Stocklist Hoogenraad'!B$17,ROW()-ROW(B$17),0)="","",OFFSET('Stocklist Hoogenraad'!B$17,ROW()-ROW(B$17),0))</f>
        <v>Hydrangea m. 'Eclips' PBR First Editions® NEW</v>
      </c>
      <c r="C201" s="124" t="str">
        <f ca="1">IF(OFFSET('Stocklist Hoogenraad'!C$17,ROW()-ROW(C$17),0)="","",OFFSET('Stocklist Hoogenraad'!C$17,ROW()-ROW(C$17),0))</f>
        <v>Liners P12</v>
      </c>
      <c r="D201" s="125">
        <f ca="1">IF(OFFSET('Stocklist Hoogenraad'!D$17,ROW()-ROW(D$17),0)="","",(1+Margin)*OFFSET('Stocklist Hoogenraad'!D$17,ROW()-ROW(D$17),0))</f>
        <v>2.5</v>
      </c>
    </row>
    <row r="202" spans="1:4" x14ac:dyDescent="0.25">
      <c r="A202" s="124">
        <f ca="1">IF(OFFSET('Stocklist Hoogenraad'!A$17,ROW()-ROW(A$17),0)="","",OFFSET('Stocklist Hoogenraad'!A$17,ROW()-ROW(A$17),0))</f>
        <v>132</v>
      </c>
      <c r="B202" s="124" t="str">
        <f ca="1">IF(OFFSET('Stocklist Hoogenraad'!B$17,ROW()-ROW(B$17),0)="","",OFFSET('Stocklist Hoogenraad'!B$17,ROW()-ROW(B$17),0))</f>
        <v>Hydrangea m. 'Flame Hot Pink'®</v>
      </c>
      <c r="C202" s="124" t="str">
        <f ca="1">IF(OFFSET('Stocklist Hoogenraad'!C$17,ROW()-ROW(C$17),0)="","",OFFSET('Stocklist Hoogenraad'!C$17,ROW()-ROW(C$17),0))</f>
        <v>Liners P12</v>
      </c>
      <c r="D202" s="125">
        <f ca="1">IF(OFFSET('Stocklist Hoogenraad'!D$17,ROW()-ROW(D$17),0)="","",(1+Margin)*OFFSET('Stocklist Hoogenraad'!D$17,ROW()-ROW(D$17),0))</f>
        <v>1.5</v>
      </c>
    </row>
    <row r="203" spans="1:4" x14ac:dyDescent="0.25">
      <c r="A203" s="124">
        <f ca="1">IF(OFFSET('Stocklist Hoogenraad'!A$17,ROW()-ROW(A$17),0)="","",OFFSET('Stocklist Hoogenraad'!A$17,ROW()-ROW(A$17),0))</f>
        <v>275</v>
      </c>
      <c r="B203" s="124" t="str">
        <f ca="1">IF(OFFSET('Stocklist Hoogenraad'!B$17,ROW()-ROW(B$17),0)="","",OFFSET('Stocklist Hoogenraad'!B$17,ROW()-ROW(B$17),0))</f>
        <v>Hydrangea m. 'Florencia'®</v>
      </c>
      <c r="C203" s="124" t="str">
        <f ca="1">IF(OFFSET('Stocklist Hoogenraad'!C$17,ROW()-ROW(C$17),0)="","",OFFSET('Stocklist Hoogenraad'!C$17,ROW()-ROW(C$17),0))</f>
        <v>Liners P12</v>
      </c>
      <c r="D203" s="125">
        <f ca="1">IF(OFFSET('Stocklist Hoogenraad'!D$17,ROW()-ROW(D$17),0)="","",(1+Margin)*OFFSET('Stocklist Hoogenraad'!D$17,ROW()-ROW(D$17),0))</f>
        <v>1.5</v>
      </c>
    </row>
    <row r="204" spans="1:4" x14ac:dyDescent="0.25">
      <c r="A204" s="124">
        <f ca="1">IF(OFFSET('Stocklist Hoogenraad'!A$17,ROW()-ROW(A$17),0)="","",OFFSET('Stocklist Hoogenraad'!A$17,ROW()-ROW(A$17),0))</f>
        <v>219</v>
      </c>
      <c r="B204" s="124" t="str">
        <f ca="1">IF(OFFSET('Stocklist Hoogenraad'!B$17,ROW()-ROW(B$17),0)="","",OFFSET('Stocklist Hoogenraad'!B$17,ROW()-ROW(B$17),0))</f>
        <v>Hydrangea m. 'Floria'®</v>
      </c>
      <c r="C204" s="124" t="str">
        <f ca="1">IF(OFFSET('Stocklist Hoogenraad'!C$17,ROW()-ROW(C$17),0)="","",OFFSET('Stocklist Hoogenraad'!C$17,ROW()-ROW(C$17),0))</f>
        <v>Liners P12</v>
      </c>
      <c r="D204" s="125">
        <f ca="1">IF(OFFSET('Stocklist Hoogenraad'!D$17,ROW()-ROW(D$17),0)="","",(1+Margin)*OFFSET('Stocklist Hoogenraad'!D$17,ROW()-ROW(D$17),0))</f>
        <v>1.5</v>
      </c>
    </row>
    <row r="205" spans="1:4" x14ac:dyDescent="0.25">
      <c r="A205" s="124">
        <f ca="1">IF(OFFSET('Stocklist Hoogenraad'!A$17,ROW()-ROW(A$17),0)="","",OFFSET('Stocklist Hoogenraad'!A$17,ROW()-ROW(A$17),0))</f>
        <v>45</v>
      </c>
      <c r="B205" s="124" t="str">
        <f ca="1">IF(OFFSET('Stocklist Hoogenraad'!B$17,ROW()-ROW(B$17),0)="","",OFFSET('Stocklist Hoogenraad'!B$17,ROW()-ROW(B$17),0))</f>
        <v>Hydrangea m. 'Francy Hot Pink'®</v>
      </c>
      <c r="C205" s="124" t="str">
        <f ca="1">IF(OFFSET('Stocklist Hoogenraad'!C$17,ROW()-ROW(C$17),0)="","",OFFSET('Stocklist Hoogenraad'!C$17,ROW()-ROW(C$17),0))</f>
        <v>Liners P12</v>
      </c>
      <c r="D205" s="125">
        <f ca="1">IF(OFFSET('Stocklist Hoogenraad'!D$17,ROW()-ROW(D$17),0)="","",(1+Margin)*OFFSET('Stocklist Hoogenraad'!D$17,ROW()-ROW(D$17),0))</f>
        <v>1.5</v>
      </c>
    </row>
    <row r="206" spans="1:4" x14ac:dyDescent="0.25">
      <c r="A206" s="124">
        <f ca="1">IF(OFFSET('Stocklist Hoogenraad'!A$17,ROW()-ROW(A$17),0)="","",OFFSET('Stocklist Hoogenraad'!A$17,ROW()-ROW(A$17),0))</f>
        <v>450</v>
      </c>
      <c r="B206" s="124" t="str">
        <f ca="1">IF(OFFSET('Stocklist Hoogenraad'!B$17,ROW()-ROW(B$17),0)="","",OFFSET('Stocklist Hoogenraad'!B$17,ROW()-ROW(B$17),0))</f>
        <v>Hydrangea m. Frisbee® hot pink</v>
      </c>
      <c r="C206" s="124" t="str">
        <f ca="1">IF(OFFSET('Stocklist Hoogenraad'!C$17,ROW()-ROW(C$17),0)="","",OFFSET('Stocklist Hoogenraad'!C$17,ROW()-ROW(C$17),0))</f>
        <v>Liners P12</v>
      </c>
      <c r="D206" s="125">
        <f ca="1">IF(OFFSET('Stocklist Hoogenraad'!D$17,ROW()-ROW(D$17),0)="","",(1+Margin)*OFFSET('Stocklist Hoogenraad'!D$17,ROW()-ROW(D$17),0))</f>
        <v>1.5</v>
      </c>
    </row>
    <row r="207" spans="1:4" x14ac:dyDescent="0.25">
      <c r="A207" s="124">
        <f ca="1">IF(OFFSET('Stocklist Hoogenraad'!A$17,ROW()-ROW(A$17),0)="","",OFFSET('Stocklist Hoogenraad'!A$17,ROW()-ROW(A$17),0))</f>
        <v>120</v>
      </c>
      <c r="B207" s="124" t="str">
        <f ca="1">IF(OFFSET('Stocklist Hoogenraad'!B$17,ROW()-ROW(B$17),0)="","",OFFSET('Stocklist Hoogenraad'!B$17,ROW()-ROW(B$17),0))</f>
        <v>Hydrangea m. 'Hi Chrystal palace 'PBR</v>
      </c>
      <c r="C207" s="124" t="str">
        <f ca="1">IF(OFFSET('Stocklist Hoogenraad'!C$17,ROW()-ROW(C$17),0)="","",OFFSET('Stocklist Hoogenraad'!C$17,ROW()-ROW(C$17),0))</f>
        <v>Liners P12</v>
      </c>
      <c r="D207" s="125">
        <f ca="1">IF(OFFSET('Stocklist Hoogenraad'!D$17,ROW()-ROW(D$17),0)="","",(1+Margin)*OFFSET('Stocklist Hoogenraad'!D$17,ROW()-ROW(D$17),0))</f>
        <v>1.5</v>
      </c>
    </row>
    <row r="208" spans="1:4" x14ac:dyDescent="0.25">
      <c r="A208" s="124">
        <f ca="1">IF(OFFSET('Stocklist Hoogenraad'!A$17,ROW()-ROW(A$17),0)="","",OFFSET('Stocklist Hoogenraad'!A$17,ROW()-ROW(A$17),0))</f>
        <v>135</v>
      </c>
      <c r="B208" s="124" t="str">
        <f ca="1">IF(OFFSET('Stocklist Hoogenraad'!B$17,ROW()-ROW(B$17),0)="","",OFFSET('Stocklist Hoogenraad'!B$17,ROW()-ROW(B$17),0))</f>
        <v>Hydrangea m. 'Hi Fire'PBR</v>
      </c>
      <c r="C208" s="124" t="str">
        <f ca="1">IF(OFFSET('Stocklist Hoogenraad'!C$17,ROW()-ROW(C$17),0)="","",OFFSET('Stocklist Hoogenraad'!C$17,ROW()-ROW(C$17),0))</f>
        <v>Liners P12</v>
      </c>
      <c r="D208" s="125">
        <f ca="1">IF(OFFSET('Stocklist Hoogenraad'!D$17,ROW()-ROW(D$17),0)="","",(1+Margin)*OFFSET('Stocklist Hoogenraad'!D$17,ROW()-ROW(D$17),0))</f>
        <v>1.5</v>
      </c>
    </row>
    <row r="209" spans="1:4" x14ac:dyDescent="0.25">
      <c r="A209" s="124">
        <f ca="1">IF(OFFSET('Stocklist Hoogenraad'!A$17,ROW()-ROW(A$17),0)="","",OFFSET('Stocklist Hoogenraad'!A$17,ROW()-ROW(A$17),0))</f>
        <v>67</v>
      </c>
      <c r="B209" s="124" t="str">
        <f ca="1">IF(OFFSET('Stocklist Hoogenraad'!B$17,ROW()-ROW(B$17),0)="","",OFFSET('Stocklist Hoogenraad'!B$17,ROW()-ROW(B$17),0))</f>
        <v>Hydrangea m. 'Hi Sky'PBR</v>
      </c>
      <c r="C209" s="124" t="str">
        <f ca="1">IF(OFFSET('Stocklist Hoogenraad'!C$17,ROW()-ROW(C$17),0)="","",OFFSET('Stocklist Hoogenraad'!C$17,ROW()-ROW(C$17),0))</f>
        <v>Liners P12</v>
      </c>
      <c r="D209" s="125">
        <f ca="1">IF(OFFSET('Stocklist Hoogenraad'!D$17,ROW()-ROW(D$17),0)="","",(1+Margin)*OFFSET('Stocklist Hoogenraad'!D$17,ROW()-ROW(D$17),0))</f>
        <v>1.5</v>
      </c>
    </row>
    <row r="210" spans="1:4" x14ac:dyDescent="0.25">
      <c r="A210" s="124">
        <f ca="1">IF(OFFSET('Stocklist Hoogenraad'!A$17,ROW()-ROW(A$17),0)="","",OFFSET('Stocklist Hoogenraad'!A$17,ROW()-ROW(A$17),0))</f>
        <v>20</v>
      </c>
      <c r="B210" s="124" t="str">
        <f ca="1">IF(OFFSET('Stocklist Hoogenraad'!B$17,ROW()-ROW(B$17),0)="","",OFFSET('Stocklist Hoogenraad'!B$17,ROW()-ROW(B$17),0))</f>
        <v>Hydrangea m. 'Hi Tornado'PBR</v>
      </c>
      <c r="C210" s="124" t="str">
        <f ca="1">IF(OFFSET('Stocklist Hoogenraad'!C$17,ROW()-ROW(C$17),0)="","",OFFSET('Stocklist Hoogenraad'!C$17,ROW()-ROW(C$17),0))</f>
        <v>Liners P12</v>
      </c>
      <c r="D210" s="125">
        <f ca="1">IF(OFFSET('Stocklist Hoogenraad'!D$17,ROW()-ROW(D$17),0)="","",(1+Margin)*OFFSET('Stocklist Hoogenraad'!D$17,ROW()-ROW(D$17),0))</f>
        <v>1.5</v>
      </c>
    </row>
    <row r="211" spans="1:4" x14ac:dyDescent="0.25">
      <c r="A211" s="124">
        <f ca="1">IF(OFFSET('Stocklist Hoogenraad'!A$17,ROW()-ROW(A$17),0)="","",OFFSET('Stocklist Hoogenraad'!A$17,ROW()-ROW(A$17),0))</f>
        <v>100</v>
      </c>
      <c r="B211" s="124" t="str">
        <f ca="1">IF(OFFSET('Stocklist Hoogenraad'!B$17,ROW()-ROW(B$17),0)="","",OFFSET('Stocklist Hoogenraad'!B$17,ROW()-ROW(B$17),0))</f>
        <v>Hydrangea m. 'Hot Red'®</v>
      </c>
      <c r="C211" s="124" t="str">
        <f ca="1">IF(OFFSET('Stocklist Hoogenraad'!C$17,ROW()-ROW(C$17),0)="","",OFFSET('Stocklist Hoogenraad'!C$17,ROW()-ROW(C$17),0))</f>
        <v>Liners P12</v>
      </c>
      <c r="D211" s="125">
        <f ca="1">IF(OFFSET('Stocklist Hoogenraad'!D$17,ROW()-ROW(D$17),0)="","",(1+Margin)*OFFSET('Stocklist Hoogenraad'!D$17,ROW()-ROW(D$17),0))</f>
        <v>1.5</v>
      </c>
    </row>
    <row r="212" spans="1:4" x14ac:dyDescent="0.25">
      <c r="A212" s="124">
        <f ca="1">IF(OFFSET('Stocklist Hoogenraad'!A$17,ROW()-ROW(A$17),0)="","",OFFSET('Stocklist Hoogenraad'!A$17,ROW()-ROW(A$17),0))</f>
        <v>100</v>
      </c>
      <c r="B212" s="124" t="str">
        <f ca="1">IF(OFFSET('Stocklist Hoogenraad'!B$17,ROW()-ROW(B$17),0)="","",OFFSET('Stocklist Hoogenraad'!B$17,ROW()-ROW(B$17),0))</f>
        <v>Hydrangea m. 'Jip Pink'®</v>
      </c>
      <c r="C212" s="124" t="str">
        <f ca="1">IF(OFFSET('Stocklist Hoogenraad'!C$17,ROW()-ROW(C$17),0)="","",OFFSET('Stocklist Hoogenraad'!C$17,ROW()-ROW(C$17),0))</f>
        <v>Liners P12</v>
      </c>
      <c r="D212" s="125">
        <f ca="1">IF(OFFSET('Stocklist Hoogenraad'!D$17,ROW()-ROW(D$17),0)="","",(1+Margin)*OFFSET('Stocklist Hoogenraad'!D$17,ROW()-ROW(D$17),0))</f>
        <v>1.5</v>
      </c>
    </row>
    <row r="213" spans="1:4" x14ac:dyDescent="0.25">
      <c r="A213" s="124">
        <f ca="1">IF(OFFSET('Stocklist Hoogenraad'!A$17,ROW()-ROW(A$17),0)="","",OFFSET('Stocklist Hoogenraad'!A$17,ROW()-ROW(A$17),0))</f>
        <v>1803</v>
      </c>
      <c r="B213" s="124" t="str">
        <f ca="1">IF(OFFSET('Stocklist Hoogenraad'!B$17,ROW()-ROW(B$17),0)="","",OFFSET('Stocklist Hoogenraad'!B$17,ROW()-ROW(B$17),0))</f>
        <v>Hydrangea m. 'Mariesii Perfecta'</v>
      </c>
      <c r="C213" s="124" t="str">
        <f ca="1">IF(OFFSET('Stocklist Hoogenraad'!C$17,ROW()-ROW(C$17),0)="","",OFFSET('Stocklist Hoogenraad'!C$17,ROW()-ROW(C$17),0))</f>
        <v>Liners P12</v>
      </c>
      <c r="D213" s="125">
        <f ca="1">IF(OFFSET('Stocklist Hoogenraad'!D$17,ROW()-ROW(D$17),0)="","",(1+Margin)*OFFSET('Stocklist Hoogenraad'!D$17,ROW()-ROW(D$17),0))</f>
        <v>1.1499999999999999</v>
      </c>
    </row>
    <row r="214" spans="1:4" x14ac:dyDescent="0.25">
      <c r="A214" s="124">
        <f ca="1">IF(OFFSET('Stocklist Hoogenraad'!A$17,ROW()-ROW(A$17),0)="","",OFFSET('Stocklist Hoogenraad'!A$17,ROW()-ROW(A$17),0))</f>
        <v>700</v>
      </c>
      <c r="B214" s="124" t="str">
        <f ca="1">IF(OFFSET('Stocklist Hoogenraad'!B$17,ROW()-ROW(B$17),0)="","",OFFSET('Stocklist Hoogenraad'!B$17,ROW()-ROW(B$17),0))</f>
        <v>Hydrangea m. 'Ningbo' PBR</v>
      </c>
      <c r="C214" s="124" t="str">
        <f ca="1">IF(OFFSET('Stocklist Hoogenraad'!C$17,ROW()-ROW(C$17),0)="","",OFFSET('Stocklist Hoogenraad'!C$17,ROW()-ROW(C$17),0))</f>
        <v>Liners P12</v>
      </c>
      <c r="D214" s="125">
        <f ca="1">IF(OFFSET('Stocklist Hoogenraad'!D$17,ROW()-ROW(D$17),0)="","",(1+Margin)*OFFSET('Stocklist Hoogenraad'!D$17,ROW()-ROW(D$17),0))</f>
        <v>1.5</v>
      </c>
    </row>
    <row r="215" spans="1:4" x14ac:dyDescent="0.25">
      <c r="A215" s="124">
        <f ca="1">IF(OFFSET('Stocklist Hoogenraad'!A$17,ROW()-ROW(A$17),0)="","",OFFSET('Stocklist Hoogenraad'!A$17,ROW()-ROW(A$17),0))</f>
        <v>120</v>
      </c>
      <c r="B215" s="124" t="str">
        <f ca="1">IF(OFFSET('Stocklist Hoogenraad'!B$17,ROW()-ROW(B$17),0)="","",OFFSET('Stocklist Hoogenraad'!B$17,ROW()-ROW(B$17),0))</f>
        <v>Hydrangea m. 'Pink Sensation'®</v>
      </c>
      <c r="C215" s="124" t="str">
        <f ca="1">IF(OFFSET('Stocklist Hoogenraad'!C$17,ROW()-ROW(C$17),0)="","",OFFSET('Stocklist Hoogenraad'!C$17,ROW()-ROW(C$17),0))</f>
        <v>Liners P12</v>
      </c>
      <c r="D215" s="125">
        <f ca="1">IF(OFFSET('Stocklist Hoogenraad'!D$17,ROW()-ROW(D$17),0)="","",(1+Margin)*OFFSET('Stocklist Hoogenraad'!D$17,ROW()-ROW(D$17),0))</f>
        <v>1.5</v>
      </c>
    </row>
    <row r="216" spans="1:4" x14ac:dyDescent="0.25">
      <c r="A216" s="124">
        <f ca="1">IF(OFFSET('Stocklist Hoogenraad'!A$17,ROW()-ROW(A$17),0)="","",OFFSET('Stocklist Hoogenraad'!A$17,ROW()-ROW(A$17),0))</f>
        <v>2316</v>
      </c>
      <c r="B216" s="124" t="str">
        <f ca="1">IF(OFFSET('Stocklist Hoogenraad'!B$17,ROW()-ROW(B$17),0)="","",OFFSET('Stocklist Hoogenraad'!B$17,ROW()-ROW(B$17),0))</f>
        <v>Hydrangea m. Rebelion® Farrari Love PBR NEW24</v>
      </c>
      <c r="C216" s="124" t="str">
        <f ca="1">IF(OFFSET('Stocklist Hoogenraad'!C$17,ROW()-ROW(C$17),0)="","",OFFSET('Stocklist Hoogenraad'!C$17,ROW()-ROW(C$17),0))</f>
        <v>Liners P12</v>
      </c>
      <c r="D216" s="125">
        <f ca="1">IF(OFFSET('Stocklist Hoogenraad'!D$17,ROW()-ROW(D$17),0)="","",(1+Margin)*OFFSET('Stocklist Hoogenraad'!D$17,ROW()-ROW(D$17),0))</f>
        <v>1.6</v>
      </c>
    </row>
    <row r="217" spans="1:4" x14ac:dyDescent="0.25">
      <c r="A217" s="124">
        <f ca="1">IF(OFFSET('Stocklist Hoogenraad'!A$17,ROW()-ROW(A$17),0)="","",OFFSET('Stocklist Hoogenraad'!A$17,ROW()-ROW(A$17),0))</f>
        <v>334</v>
      </c>
      <c r="B217" s="124" t="str">
        <f ca="1">IF(OFFSET('Stocklist Hoogenraad'!B$17,ROW()-ROW(B$17),0)="","",OFFSET('Stocklist Hoogenraad'!B$17,ROW()-ROW(B$17),0))</f>
        <v>Hydrangea m. 'Red Baron'</v>
      </c>
      <c r="C217" s="124" t="str">
        <f ca="1">IF(OFFSET('Stocklist Hoogenraad'!C$17,ROW()-ROW(C$17),0)="","",OFFSET('Stocklist Hoogenraad'!C$17,ROW()-ROW(C$17),0))</f>
        <v>Liners P12</v>
      </c>
      <c r="D217" s="125">
        <f ca="1">IF(OFFSET('Stocklist Hoogenraad'!D$17,ROW()-ROW(D$17),0)="","",(1+Margin)*OFFSET('Stocklist Hoogenraad'!D$17,ROW()-ROW(D$17),0))</f>
        <v>1.1499999999999999</v>
      </c>
    </row>
    <row r="218" spans="1:4" x14ac:dyDescent="0.25">
      <c r="A218" s="124">
        <f ca="1">IF(OFFSET('Stocklist Hoogenraad'!A$17,ROW()-ROW(A$17),0)="","",OFFSET('Stocklist Hoogenraad'!A$17,ROW()-ROW(A$17),0))</f>
        <v>916</v>
      </c>
      <c r="B218" s="124" t="str">
        <f ca="1">IF(OFFSET('Stocklist Hoogenraad'!B$17,ROW()-ROW(B$17),0)="","",OFFSET('Stocklist Hoogenraad'!B$17,ROW()-ROW(B$17),0))</f>
        <v>Hydrangea m. 'Rotkehlchen'</v>
      </c>
      <c r="C218" s="124" t="str">
        <f ca="1">IF(OFFSET('Stocklist Hoogenraad'!C$17,ROW()-ROW(C$17),0)="","",OFFSET('Stocklist Hoogenraad'!C$17,ROW()-ROW(C$17),0))</f>
        <v>Liners P12</v>
      </c>
      <c r="D218" s="125">
        <f ca="1">IF(OFFSET('Stocklist Hoogenraad'!D$17,ROW()-ROW(D$17),0)="","",(1+Margin)*OFFSET('Stocklist Hoogenraad'!D$17,ROW()-ROW(D$17),0))</f>
        <v>1.1499999999999999</v>
      </c>
    </row>
    <row r="219" spans="1:4" x14ac:dyDescent="0.25">
      <c r="A219" s="124">
        <f ca="1">IF(OFFSET('Stocklist Hoogenraad'!A$17,ROW()-ROW(A$17),0)="","",OFFSET('Stocklist Hoogenraad'!A$17,ROW()-ROW(A$17),0))</f>
        <v>199</v>
      </c>
      <c r="B219" s="124" t="str">
        <f ca="1">IF(OFFSET('Stocklist Hoogenraad'!B$17,ROW()-ROW(B$17),0)="","",OFFSET('Stocklist Hoogenraad'!B$17,ROW()-ROW(B$17),0))</f>
        <v>Hydrangea m. 'Royal Red'®</v>
      </c>
      <c r="C219" s="124" t="str">
        <f ca="1">IF(OFFSET('Stocklist Hoogenraad'!C$17,ROW()-ROW(C$17),0)="","",OFFSET('Stocklist Hoogenraad'!C$17,ROW()-ROW(C$17),0))</f>
        <v>Liners P12</v>
      </c>
      <c r="D219" s="125">
        <f ca="1">IF(OFFSET('Stocklist Hoogenraad'!D$17,ROW()-ROW(D$17),0)="","",(1+Margin)*OFFSET('Stocklist Hoogenraad'!D$17,ROW()-ROW(D$17),0))</f>
        <v>1.5</v>
      </c>
    </row>
    <row r="220" spans="1:4" x14ac:dyDescent="0.25">
      <c r="A220" s="124">
        <f ca="1">IF(OFFSET('Stocklist Hoogenraad'!A$17,ROW()-ROW(A$17),0)="","",OFFSET('Stocklist Hoogenraad'!A$17,ROW()-ROW(A$17),0))</f>
        <v>275</v>
      </c>
      <c r="B220" s="124" t="str">
        <f ca="1">IF(OFFSET('Stocklist Hoogenraad'!B$17,ROW()-ROW(B$17),0)="","",OFFSET('Stocklist Hoogenraad'!B$17,ROW()-ROW(B$17),0))</f>
        <v>Hydrangea m. 'Samantha'</v>
      </c>
      <c r="C220" s="124" t="str">
        <f ca="1">IF(OFFSET('Stocklist Hoogenraad'!C$17,ROW()-ROW(C$17),0)="","",OFFSET('Stocklist Hoogenraad'!C$17,ROW()-ROW(C$17),0))</f>
        <v>Liners P12</v>
      </c>
      <c r="D220" s="125">
        <f ca="1">IF(OFFSET('Stocklist Hoogenraad'!D$17,ROW()-ROW(D$17),0)="","",(1+Margin)*OFFSET('Stocklist Hoogenraad'!D$17,ROW()-ROW(D$17),0))</f>
        <v>1.1499999999999999</v>
      </c>
    </row>
    <row r="221" spans="1:4" x14ac:dyDescent="0.25">
      <c r="A221" s="124">
        <f ca="1">IF(OFFSET('Stocklist Hoogenraad'!A$17,ROW()-ROW(A$17),0)="","",OFFSET('Stocklist Hoogenraad'!A$17,ROW()-ROW(A$17),0))</f>
        <v>280</v>
      </c>
      <c r="B221" s="124" t="str">
        <f ca="1">IF(OFFSET('Stocklist Hoogenraad'!B$17,ROW()-ROW(B$17),0)="","",OFFSET('Stocklist Hoogenraad'!B$17,ROW()-ROW(B$17),0))</f>
        <v>Hydrangea m. Saxon® Schloss Wackerbarth</v>
      </c>
      <c r="C221" s="124" t="str">
        <f ca="1">IF(OFFSET('Stocklist Hoogenraad'!C$17,ROW()-ROW(C$17),0)="","",OFFSET('Stocklist Hoogenraad'!C$17,ROW()-ROW(C$17),0))</f>
        <v>Liners P12</v>
      </c>
      <c r="D221" s="125">
        <f ca="1">IF(OFFSET('Stocklist Hoogenraad'!D$17,ROW()-ROW(D$17),0)="","",(1+Margin)*OFFSET('Stocklist Hoogenraad'!D$17,ROW()-ROW(D$17),0))</f>
        <v>1.6</v>
      </c>
    </row>
    <row r="222" spans="1:4" x14ac:dyDescent="0.25">
      <c r="A222" s="124">
        <f ca="1">IF(OFFSET('Stocklist Hoogenraad'!A$17,ROW()-ROW(A$17),0)="","",OFFSET('Stocklist Hoogenraad'!A$17,ROW()-ROW(A$17),0))</f>
        <v>525</v>
      </c>
      <c r="B222" s="124" t="str">
        <f ca="1">IF(OFFSET('Stocklist Hoogenraad'!B$17,ROW()-ROW(B$17),0)="","",OFFSET('Stocklist Hoogenraad'!B$17,ROW()-ROW(B$17),0))</f>
        <v xml:space="preserve">Hydrangea m. 'Selina'® </v>
      </c>
      <c r="C222" s="124" t="str">
        <f ca="1">IF(OFFSET('Stocklist Hoogenraad'!C$17,ROW()-ROW(C$17),0)="","",OFFSET('Stocklist Hoogenraad'!C$17,ROW()-ROW(C$17),0))</f>
        <v>Liners P12</v>
      </c>
      <c r="D222" s="125">
        <f ca="1">IF(OFFSET('Stocklist Hoogenraad'!D$17,ROW()-ROW(D$17),0)="","",(1+Margin)*OFFSET('Stocklist Hoogenraad'!D$17,ROW()-ROW(D$17),0))</f>
        <v>1.5</v>
      </c>
    </row>
    <row r="223" spans="1:4" x14ac:dyDescent="0.25">
      <c r="A223" s="124">
        <f ca="1">IF(OFFSET('Stocklist Hoogenraad'!A$17,ROW()-ROW(A$17),0)="","",OFFSET('Stocklist Hoogenraad'!A$17,ROW()-ROW(A$17),0))</f>
        <v>950</v>
      </c>
      <c r="B223" s="124" t="str">
        <f ca="1">IF(OFFSET('Stocklist Hoogenraad'!B$17,ROW()-ROW(B$17),0)="","",OFFSET('Stocklist Hoogenraad'!B$17,ROW()-ROW(B$17),0))</f>
        <v>Hydrangea m. 'Speedy Red Improved'®</v>
      </c>
      <c r="C223" s="124" t="str">
        <f ca="1">IF(OFFSET('Stocklist Hoogenraad'!C$17,ROW()-ROW(C$17),0)="","",OFFSET('Stocklist Hoogenraad'!C$17,ROW()-ROW(C$17),0))</f>
        <v>Liners P12</v>
      </c>
      <c r="D223" s="125">
        <f ca="1">IF(OFFSET('Stocklist Hoogenraad'!D$17,ROW()-ROW(D$17),0)="","",(1+Margin)*OFFSET('Stocklist Hoogenraad'!D$17,ROW()-ROW(D$17),0))</f>
        <v>1.5</v>
      </c>
    </row>
    <row r="224" spans="1:4" x14ac:dyDescent="0.25">
      <c r="A224" s="124">
        <f ca="1">IF(OFFSET('Stocklist Hoogenraad'!A$17,ROW()-ROW(A$17),0)="","",OFFSET('Stocklist Hoogenraad'!A$17,ROW()-ROW(A$17),0))</f>
        <v>650</v>
      </c>
      <c r="B224" s="124" t="str">
        <f ca="1">IF(OFFSET('Stocklist Hoogenraad'!B$17,ROW()-ROW(B$17),0)="","",OFFSET('Stocklist Hoogenraad'!B$17,ROW()-ROW(B$17),0))</f>
        <v>Hydrangea m. 'Sweet Lips'®</v>
      </c>
      <c r="C224" s="124" t="str">
        <f ca="1">IF(OFFSET('Stocklist Hoogenraad'!C$17,ROW()-ROW(C$17),0)="","",OFFSET('Stocklist Hoogenraad'!C$17,ROW()-ROW(C$17),0))</f>
        <v>Liners P12</v>
      </c>
      <c r="D224" s="125">
        <f ca="1">IF(OFFSET('Stocklist Hoogenraad'!D$17,ROW()-ROW(D$17),0)="","",(1+Margin)*OFFSET('Stocklist Hoogenraad'!D$17,ROW()-ROW(D$17),0))</f>
        <v>1.5</v>
      </c>
    </row>
    <row r="225" spans="1:4" x14ac:dyDescent="0.25">
      <c r="A225" s="124">
        <f ca="1">IF(OFFSET('Stocklist Hoogenraad'!A$17,ROW()-ROW(A$17),0)="","",OFFSET('Stocklist Hoogenraad'!A$17,ROW()-ROW(A$17),0))</f>
        <v>725</v>
      </c>
      <c r="B225" s="124" t="str">
        <f ca="1">IF(OFFSET('Stocklist Hoogenraad'!B$17,ROW()-ROW(B$17),0)="","",OFFSET('Stocklist Hoogenraad'!B$17,ROW()-ROW(B$17),0))</f>
        <v>Hydrangea m. 'Tiffany pink'®</v>
      </c>
      <c r="C225" s="124" t="str">
        <f ca="1">IF(OFFSET('Stocklist Hoogenraad'!C$17,ROW()-ROW(C$17),0)="","",OFFSET('Stocklist Hoogenraad'!C$17,ROW()-ROW(C$17),0))</f>
        <v>Liners P12</v>
      </c>
      <c r="D225" s="125">
        <f ca="1">IF(OFFSET('Stocklist Hoogenraad'!D$17,ROW()-ROW(D$17),0)="","",(1+Margin)*OFFSET('Stocklist Hoogenraad'!D$17,ROW()-ROW(D$17),0))</f>
        <v>1.5</v>
      </c>
    </row>
    <row r="226" spans="1:4" x14ac:dyDescent="0.25">
      <c r="A226" s="124">
        <f ca="1">IF(OFFSET('Stocklist Hoogenraad'!A$17,ROW()-ROW(A$17),0)="","",OFFSET('Stocklist Hoogenraad'!A$17,ROW()-ROW(A$17),0))</f>
        <v>375</v>
      </c>
      <c r="B226" s="124" t="str">
        <f ca="1">IF(OFFSET('Stocklist Hoogenraad'!B$17,ROW()-ROW(B$17),0)="","",OFFSET('Stocklist Hoogenraad'!B$17,ROW()-ROW(B$17),0))</f>
        <v>Hydrangea m. 'Tovelit'</v>
      </c>
      <c r="C226" s="124" t="str">
        <f ca="1">IF(OFFSET('Stocklist Hoogenraad'!C$17,ROW()-ROW(C$17),0)="","",OFFSET('Stocklist Hoogenraad'!C$17,ROW()-ROW(C$17),0))</f>
        <v>Liners P12</v>
      </c>
      <c r="D226" s="125">
        <f ca="1">IF(OFFSET('Stocklist Hoogenraad'!D$17,ROW()-ROW(D$17),0)="","",(1+Margin)*OFFSET('Stocklist Hoogenraad'!D$17,ROW()-ROW(D$17),0))</f>
        <v>1.1499999999999999</v>
      </c>
    </row>
    <row r="227" spans="1:4" x14ac:dyDescent="0.25">
      <c r="A227" s="124">
        <f ca="1">IF(OFFSET('Stocklist Hoogenraad'!A$17,ROW()-ROW(A$17),0)="","",OFFSET('Stocklist Hoogenraad'!A$17,ROW()-ROW(A$17),0))</f>
        <v>700</v>
      </c>
      <c r="B227" s="124" t="str">
        <f ca="1">IF(OFFSET('Stocklist Hoogenraad'!B$17,ROW()-ROW(B$17),0)="","",OFFSET('Stocklist Hoogenraad'!B$17,ROW()-ROW(B$17),0))</f>
        <v>Hydrangea m. 'Wude'®</v>
      </c>
      <c r="C227" s="124" t="str">
        <f ca="1">IF(OFFSET('Stocklist Hoogenraad'!C$17,ROW()-ROW(C$17),0)="","",OFFSET('Stocklist Hoogenraad'!C$17,ROW()-ROW(C$17),0))</f>
        <v>Liners P12</v>
      </c>
      <c r="D227" s="125">
        <f ca="1">IF(OFFSET('Stocklist Hoogenraad'!D$17,ROW()-ROW(D$17),0)="","",(1+Margin)*OFFSET('Stocklist Hoogenraad'!D$17,ROW()-ROW(D$17),0))</f>
        <v>1.5</v>
      </c>
    </row>
    <row r="228" spans="1:4" x14ac:dyDescent="0.25">
      <c r="A228" s="124">
        <f ca="1">IF(OFFSET('Stocklist Hoogenraad'!A$17,ROW()-ROW(A$17),0)="","",OFFSET('Stocklist Hoogenraad'!A$17,ROW()-ROW(A$17),0))</f>
        <v>153</v>
      </c>
      <c r="B228" s="124" t="str">
        <f ca="1">IF(OFFSET('Stocklist Hoogenraad'!B$17,ROW()-ROW(B$17),0)="","",OFFSET('Stocklist Hoogenraad'!B$17,ROW()-ROW(B$17),0))</f>
        <v>Hydrangea paniculata</v>
      </c>
      <c r="C228" s="124" t="str">
        <f ca="1">IF(OFFSET('Stocklist Hoogenraad'!C$17,ROW()-ROW(C$17),0)="","",OFFSET('Stocklist Hoogenraad'!C$17,ROW()-ROW(C$17),0))</f>
        <v>Liners P9</v>
      </c>
      <c r="D228" s="125">
        <f ca="1">IF(OFFSET('Stocklist Hoogenraad'!D$17,ROW()-ROW(D$17),0)="","",(1+Margin)*OFFSET('Stocklist Hoogenraad'!D$17,ROW()-ROW(D$17),0))</f>
        <v>0.89</v>
      </c>
    </row>
    <row r="229" spans="1:4" x14ac:dyDescent="0.25">
      <c r="A229" s="124">
        <f ca="1">IF(OFFSET('Stocklist Hoogenraad'!A$17,ROW()-ROW(A$17),0)="","",OFFSET('Stocklist Hoogenraad'!A$17,ROW()-ROW(A$17),0))</f>
        <v>4120</v>
      </c>
      <c r="B229" s="124" t="str">
        <f ca="1">IF(OFFSET('Stocklist Hoogenraad'!B$17,ROW()-ROW(B$17),0)="","",OFFSET('Stocklist Hoogenraad'!B$17,ROW()-ROW(B$17),0))</f>
        <v>Hydrangea pan. Bonfire®</v>
      </c>
      <c r="C229" s="124" t="str">
        <f ca="1">IF(OFFSET('Stocklist Hoogenraad'!C$17,ROW()-ROW(C$17),0)="","",OFFSET('Stocklist Hoogenraad'!C$17,ROW()-ROW(C$17),0))</f>
        <v>Liners P9</v>
      </c>
      <c r="D229" s="125">
        <f ca="1">IF(OFFSET('Stocklist Hoogenraad'!D$17,ROW()-ROW(D$17),0)="","",(1+Margin)*OFFSET('Stocklist Hoogenraad'!D$17,ROW()-ROW(D$17),0))</f>
        <v>1.75</v>
      </c>
    </row>
    <row r="230" spans="1:4" x14ac:dyDescent="0.25">
      <c r="A230" s="124">
        <f ca="1">IF(OFFSET('Stocklist Hoogenraad'!A$17,ROW()-ROW(A$17),0)="","",OFFSET('Stocklist Hoogenraad'!A$17,ROW()-ROW(A$17),0))</f>
        <v>3137</v>
      </c>
      <c r="B230" s="124" t="str">
        <f ca="1">IF(OFFSET('Stocklist Hoogenraad'!B$17,ROW()-ROW(B$17),0)="","",OFFSET('Stocklist Hoogenraad'!B$17,ROW()-ROW(B$17),0))</f>
        <v>Hydrangea pan. Bonfire®</v>
      </c>
      <c r="C230" s="124" t="str">
        <f ca="1">IF(OFFSET('Stocklist Hoogenraad'!C$17,ROW()-ROW(C$17),0)="","",OFFSET('Stocklist Hoogenraad'!C$17,ROW()-ROW(C$17),0))</f>
        <v>Liners P14</v>
      </c>
      <c r="D230" s="125">
        <f ca="1">IF(OFFSET('Stocklist Hoogenraad'!D$17,ROW()-ROW(D$17),0)="","",(1+Margin)*OFFSET('Stocklist Hoogenraad'!D$17,ROW()-ROW(D$17),0))</f>
        <v>2.65</v>
      </c>
    </row>
    <row r="231" spans="1:4" x14ac:dyDescent="0.25">
      <c r="A231" s="124">
        <f ca="1">IF(OFFSET('Stocklist Hoogenraad'!A$17,ROW()-ROW(A$17),0)="","",OFFSET('Stocklist Hoogenraad'!A$17,ROW()-ROW(A$17),0))</f>
        <v>40</v>
      </c>
      <c r="B231" s="124" t="str">
        <f ca="1">IF(OFFSET('Stocklist Hoogenraad'!B$17,ROW()-ROW(B$17),0)="","",OFFSET('Stocklist Hoogenraad'!B$17,ROW()-ROW(B$17),0))</f>
        <v>Hydrangea pan. 'Candlelight'®</v>
      </c>
      <c r="C231" s="124" t="str">
        <f ca="1">IF(OFFSET('Stocklist Hoogenraad'!C$17,ROW()-ROW(C$17),0)="","",OFFSET('Stocklist Hoogenraad'!C$17,ROW()-ROW(C$17),0))</f>
        <v>Liners P9</v>
      </c>
      <c r="D231" s="125">
        <f ca="1">IF(OFFSET('Stocklist Hoogenraad'!D$17,ROW()-ROW(D$17),0)="","",(1+Margin)*OFFSET('Stocklist Hoogenraad'!D$17,ROW()-ROW(D$17),0))</f>
        <v>1.5</v>
      </c>
    </row>
    <row r="232" spans="1:4" x14ac:dyDescent="0.25">
      <c r="A232" s="124">
        <f ca="1">IF(OFFSET('Stocklist Hoogenraad'!A$17,ROW()-ROW(A$17),0)="","",OFFSET('Stocklist Hoogenraad'!A$17,ROW()-ROW(A$17),0))</f>
        <v>733</v>
      </c>
      <c r="B232" s="124" t="str">
        <f ca="1">IF(OFFSET('Stocklist Hoogenraad'!B$17,ROW()-ROW(B$17),0)="","",OFFSET('Stocklist Hoogenraad'!B$17,ROW()-ROW(B$17),0))</f>
        <v>Hydrangea pan. 'Dharuma'</v>
      </c>
      <c r="C232" s="124" t="str">
        <f ca="1">IF(OFFSET('Stocklist Hoogenraad'!C$17,ROW()-ROW(C$17),0)="","",OFFSET('Stocklist Hoogenraad'!C$17,ROW()-ROW(C$17),0))</f>
        <v>Liners P9</v>
      </c>
      <c r="D232" s="125">
        <f ca="1">IF(OFFSET('Stocklist Hoogenraad'!D$17,ROW()-ROW(D$17),0)="","",(1+Margin)*OFFSET('Stocklist Hoogenraad'!D$17,ROW()-ROW(D$17),0))</f>
        <v>0.9</v>
      </c>
    </row>
    <row r="233" spans="1:4" x14ac:dyDescent="0.25">
      <c r="A233" s="124">
        <f ca="1">IF(OFFSET('Stocklist Hoogenraad'!A$17,ROW()-ROW(A$17),0)="","",OFFSET('Stocklist Hoogenraad'!A$17,ROW()-ROW(A$17),0))</f>
        <v>1732</v>
      </c>
      <c r="B233" s="124" t="str">
        <f ca="1">IF(OFFSET('Stocklist Hoogenraad'!B$17,ROW()-ROW(B$17),0)="","",OFFSET('Stocklist Hoogenraad'!B$17,ROW()-ROW(B$17),0))</f>
        <v>Hydrangea pan. 'Graffiti'®</v>
      </c>
      <c r="C233" s="124" t="str">
        <f ca="1">IF(OFFSET('Stocklist Hoogenraad'!C$17,ROW()-ROW(C$17),0)="","",OFFSET('Stocklist Hoogenraad'!C$17,ROW()-ROW(C$17),0))</f>
        <v>Liners P9</v>
      </c>
      <c r="D233" s="125">
        <f ca="1">IF(OFFSET('Stocklist Hoogenraad'!D$17,ROW()-ROW(D$17),0)="","",(1+Margin)*OFFSET('Stocklist Hoogenraad'!D$17,ROW()-ROW(D$17),0))</f>
        <v>1.5</v>
      </c>
    </row>
    <row r="234" spans="1:4" x14ac:dyDescent="0.25">
      <c r="A234" s="124">
        <f ca="1">IF(OFFSET('Stocklist Hoogenraad'!A$17,ROW()-ROW(A$17),0)="","",OFFSET('Stocklist Hoogenraad'!A$17,ROW()-ROW(A$17),0))</f>
        <v>463</v>
      </c>
      <c r="B234" s="124" t="str">
        <f ca="1">IF(OFFSET('Stocklist Hoogenraad'!B$17,ROW()-ROW(B$17),0)="","",OFFSET('Stocklist Hoogenraad'!B$17,ROW()-ROW(B$17),0))</f>
        <v>Hydrangea pan. 'Graffiti'®</v>
      </c>
      <c r="C234" s="124" t="str">
        <f ca="1">IF(OFFSET('Stocklist Hoogenraad'!C$17,ROW()-ROW(C$17),0)="","",OFFSET('Stocklist Hoogenraad'!C$17,ROW()-ROW(C$17),0))</f>
        <v>Liners P14</v>
      </c>
      <c r="D234" s="125">
        <f ca="1">IF(OFFSET('Stocklist Hoogenraad'!D$17,ROW()-ROW(D$17),0)="","",(1+Margin)*OFFSET('Stocklist Hoogenraad'!D$17,ROW()-ROW(D$17),0))</f>
        <v>2.4</v>
      </c>
    </row>
    <row r="235" spans="1:4" x14ac:dyDescent="0.25">
      <c r="A235" s="124">
        <f ca="1">IF(OFFSET('Stocklist Hoogenraad'!A$17,ROW()-ROW(A$17),0)="","",OFFSET('Stocklist Hoogenraad'!A$17,ROW()-ROW(A$17),0))</f>
        <v>1699</v>
      </c>
      <c r="B235" s="124" t="str">
        <f ca="1">IF(OFFSET('Stocklist Hoogenraad'!B$17,ROW()-ROW(B$17),0)="","",OFFSET('Stocklist Hoogenraad'!B$17,ROW()-ROW(B$17),0))</f>
        <v>Hydrangea pan. 'Graffiti'®</v>
      </c>
      <c r="C235" s="124" t="str">
        <f ca="1">IF(OFFSET('Stocklist Hoogenraad'!C$17,ROW()-ROW(C$17),0)="","",OFFSET('Stocklist Hoogenraad'!C$17,ROW()-ROW(C$17),0))</f>
        <v>Liners P12</v>
      </c>
      <c r="D235" s="125">
        <f ca="1">IF(OFFSET('Stocklist Hoogenraad'!D$17,ROW()-ROW(D$17),0)="","",(1+Margin)*OFFSET('Stocklist Hoogenraad'!D$17,ROW()-ROW(D$17),0))</f>
        <v>1.7</v>
      </c>
    </row>
    <row r="236" spans="1:4" x14ac:dyDescent="0.25">
      <c r="A236" s="124">
        <f ca="1">IF(OFFSET('Stocklist Hoogenraad'!A$17,ROW()-ROW(A$17),0)="","",OFFSET('Stocklist Hoogenraad'!A$17,ROW()-ROW(A$17),0))</f>
        <v>1727</v>
      </c>
      <c r="B236" s="124" t="str">
        <f ca="1">IF(OFFSET('Stocklist Hoogenraad'!B$17,ROW()-ROW(B$17),0)="","",OFFSET('Stocklist Hoogenraad'!B$17,ROW()-ROW(B$17),0))</f>
        <v>Hydrangea pan. 'Levana'®</v>
      </c>
      <c r="C236" s="124" t="str">
        <f ca="1">IF(OFFSET('Stocklist Hoogenraad'!C$17,ROW()-ROW(C$17),0)="","",OFFSET('Stocklist Hoogenraad'!C$17,ROW()-ROW(C$17),0))</f>
        <v>Liners P9</v>
      </c>
      <c r="D236" s="125">
        <f ca="1">IF(OFFSET('Stocklist Hoogenraad'!D$17,ROW()-ROW(D$17),0)="","",(1+Margin)*OFFSET('Stocklist Hoogenraad'!D$17,ROW()-ROW(D$17),0))</f>
        <v>1.25</v>
      </c>
    </row>
    <row r="237" spans="1:4" x14ac:dyDescent="0.25">
      <c r="A237" s="124">
        <f ca="1">IF(OFFSET('Stocklist Hoogenraad'!A$17,ROW()-ROW(A$17),0)="","",OFFSET('Stocklist Hoogenraad'!A$17,ROW()-ROW(A$17),0))</f>
        <v>120</v>
      </c>
      <c r="B237" s="124" t="str">
        <f ca="1">IF(OFFSET('Stocklist Hoogenraad'!B$17,ROW()-ROW(B$17),0)="","",OFFSET('Stocklist Hoogenraad'!B$17,ROW()-ROW(B$17),0))</f>
        <v>Hydrangea pan. 'Limelight'®</v>
      </c>
      <c r="C237" s="124" t="str">
        <f ca="1">IF(OFFSET('Stocklist Hoogenraad'!C$17,ROW()-ROW(C$17),0)="","",OFFSET('Stocklist Hoogenraad'!C$17,ROW()-ROW(C$17),0))</f>
        <v>Liners P9</v>
      </c>
      <c r="D237" s="125">
        <f ca="1">IF(OFFSET('Stocklist Hoogenraad'!D$17,ROW()-ROW(D$17),0)="","",(1+Margin)*OFFSET('Stocklist Hoogenraad'!D$17,ROW()-ROW(D$17),0))</f>
        <v>1.5</v>
      </c>
    </row>
    <row r="238" spans="1:4" x14ac:dyDescent="0.25">
      <c r="A238" s="124">
        <f ca="1">IF(OFFSET('Stocklist Hoogenraad'!A$17,ROW()-ROW(A$17),0)="","",OFFSET('Stocklist Hoogenraad'!A$17,ROW()-ROW(A$17),0))</f>
        <v>870</v>
      </c>
      <c r="B238" s="124" t="str">
        <f ca="1">IF(OFFSET('Stocklist Hoogenraad'!B$17,ROW()-ROW(B$17),0)="","",OFFSET('Stocklist Hoogenraad'!B$17,ROW()-ROW(B$17),0))</f>
        <v>Hydrangea pan. 'Little Fresco'PBR</v>
      </c>
      <c r="C238" s="124" t="str">
        <f ca="1">IF(OFFSET('Stocklist Hoogenraad'!C$17,ROW()-ROW(C$17),0)="","",OFFSET('Stocklist Hoogenraad'!C$17,ROW()-ROW(C$17),0))</f>
        <v>Liners P9</v>
      </c>
      <c r="D238" s="125">
        <f ca="1">IF(OFFSET('Stocklist Hoogenraad'!D$17,ROW()-ROW(D$17),0)="","",(1+Margin)*OFFSET('Stocklist Hoogenraad'!D$17,ROW()-ROW(D$17),0))</f>
        <v>1.5</v>
      </c>
    </row>
    <row r="239" spans="1:4" x14ac:dyDescent="0.25">
      <c r="A239" s="124">
        <f ca="1">IF(OFFSET('Stocklist Hoogenraad'!A$17,ROW()-ROW(A$17),0)="","",OFFSET('Stocklist Hoogenraad'!A$17,ROW()-ROW(A$17),0))</f>
        <v>36</v>
      </c>
      <c r="B239" s="124" t="str">
        <f ca="1">IF(OFFSET('Stocklist Hoogenraad'!B$17,ROW()-ROW(B$17),0)="","",OFFSET('Stocklist Hoogenraad'!B$17,ROW()-ROW(B$17),0))</f>
        <v>Hydrangea pan. Living 'Pink &amp; Rose'® NEW24</v>
      </c>
      <c r="C239" s="124" t="str">
        <f ca="1">IF(OFFSET('Stocklist Hoogenraad'!C$17,ROW()-ROW(C$17),0)="","",OFFSET('Stocklist Hoogenraad'!C$17,ROW()-ROW(C$17),0))</f>
        <v>Liners P9</v>
      </c>
      <c r="D239" s="125">
        <f ca="1">IF(OFFSET('Stocklist Hoogenraad'!D$17,ROW()-ROW(D$17),0)="","",(1+Margin)*OFFSET('Stocklist Hoogenraad'!D$17,ROW()-ROW(D$17),0))</f>
        <v>1.6</v>
      </c>
    </row>
    <row r="240" spans="1:4" x14ac:dyDescent="0.25">
      <c r="A240" s="124">
        <f ca="1">IF(OFFSET('Stocklist Hoogenraad'!A$17,ROW()-ROW(A$17),0)="","",OFFSET('Stocklist Hoogenraad'!A$17,ROW()-ROW(A$17),0))</f>
        <v>1352</v>
      </c>
      <c r="B240" s="124" t="str">
        <f ca="1">IF(OFFSET('Stocklist Hoogenraad'!B$17,ROW()-ROW(B$17),0)="","",OFFSET('Stocklist Hoogenraad'!B$17,ROW()-ROW(B$17),0))</f>
        <v>Hydrangea pan. 'Magical Candle'®</v>
      </c>
      <c r="C240" s="124" t="str">
        <f ca="1">IF(OFFSET('Stocklist Hoogenraad'!C$17,ROW()-ROW(C$17),0)="","",OFFSET('Stocklist Hoogenraad'!C$17,ROW()-ROW(C$17),0))</f>
        <v>Liners P14</v>
      </c>
      <c r="D240" s="125">
        <f ca="1">IF(OFFSET('Stocklist Hoogenraad'!D$17,ROW()-ROW(D$17),0)="","",(1+Margin)*OFFSET('Stocklist Hoogenraad'!D$17,ROW()-ROW(D$17),0))</f>
        <v>2.4</v>
      </c>
    </row>
    <row r="241" spans="1:4" x14ac:dyDescent="0.25">
      <c r="A241" s="124">
        <f ca="1">IF(OFFSET('Stocklist Hoogenraad'!A$17,ROW()-ROW(A$17),0)="","",OFFSET('Stocklist Hoogenraad'!A$17,ROW()-ROW(A$17),0))</f>
        <v>26</v>
      </c>
      <c r="B241" s="124" t="str">
        <f ca="1">IF(OFFSET('Stocklist Hoogenraad'!B$17,ROW()-ROW(B$17),0)="","",OFFSET('Stocklist Hoogenraad'!B$17,ROW()-ROW(B$17),0))</f>
        <v>Hydrangea pan. 'Magical Candle'®</v>
      </c>
      <c r="C241" s="124" t="str">
        <f ca="1">IF(OFFSET('Stocklist Hoogenraad'!C$17,ROW()-ROW(C$17),0)="","",OFFSET('Stocklist Hoogenraad'!C$17,ROW()-ROW(C$17),0))</f>
        <v>Liners P12</v>
      </c>
      <c r="D241" s="125">
        <f ca="1">IF(OFFSET('Stocklist Hoogenraad'!D$17,ROW()-ROW(D$17),0)="","",(1+Margin)*OFFSET('Stocklist Hoogenraad'!D$17,ROW()-ROW(D$17),0))</f>
        <v>1.7</v>
      </c>
    </row>
    <row r="242" spans="1:4" x14ac:dyDescent="0.25">
      <c r="A242" s="124">
        <f ca="1">IF(OFFSET('Stocklist Hoogenraad'!A$17,ROW()-ROW(A$17),0)="","",OFFSET('Stocklist Hoogenraad'!A$17,ROW()-ROW(A$17),0))</f>
        <v>120</v>
      </c>
      <c r="B242" s="124" t="str">
        <f ca="1">IF(OFFSET('Stocklist Hoogenraad'!B$17,ROW()-ROW(B$17),0)="","",OFFSET('Stocklist Hoogenraad'!B$17,ROW()-ROW(B$17),0))</f>
        <v>Hydrangea pan. 'Magical Fire'®</v>
      </c>
      <c r="C242" s="124" t="str">
        <f ca="1">IF(OFFSET('Stocklist Hoogenraad'!C$17,ROW()-ROW(C$17),0)="","",OFFSET('Stocklist Hoogenraad'!C$17,ROW()-ROW(C$17),0))</f>
        <v>Liners P9</v>
      </c>
      <c r="D242" s="125">
        <f ca="1">IF(OFFSET('Stocklist Hoogenraad'!D$17,ROW()-ROW(D$17),0)="","",(1+Margin)*OFFSET('Stocklist Hoogenraad'!D$17,ROW()-ROW(D$17),0))</f>
        <v>1.5</v>
      </c>
    </row>
    <row r="243" spans="1:4" x14ac:dyDescent="0.25">
      <c r="A243" s="124">
        <f ca="1">IF(OFFSET('Stocklist Hoogenraad'!A$17,ROW()-ROW(A$17),0)="","",OFFSET('Stocklist Hoogenraad'!A$17,ROW()-ROW(A$17),0))</f>
        <v>545</v>
      </c>
      <c r="B243" s="124" t="str">
        <f ca="1">IF(OFFSET('Stocklist Hoogenraad'!B$17,ROW()-ROW(B$17),0)="","",OFFSET('Stocklist Hoogenraad'!B$17,ROW()-ROW(B$17),0))</f>
        <v>Hydrangea pan. 'Mojito'®</v>
      </c>
      <c r="C243" s="124" t="str">
        <f ca="1">IF(OFFSET('Stocklist Hoogenraad'!C$17,ROW()-ROW(C$17),0)="","",OFFSET('Stocklist Hoogenraad'!C$17,ROW()-ROW(C$17),0))</f>
        <v>Liners P9</v>
      </c>
      <c r="D243" s="125">
        <f ca="1">IF(OFFSET('Stocklist Hoogenraad'!D$17,ROW()-ROW(D$17),0)="","",(1+Margin)*OFFSET('Stocklist Hoogenraad'!D$17,ROW()-ROW(D$17),0))</f>
        <v>1.5</v>
      </c>
    </row>
    <row r="244" spans="1:4" x14ac:dyDescent="0.25">
      <c r="A244" s="124">
        <f ca="1">IF(OFFSET('Stocklist Hoogenraad'!A$17,ROW()-ROW(A$17),0)="","",OFFSET('Stocklist Hoogenraad'!A$17,ROW()-ROW(A$17),0))</f>
        <v>200</v>
      </c>
      <c r="B244" s="124" t="str">
        <f ca="1">IF(OFFSET('Stocklist Hoogenraad'!B$17,ROW()-ROW(B$17),0)="","",OFFSET('Stocklist Hoogenraad'!B$17,ROW()-ROW(B$17),0))</f>
        <v>Hydrangea pan. 'Petite Star'PBR</v>
      </c>
      <c r="C244" s="124" t="str">
        <f ca="1">IF(OFFSET('Stocklist Hoogenraad'!C$17,ROW()-ROW(C$17),0)="","",OFFSET('Stocklist Hoogenraad'!C$17,ROW()-ROW(C$17),0))</f>
        <v>Liners P12</v>
      </c>
      <c r="D244" s="125">
        <f ca="1">IF(OFFSET('Stocklist Hoogenraad'!D$17,ROW()-ROW(D$17),0)="","",(1+Margin)*OFFSET('Stocklist Hoogenraad'!D$17,ROW()-ROW(D$17),0))</f>
        <v>1.7</v>
      </c>
    </row>
    <row r="245" spans="1:4" x14ac:dyDescent="0.25">
      <c r="A245" s="124">
        <f ca="1">IF(OFFSET('Stocklist Hoogenraad'!A$17,ROW()-ROW(A$17),0)="","",OFFSET('Stocklist Hoogenraad'!A$17,ROW()-ROW(A$17),0))</f>
        <v>649</v>
      </c>
      <c r="B245" s="124" t="str">
        <f ca="1">IF(OFFSET('Stocklist Hoogenraad'!B$17,ROW()-ROW(B$17),0)="","",OFFSET('Stocklist Hoogenraad'!B$17,ROW()-ROW(B$17),0))</f>
        <v>Hydrangea pan. 'Phantom'</v>
      </c>
      <c r="C245" s="124" t="str">
        <f ca="1">IF(OFFSET('Stocklist Hoogenraad'!C$17,ROW()-ROW(C$17),0)="","",OFFSET('Stocklist Hoogenraad'!C$17,ROW()-ROW(C$17),0))</f>
        <v>Saleable C3</v>
      </c>
      <c r="D245" s="125">
        <f ca="1">IF(OFFSET('Stocklist Hoogenraad'!D$17,ROW()-ROW(D$17),0)="","",(1+Margin)*OFFSET('Stocklist Hoogenraad'!D$17,ROW()-ROW(D$17),0))</f>
        <v>3.5</v>
      </c>
    </row>
    <row r="246" spans="1:4" x14ac:dyDescent="0.25">
      <c r="A246" s="124">
        <f ca="1">IF(OFFSET('Stocklist Hoogenraad'!A$17,ROW()-ROW(A$17),0)="","",OFFSET('Stocklist Hoogenraad'!A$17,ROW()-ROW(A$17),0))</f>
        <v>1036</v>
      </c>
      <c r="B246" s="124" t="str">
        <f ca="1">IF(OFFSET('Stocklist Hoogenraad'!B$17,ROW()-ROW(B$17),0)="","",OFFSET('Stocklist Hoogenraad'!B$17,ROW()-ROW(B$17),0))</f>
        <v>Hydrangea pan. 'Phantom'</v>
      </c>
      <c r="C246" s="124" t="str">
        <f ca="1">IF(OFFSET('Stocklist Hoogenraad'!C$17,ROW()-ROW(C$17),0)="","",OFFSET('Stocklist Hoogenraad'!C$17,ROW()-ROW(C$17),0))</f>
        <v>Liners P9</v>
      </c>
      <c r="D246" s="125">
        <f ca="1">IF(OFFSET('Stocklist Hoogenraad'!D$17,ROW()-ROW(D$17),0)="","",(1+Margin)*OFFSET('Stocklist Hoogenraad'!D$17,ROW()-ROW(D$17),0))</f>
        <v>0.92</v>
      </c>
    </row>
    <row r="247" spans="1:4" x14ac:dyDescent="0.25">
      <c r="A247" s="124">
        <f ca="1">IF(OFFSET('Stocklist Hoogenraad'!A$17,ROW()-ROW(A$17),0)="","",OFFSET('Stocklist Hoogenraad'!A$17,ROW()-ROW(A$17),0))</f>
        <v>200</v>
      </c>
      <c r="B247" s="124" t="str">
        <f ca="1">IF(OFFSET('Stocklist Hoogenraad'!B$17,ROW()-ROW(B$17),0)="","",OFFSET('Stocklist Hoogenraad'!B$17,ROW()-ROW(B$17),0))</f>
        <v>Hydrangea pan. 'Pink Diamond'</v>
      </c>
      <c r="C247" s="124" t="str">
        <f ca="1">IF(OFFSET('Stocklist Hoogenraad'!C$17,ROW()-ROW(C$17),0)="","",OFFSET('Stocklist Hoogenraad'!C$17,ROW()-ROW(C$17),0))</f>
        <v>Liners P9</v>
      </c>
      <c r="D247" s="125">
        <f ca="1">IF(OFFSET('Stocklist Hoogenraad'!D$17,ROW()-ROW(D$17),0)="","",(1+Margin)*OFFSET('Stocklist Hoogenraad'!D$17,ROW()-ROW(D$17),0))</f>
        <v>0.92</v>
      </c>
    </row>
    <row r="248" spans="1:4" x14ac:dyDescent="0.25">
      <c r="A248" s="124">
        <f ca="1">IF(OFFSET('Stocklist Hoogenraad'!A$17,ROW()-ROW(A$17),0)="","",OFFSET('Stocklist Hoogenraad'!A$17,ROW()-ROW(A$17),0))</f>
        <v>40</v>
      </c>
      <c r="B248" s="124" t="str">
        <f ca="1">IF(OFFSET('Stocklist Hoogenraad'!B$17,ROW()-ROW(B$17),0)="","",OFFSET('Stocklist Hoogenraad'!B$17,ROW()-ROW(B$17),0))</f>
        <v>Hydrangea pan. 'Pink Lady'</v>
      </c>
      <c r="C248" s="124" t="str">
        <f ca="1">IF(OFFSET('Stocklist Hoogenraad'!C$17,ROW()-ROW(C$17),0)="","",OFFSET('Stocklist Hoogenraad'!C$17,ROW()-ROW(C$17),0))</f>
        <v>Liners P9</v>
      </c>
      <c r="D248" s="125">
        <f ca="1">IF(OFFSET('Stocklist Hoogenraad'!D$17,ROW()-ROW(D$17),0)="","",(1+Margin)*OFFSET('Stocklist Hoogenraad'!D$17,ROW()-ROW(D$17),0))</f>
        <v>0.92</v>
      </c>
    </row>
    <row r="249" spans="1:4" x14ac:dyDescent="0.25">
      <c r="A249" s="124">
        <f ca="1">IF(OFFSET('Stocklist Hoogenraad'!A$17,ROW()-ROW(A$17),0)="","",OFFSET('Stocklist Hoogenraad'!A$17,ROW()-ROW(A$17),0))</f>
        <v>120</v>
      </c>
      <c r="B249" s="124" t="str">
        <f ca="1">IF(OFFSET('Stocklist Hoogenraad'!B$17,ROW()-ROW(B$17),0)="","",OFFSET('Stocklist Hoogenraad'!B$17,ROW()-ROW(B$17),0))</f>
        <v>Hydrangea pan. 'Pixio'® NEW</v>
      </c>
      <c r="C249" s="124" t="str">
        <f ca="1">IF(OFFSET('Stocklist Hoogenraad'!C$17,ROW()-ROW(C$17),0)="","",OFFSET('Stocklist Hoogenraad'!C$17,ROW()-ROW(C$17),0))</f>
        <v>Liners P9</v>
      </c>
      <c r="D249" s="125">
        <f ca="1">IF(OFFSET('Stocklist Hoogenraad'!D$17,ROW()-ROW(D$17),0)="","",(1+Margin)*OFFSET('Stocklist Hoogenraad'!D$17,ROW()-ROW(D$17),0))</f>
        <v>1.6</v>
      </c>
    </row>
    <row r="250" spans="1:4" x14ac:dyDescent="0.25">
      <c r="A250" s="124">
        <f ca="1">IF(OFFSET('Stocklist Hoogenraad'!A$17,ROW()-ROW(A$17),0)="","",OFFSET('Stocklist Hoogenraad'!A$17,ROW()-ROW(A$17),0))</f>
        <v>206</v>
      </c>
      <c r="B250" s="124" t="str">
        <f ca="1">IF(OFFSET('Stocklist Hoogenraad'!B$17,ROW()-ROW(B$17),0)="","",OFFSET('Stocklist Hoogenraad'!B$17,ROW()-ROW(B$17),0))</f>
        <v>Hydrangea pan. 'Polar Bear'®</v>
      </c>
      <c r="C250" s="124" t="str">
        <f ca="1">IF(OFFSET('Stocklist Hoogenraad'!C$17,ROW()-ROW(C$17),0)="","",OFFSET('Stocklist Hoogenraad'!C$17,ROW()-ROW(C$17),0))</f>
        <v>Liners P9</v>
      </c>
      <c r="D250" s="125">
        <f ca="1">IF(OFFSET('Stocklist Hoogenraad'!D$17,ROW()-ROW(D$17),0)="","",(1+Margin)*OFFSET('Stocklist Hoogenraad'!D$17,ROW()-ROW(D$17),0))</f>
        <v>1.6</v>
      </c>
    </row>
    <row r="251" spans="1:4" x14ac:dyDescent="0.25">
      <c r="A251" s="124">
        <f ca="1">IF(OFFSET('Stocklist Hoogenraad'!A$17,ROW()-ROW(A$17),0)="","",OFFSET('Stocklist Hoogenraad'!A$17,ROW()-ROW(A$17),0))</f>
        <v>200</v>
      </c>
      <c r="B251" s="124" t="str">
        <f ca="1">IF(OFFSET('Stocklist Hoogenraad'!B$17,ROW()-ROW(B$17),0)="","",OFFSET('Stocklist Hoogenraad'!B$17,ROW()-ROW(B$17),0))</f>
        <v>Hydrangea pan. 'Silver Dollar'</v>
      </c>
      <c r="C251" s="124" t="str">
        <f ca="1">IF(OFFSET('Stocklist Hoogenraad'!C$17,ROW()-ROW(C$17),0)="","",OFFSET('Stocklist Hoogenraad'!C$17,ROW()-ROW(C$17),0))</f>
        <v>Liners P12</v>
      </c>
      <c r="D251" s="125">
        <f ca="1">IF(OFFSET('Stocklist Hoogenraad'!D$17,ROW()-ROW(D$17),0)="","",(1+Margin)*OFFSET('Stocklist Hoogenraad'!D$17,ROW()-ROW(D$17),0))</f>
        <v>1</v>
      </c>
    </row>
    <row r="252" spans="1:4" x14ac:dyDescent="0.25">
      <c r="A252" s="124">
        <f ca="1">IF(OFFSET('Stocklist Hoogenraad'!A$17,ROW()-ROW(A$17),0)="","",OFFSET('Stocklist Hoogenraad'!A$17,ROW()-ROW(A$17),0))</f>
        <v>200</v>
      </c>
      <c r="B252" s="124" t="str">
        <f ca="1">IF(OFFSET('Stocklist Hoogenraad'!B$17,ROW()-ROW(B$17),0)="","",OFFSET('Stocklist Hoogenraad'!B$17,ROW()-ROW(B$17),0))</f>
        <v>Hydrangea pan. 'Skyfall'PBR</v>
      </c>
      <c r="C252" s="124" t="str">
        <f ca="1">IF(OFFSET('Stocklist Hoogenraad'!C$17,ROW()-ROW(C$17),0)="","",OFFSET('Stocklist Hoogenraad'!C$17,ROW()-ROW(C$17),0))</f>
        <v>Liners P9</v>
      </c>
      <c r="D252" s="125">
        <f ca="1">IF(OFFSET('Stocklist Hoogenraad'!D$17,ROW()-ROW(D$17),0)="","",(1+Margin)*OFFSET('Stocklist Hoogenraad'!D$17,ROW()-ROW(D$17),0))</f>
        <v>1.5</v>
      </c>
    </row>
    <row r="253" spans="1:4" x14ac:dyDescent="0.25">
      <c r="A253" s="124">
        <f ca="1">IF(OFFSET('Stocklist Hoogenraad'!A$17,ROW()-ROW(A$17),0)="","",OFFSET('Stocklist Hoogenraad'!A$17,ROW()-ROW(A$17),0))</f>
        <v>20</v>
      </c>
      <c r="B253" s="124" t="str">
        <f ca="1">IF(OFFSET('Stocklist Hoogenraad'!B$17,ROW()-ROW(B$17),0)="","",OFFSET('Stocklist Hoogenraad'!B$17,ROW()-ROW(B$17),0))</f>
        <v>Hydrangea pan. 'Sundae Fraise'PBR</v>
      </c>
      <c r="C253" s="124" t="str">
        <f ca="1">IF(OFFSET('Stocklist Hoogenraad'!C$17,ROW()-ROW(C$17),0)="","",OFFSET('Stocklist Hoogenraad'!C$17,ROW()-ROW(C$17),0))</f>
        <v>Liners P9</v>
      </c>
      <c r="D253" s="125">
        <f ca="1">IF(OFFSET('Stocklist Hoogenraad'!D$17,ROW()-ROW(D$17),0)="","",(1+Margin)*OFFSET('Stocklist Hoogenraad'!D$17,ROW()-ROW(D$17),0))</f>
        <v>1.6</v>
      </c>
    </row>
    <row r="254" spans="1:4" x14ac:dyDescent="0.25">
      <c r="A254" s="124">
        <f ca="1">IF(OFFSET('Stocklist Hoogenraad'!A$17,ROW()-ROW(A$17),0)="","",OFFSET('Stocklist Hoogenraad'!A$17,ROW()-ROW(A$17),0))</f>
        <v>1250</v>
      </c>
      <c r="B254" s="124" t="str">
        <f ca="1">IF(OFFSET('Stocklist Hoogenraad'!B$17,ROW()-ROW(B$17),0)="","",OFFSET('Stocklist Hoogenraad'!B$17,ROW()-ROW(B$17),0))</f>
        <v>Hydrangea pan.(FE) Tickled Pink PBR</v>
      </c>
      <c r="C254" s="124" t="str">
        <f ca="1">IF(OFFSET('Stocklist Hoogenraad'!C$17,ROW()-ROW(C$17),0)="","",OFFSET('Stocklist Hoogenraad'!C$17,ROW()-ROW(C$17),0))</f>
        <v>Liners P14</v>
      </c>
      <c r="D254" s="125">
        <f ca="1">IF(OFFSET('Stocklist Hoogenraad'!D$17,ROW()-ROW(D$17),0)="","",(1+Margin)*OFFSET('Stocklist Hoogenraad'!D$17,ROW()-ROW(D$17),0))</f>
        <v>3.25</v>
      </c>
    </row>
    <row r="255" spans="1:4" x14ac:dyDescent="0.25">
      <c r="A255" s="124">
        <f ca="1">IF(OFFSET('Stocklist Hoogenraad'!A$17,ROW()-ROW(A$17),0)="","",OFFSET('Stocklist Hoogenraad'!A$17,ROW()-ROW(A$17),0))</f>
        <v>1108</v>
      </c>
      <c r="B255" s="124" t="str">
        <f ca="1">IF(OFFSET('Stocklist Hoogenraad'!B$17,ROW()-ROW(B$17),0)="","",OFFSET('Stocklist Hoogenraad'!B$17,ROW()-ROW(B$17),0))</f>
        <v>Hydrangea pan. 'Unique'</v>
      </c>
      <c r="C255" s="124" t="str">
        <f ca="1">IF(OFFSET('Stocklist Hoogenraad'!C$17,ROW()-ROW(C$17),0)="","",OFFSET('Stocklist Hoogenraad'!C$17,ROW()-ROW(C$17),0))</f>
        <v>Liners P9</v>
      </c>
      <c r="D255" s="125">
        <f ca="1">IF(OFFSET('Stocklist Hoogenraad'!D$17,ROW()-ROW(D$17),0)="","",(1+Margin)*OFFSET('Stocklist Hoogenraad'!D$17,ROW()-ROW(D$17),0))</f>
        <v>0.92</v>
      </c>
    </row>
    <row r="256" spans="1:4" x14ac:dyDescent="0.25">
      <c r="A256" s="124">
        <f ca="1">IF(OFFSET('Stocklist Hoogenraad'!A$17,ROW()-ROW(A$17),0)="","",OFFSET('Stocklist Hoogenraad'!A$17,ROW()-ROW(A$17),0))</f>
        <v>1186</v>
      </c>
      <c r="B256" s="124" t="str">
        <f ca="1">IF(OFFSET('Stocklist Hoogenraad'!B$17,ROW()-ROW(B$17),0)="","",OFFSET('Stocklist Hoogenraad'!B$17,ROW()-ROW(B$17),0))</f>
        <v>Hydrangea pan. 'White Lady'</v>
      </c>
      <c r="C256" s="124" t="str">
        <f ca="1">IF(OFFSET('Stocklist Hoogenraad'!C$17,ROW()-ROW(C$17),0)="","",OFFSET('Stocklist Hoogenraad'!C$17,ROW()-ROW(C$17),0))</f>
        <v>Liners P9</v>
      </c>
      <c r="D256" s="125">
        <f ca="1">IF(OFFSET('Stocklist Hoogenraad'!D$17,ROW()-ROW(D$17),0)="","",(1+Margin)*OFFSET('Stocklist Hoogenraad'!D$17,ROW()-ROW(D$17),0))</f>
        <v>0.92</v>
      </c>
    </row>
    <row r="257" spans="1:4" x14ac:dyDescent="0.25">
      <c r="A257" s="124">
        <f ca="1">IF(OFFSET('Stocklist Hoogenraad'!A$17,ROW()-ROW(A$17),0)="","",OFFSET('Stocklist Hoogenraad'!A$17,ROW()-ROW(A$17),0))</f>
        <v>111</v>
      </c>
      <c r="B257" s="124" t="str">
        <f ca="1">IF(OFFSET('Stocklist Hoogenraad'!B$17,ROW()-ROW(B$17),0)="","",OFFSET('Stocklist Hoogenraad'!B$17,ROW()-ROW(B$17),0))</f>
        <v>Hydrangea querc. 'Alice'</v>
      </c>
      <c r="C257" s="124" t="str">
        <f ca="1">IF(OFFSET('Stocklist Hoogenraad'!C$17,ROW()-ROW(C$17),0)="","",OFFSET('Stocklist Hoogenraad'!C$17,ROW()-ROW(C$17),0))</f>
        <v>Liners P12</v>
      </c>
      <c r="D257" s="125">
        <f ca="1">IF(OFFSET('Stocklist Hoogenraad'!D$17,ROW()-ROW(D$17),0)="","",(1+Margin)*OFFSET('Stocklist Hoogenraad'!D$17,ROW()-ROW(D$17),0))</f>
        <v>1.6</v>
      </c>
    </row>
    <row r="258" spans="1:4" x14ac:dyDescent="0.25">
      <c r="A258" s="124">
        <f ca="1">IF(OFFSET('Stocklist Hoogenraad'!A$17,ROW()-ROW(A$17),0)="","",OFFSET('Stocklist Hoogenraad'!A$17,ROW()-ROW(A$17),0))</f>
        <v>28</v>
      </c>
      <c r="B258" s="124" t="str">
        <f ca="1">IF(OFFSET('Stocklist Hoogenraad'!B$17,ROW()-ROW(B$17),0)="","",OFFSET('Stocklist Hoogenraad'!B$17,ROW()-ROW(B$17),0))</f>
        <v>Hydrangea querc. 'Amethyst'</v>
      </c>
      <c r="C258" s="124" t="str">
        <f ca="1">IF(OFFSET('Stocklist Hoogenraad'!C$17,ROW()-ROW(C$17),0)="","",OFFSET('Stocklist Hoogenraad'!C$17,ROW()-ROW(C$17),0))</f>
        <v>Liners P12</v>
      </c>
      <c r="D258" s="125">
        <f ca="1">IF(OFFSET('Stocklist Hoogenraad'!D$17,ROW()-ROW(D$17),0)="","",(1+Margin)*OFFSET('Stocklist Hoogenraad'!D$17,ROW()-ROW(D$17),0))</f>
        <v>1.6</v>
      </c>
    </row>
    <row r="259" spans="1:4" x14ac:dyDescent="0.25">
      <c r="A259" s="124">
        <f ca="1">IF(OFFSET('Stocklist Hoogenraad'!A$17,ROW()-ROW(A$17),0)="","",OFFSET('Stocklist Hoogenraad'!A$17,ROW()-ROW(A$17),0))</f>
        <v>50</v>
      </c>
      <c r="B259" s="124" t="str">
        <f ca="1">IF(OFFSET('Stocklist Hoogenraad'!B$17,ROW()-ROW(B$17),0)="","",OFFSET('Stocklist Hoogenraad'!B$17,ROW()-ROW(B$17),0))</f>
        <v>Hydrangea querc. 'Ice Crystal'®</v>
      </c>
      <c r="C259" s="124" t="str">
        <f ca="1">IF(OFFSET('Stocklist Hoogenraad'!C$17,ROW()-ROW(C$17),0)="","",OFFSET('Stocklist Hoogenraad'!C$17,ROW()-ROW(C$17),0))</f>
        <v>Liners P12</v>
      </c>
      <c r="D259" s="125">
        <f ca="1">IF(OFFSET('Stocklist Hoogenraad'!D$17,ROW()-ROW(D$17),0)="","",(1+Margin)*OFFSET('Stocklist Hoogenraad'!D$17,ROW()-ROW(D$17),0))</f>
        <v>2.6</v>
      </c>
    </row>
    <row r="260" spans="1:4" x14ac:dyDescent="0.25">
      <c r="A260" s="124">
        <f ca="1">IF(OFFSET('Stocklist Hoogenraad'!A$17,ROW()-ROW(A$17),0)="","",OFFSET('Stocklist Hoogenraad'!A$17,ROW()-ROW(A$17),0))</f>
        <v>125</v>
      </c>
      <c r="B260" s="124" t="str">
        <f ca="1">IF(OFFSET('Stocklist Hoogenraad'!B$17,ROW()-ROW(B$17),0)="","",OFFSET('Stocklist Hoogenraad'!B$17,ROW()-ROW(B$17),0))</f>
        <v>Hydrangea querc. 'Sike's Dwarf'</v>
      </c>
      <c r="C260" s="124" t="str">
        <f ca="1">IF(OFFSET('Stocklist Hoogenraad'!C$17,ROW()-ROW(C$17),0)="","",OFFSET('Stocklist Hoogenraad'!C$17,ROW()-ROW(C$17),0))</f>
        <v>Liners P12</v>
      </c>
      <c r="D260" s="125">
        <f ca="1">IF(OFFSET('Stocklist Hoogenraad'!D$17,ROW()-ROW(D$17),0)="","",(1+Margin)*OFFSET('Stocklist Hoogenraad'!D$17,ROW()-ROW(D$17),0))</f>
        <v>1.6</v>
      </c>
    </row>
    <row r="261" spans="1:4" x14ac:dyDescent="0.25">
      <c r="A261" s="124">
        <f ca="1">IF(OFFSET('Stocklist Hoogenraad'!A$17,ROW()-ROW(A$17),0)="","",OFFSET('Stocklist Hoogenraad'!A$17,ROW()-ROW(A$17),0))</f>
        <v>275</v>
      </c>
      <c r="B261" s="124" t="str">
        <f ca="1">IF(OFFSET('Stocklist Hoogenraad'!B$17,ROW()-ROW(B$17),0)="","",OFFSET('Stocklist Hoogenraad'!B$17,ROW()-ROW(B$17),0))</f>
        <v>Hydrangea serr. Daredevil(PBR)</v>
      </c>
      <c r="C261" s="124" t="str">
        <f ca="1">IF(OFFSET('Stocklist Hoogenraad'!C$17,ROW()-ROW(C$17),0)="","",OFFSET('Stocklist Hoogenraad'!C$17,ROW()-ROW(C$17),0))</f>
        <v>Liners P12</v>
      </c>
      <c r="D261" s="125">
        <f ca="1">IF(OFFSET('Stocklist Hoogenraad'!D$17,ROW()-ROW(D$17),0)="","",(1+Margin)*OFFSET('Stocklist Hoogenraad'!D$17,ROW()-ROW(D$17),0))</f>
        <v>1.45</v>
      </c>
    </row>
    <row r="262" spans="1:4" x14ac:dyDescent="0.25">
      <c r="A262" s="124">
        <f ca="1">IF(OFFSET('Stocklist Hoogenraad'!A$17,ROW()-ROW(A$17),0)="","",OFFSET('Stocklist Hoogenraad'!A$17,ROW()-ROW(A$17),0))</f>
        <v>729</v>
      </c>
      <c r="B262" s="124" t="str">
        <f ca="1">IF(OFFSET('Stocklist Hoogenraad'!B$17,ROW()-ROW(B$17),0)="","",OFFSET('Stocklist Hoogenraad'!B$17,ROW()-ROW(B$17),0))</f>
        <v>Hypericum calycinum</v>
      </c>
      <c r="C262" s="124" t="str">
        <f ca="1">IF(OFFSET('Stocklist Hoogenraad'!C$17,ROW()-ROW(C$17),0)="","",OFFSET('Stocklist Hoogenraad'!C$17,ROW()-ROW(C$17),0))</f>
        <v>Liners P9</v>
      </c>
      <c r="D262" s="125">
        <f ca="1">IF(OFFSET('Stocklist Hoogenraad'!D$17,ROW()-ROW(D$17),0)="","",(1+Margin)*OFFSET('Stocklist Hoogenraad'!D$17,ROW()-ROW(D$17),0))</f>
        <v>0.72</v>
      </c>
    </row>
    <row r="263" spans="1:4" x14ac:dyDescent="0.25">
      <c r="A263" s="124">
        <f ca="1">IF(OFFSET('Stocklist Hoogenraad'!A$17,ROW()-ROW(A$17),0)="","",OFFSET('Stocklist Hoogenraad'!A$17,ROW()-ROW(A$17),0))</f>
        <v>490</v>
      </c>
      <c r="B263" s="124" t="str">
        <f ca="1">IF(OFFSET('Stocklist Hoogenraad'!B$17,ROW()-ROW(B$17),0)="","",OFFSET('Stocklist Hoogenraad'!B$17,ROW()-ROW(B$17),0))</f>
        <v>Hypericum densiflorum 'Buttercup'</v>
      </c>
      <c r="C263" s="124" t="str">
        <f ca="1">IF(OFFSET('Stocklist Hoogenraad'!C$17,ROW()-ROW(C$17),0)="","",OFFSET('Stocklist Hoogenraad'!C$17,ROW()-ROW(C$17),0))</f>
        <v>Liners P9</v>
      </c>
      <c r="D263" s="125">
        <f ca="1">IF(OFFSET('Stocklist Hoogenraad'!D$17,ROW()-ROW(D$17),0)="","",(1+Margin)*OFFSET('Stocklist Hoogenraad'!D$17,ROW()-ROW(D$17),0))</f>
        <v>0.72</v>
      </c>
    </row>
    <row r="264" spans="1:4" x14ac:dyDescent="0.25">
      <c r="A264" s="124">
        <f ca="1">IF(OFFSET('Stocklist Hoogenraad'!A$17,ROW()-ROW(A$17),0)="","",OFFSET('Stocklist Hoogenraad'!A$17,ROW()-ROW(A$17),0))</f>
        <v>610</v>
      </c>
      <c r="B264" s="124" t="str">
        <f ca="1">IF(OFFSET('Stocklist Hoogenraad'!B$17,ROW()-ROW(B$17),0)="","",OFFSET('Stocklist Hoogenraad'!B$17,ROW()-ROW(B$17),0))</f>
        <v>Hypericum dummeri 'Peter Dummer'</v>
      </c>
      <c r="C264" s="124" t="str">
        <f ca="1">IF(OFFSET('Stocklist Hoogenraad'!C$17,ROW()-ROW(C$17),0)="","",OFFSET('Stocklist Hoogenraad'!C$17,ROW()-ROW(C$17),0))</f>
        <v>Liners P9</v>
      </c>
      <c r="D264" s="125">
        <f ca="1">IF(OFFSET('Stocklist Hoogenraad'!D$17,ROW()-ROW(D$17),0)="","",(1+Margin)*OFFSET('Stocklist Hoogenraad'!D$17,ROW()-ROW(D$17),0))</f>
        <v>0.72</v>
      </c>
    </row>
    <row r="265" spans="1:4" x14ac:dyDescent="0.25">
      <c r="A265" s="124">
        <f ca="1">IF(OFFSET('Stocklist Hoogenraad'!A$17,ROW()-ROW(A$17),0)="","",OFFSET('Stocklist Hoogenraad'!A$17,ROW()-ROW(A$17),0))</f>
        <v>441</v>
      </c>
      <c r="B265" s="124" t="str">
        <f ca="1">IF(OFFSET('Stocklist Hoogenraad'!B$17,ROW()-ROW(B$17),0)="","",OFFSET('Stocklist Hoogenraad'!B$17,ROW()-ROW(B$17),0))</f>
        <v>Hypericum inod. 'Rheingold'</v>
      </c>
      <c r="C265" s="124" t="str">
        <f ca="1">IF(OFFSET('Stocklist Hoogenraad'!C$17,ROW()-ROW(C$17),0)="","",OFFSET('Stocklist Hoogenraad'!C$17,ROW()-ROW(C$17),0))</f>
        <v>Liners P9</v>
      </c>
      <c r="D265" s="125">
        <f ca="1">IF(OFFSET('Stocklist Hoogenraad'!D$17,ROW()-ROW(D$17),0)="","",(1+Margin)*OFFSET('Stocklist Hoogenraad'!D$17,ROW()-ROW(D$17),0))</f>
        <v>0.72</v>
      </c>
    </row>
    <row r="266" spans="1:4" x14ac:dyDescent="0.25">
      <c r="A266" s="124">
        <f ca="1">IF(OFFSET('Stocklist Hoogenraad'!A$17,ROW()-ROW(A$17),0)="","",OFFSET('Stocklist Hoogenraad'!A$17,ROW()-ROW(A$17),0))</f>
        <v>1109</v>
      </c>
      <c r="B266" s="124" t="str">
        <f ca="1">IF(OFFSET('Stocklist Hoogenraad'!B$17,ROW()-ROW(B$17),0)="","",OFFSET('Stocklist Hoogenraad'!B$17,ROW()-ROW(B$17),0))</f>
        <v>Hypericum moserianum 'Tricolor'</v>
      </c>
      <c r="C266" s="124" t="str">
        <f ca="1">IF(OFFSET('Stocklist Hoogenraad'!C$17,ROW()-ROW(C$17),0)="","",OFFSET('Stocklist Hoogenraad'!C$17,ROW()-ROW(C$17),0))</f>
        <v>Liners P9</v>
      </c>
      <c r="D266" s="125">
        <f ca="1">IF(OFFSET('Stocklist Hoogenraad'!D$17,ROW()-ROW(D$17),0)="","",(1+Margin)*OFFSET('Stocklist Hoogenraad'!D$17,ROW()-ROW(D$17),0))</f>
        <v>0.8</v>
      </c>
    </row>
    <row r="267" spans="1:4" x14ac:dyDescent="0.25">
      <c r="A267" s="124">
        <f ca="1">IF(OFFSET('Stocklist Hoogenraad'!A$17,ROW()-ROW(A$17),0)="","",OFFSET('Stocklist Hoogenraad'!A$17,ROW()-ROW(A$17),0))</f>
        <v>400</v>
      </c>
      <c r="B267" s="124" t="str">
        <f ca="1">IF(OFFSET('Stocklist Hoogenraad'!B$17,ROW()-ROW(B$17),0)="","",OFFSET('Stocklist Hoogenraad'!B$17,ROW()-ROW(B$17),0))</f>
        <v>Hypericum 'Hidcote'</v>
      </c>
      <c r="C267" s="124" t="str">
        <f ca="1">IF(OFFSET('Stocklist Hoogenraad'!C$17,ROW()-ROW(C$17),0)="","",OFFSET('Stocklist Hoogenraad'!C$17,ROW()-ROW(C$17),0))</f>
        <v>Saleable C3</v>
      </c>
      <c r="D267" s="125">
        <f ca="1">IF(OFFSET('Stocklist Hoogenraad'!D$17,ROW()-ROW(D$17),0)="","",(1+Margin)*OFFSET('Stocklist Hoogenraad'!D$17,ROW()-ROW(D$17),0))</f>
        <v>2.5</v>
      </c>
    </row>
    <row r="268" spans="1:4" x14ac:dyDescent="0.25">
      <c r="A268" s="124">
        <f ca="1">IF(OFFSET('Stocklist Hoogenraad'!A$17,ROW()-ROW(A$17),0)="","",OFFSET('Stocklist Hoogenraad'!A$17,ROW()-ROW(A$17),0))</f>
        <v>333</v>
      </c>
      <c r="B268" s="124" t="str">
        <f ca="1">IF(OFFSET('Stocklist Hoogenraad'!B$17,ROW()-ROW(B$17),0)="","",OFFSET('Stocklist Hoogenraad'!B$17,ROW()-ROW(B$17),0))</f>
        <v>Hypericum 'Hidcote'</v>
      </c>
      <c r="C268" s="124" t="str">
        <f ca="1">IF(OFFSET('Stocklist Hoogenraad'!C$17,ROW()-ROW(C$17),0)="","",OFFSET('Stocklist Hoogenraad'!C$17,ROW()-ROW(C$17),0))</f>
        <v>Liners P9</v>
      </c>
      <c r="D268" s="125">
        <f ca="1">IF(OFFSET('Stocklist Hoogenraad'!D$17,ROW()-ROW(D$17),0)="","",(1+Margin)*OFFSET('Stocklist Hoogenraad'!D$17,ROW()-ROW(D$17),0))</f>
        <v>0.7</v>
      </c>
    </row>
    <row r="269" spans="1:4" x14ac:dyDescent="0.25">
      <c r="A269" s="124">
        <f ca="1">IF(OFFSET('Stocklist Hoogenraad'!A$17,ROW()-ROW(A$17),0)="","",OFFSET('Stocklist Hoogenraad'!A$17,ROW()-ROW(A$17),0))</f>
        <v>37</v>
      </c>
      <c r="B269" s="124" t="str">
        <f ca="1">IF(OFFSET('Stocklist Hoogenraad'!B$17,ROW()-ROW(B$17),0)="","",OFFSET('Stocklist Hoogenraad'!B$17,ROW()-ROW(B$17),0))</f>
        <v>Ilex aq. 'Big Bells'®</v>
      </c>
      <c r="C269" s="124" t="str">
        <f ca="1">IF(OFFSET('Stocklist Hoogenraad'!C$17,ROW()-ROW(C$17),0)="","",OFFSET('Stocklist Hoogenraad'!C$17,ROW()-ROW(C$17),0))</f>
        <v>Saleable C2</v>
      </c>
      <c r="D269" s="125">
        <f ca="1">IF(OFFSET('Stocklist Hoogenraad'!D$17,ROW()-ROW(D$17),0)="","",(1+Margin)*OFFSET('Stocklist Hoogenraad'!D$17,ROW()-ROW(D$17),0))</f>
        <v>3.5</v>
      </c>
    </row>
    <row r="270" spans="1:4" x14ac:dyDescent="0.25">
      <c r="A270" s="124">
        <f ca="1">IF(OFFSET('Stocklist Hoogenraad'!A$17,ROW()-ROW(A$17),0)="","",OFFSET('Stocklist Hoogenraad'!A$17,ROW()-ROW(A$17),0))</f>
        <v>153</v>
      </c>
      <c r="B270" s="124" t="str">
        <f ca="1">IF(OFFSET('Stocklist Hoogenraad'!B$17,ROW()-ROW(B$17),0)="","",OFFSET('Stocklist Hoogenraad'!B$17,ROW()-ROW(B$17),0))</f>
        <v>Ilex aq. 'Mystic Orbs'®</v>
      </c>
      <c r="C270" s="124" t="str">
        <f ca="1">IF(OFFSET('Stocklist Hoogenraad'!C$17,ROW()-ROW(C$17),0)="","",OFFSET('Stocklist Hoogenraad'!C$17,ROW()-ROW(C$17),0))</f>
        <v>Saleable C2</v>
      </c>
      <c r="D270" s="125">
        <f ca="1">IF(OFFSET('Stocklist Hoogenraad'!D$17,ROW()-ROW(D$17),0)="","",(1+Margin)*OFFSET('Stocklist Hoogenraad'!D$17,ROW()-ROW(D$17),0))</f>
        <v>3.5</v>
      </c>
    </row>
    <row r="271" spans="1:4" x14ac:dyDescent="0.25">
      <c r="A271" s="124">
        <f ca="1">IF(OFFSET('Stocklist Hoogenraad'!A$17,ROW()-ROW(A$17),0)="","",OFFSET('Stocklist Hoogenraad'!A$17,ROW()-ROW(A$17),0))</f>
        <v>856</v>
      </c>
      <c r="B271" s="124" t="str">
        <f ca="1">IF(OFFSET('Stocklist Hoogenraad'!B$17,ROW()-ROW(B$17),0)="","",OFFSET('Stocklist Hoogenraad'!B$17,ROW()-ROW(B$17),0))</f>
        <v>Ilex meserveae 'Heckenblau'®</v>
      </c>
      <c r="C271" s="124" t="str">
        <f ca="1">IF(OFFSET('Stocklist Hoogenraad'!C$17,ROW()-ROW(C$17),0)="","",OFFSET('Stocklist Hoogenraad'!C$17,ROW()-ROW(C$17),0))</f>
        <v>Liners P9</v>
      </c>
      <c r="D271" s="125">
        <f ca="1">IF(OFFSET('Stocklist Hoogenraad'!D$17,ROW()-ROW(D$17),0)="","",(1+Margin)*OFFSET('Stocklist Hoogenraad'!D$17,ROW()-ROW(D$17),0))</f>
        <v>1.4</v>
      </c>
    </row>
    <row r="272" spans="1:4" x14ac:dyDescent="0.25">
      <c r="A272" s="124">
        <f ca="1">IF(OFFSET('Stocklist Hoogenraad'!A$17,ROW()-ROW(A$17),0)="","",OFFSET('Stocklist Hoogenraad'!A$17,ROW()-ROW(A$17),0))</f>
        <v>547</v>
      </c>
      <c r="B272" s="124" t="str">
        <f ca="1">IF(OFFSET('Stocklist Hoogenraad'!B$17,ROW()-ROW(B$17),0)="","",OFFSET('Stocklist Hoogenraad'!B$17,ROW()-ROW(B$17),0))</f>
        <v>Ilex meserveae Heckenfee®</v>
      </c>
      <c r="C272" s="124" t="str">
        <f ca="1">IF(OFFSET('Stocklist Hoogenraad'!C$17,ROW()-ROW(C$17),0)="","",OFFSET('Stocklist Hoogenraad'!C$17,ROW()-ROW(C$17),0))</f>
        <v>Liners P9</v>
      </c>
      <c r="D272" s="125">
        <f ca="1">IF(OFFSET('Stocklist Hoogenraad'!D$17,ROW()-ROW(D$17),0)="","",(1+Margin)*OFFSET('Stocklist Hoogenraad'!D$17,ROW()-ROW(D$17),0))</f>
        <v>1.4</v>
      </c>
    </row>
    <row r="273" spans="1:4" x14ac:dyDescent="0.25">
      <c r="A273" s="124">
        <f ca="1">IF(OFFSET('Stocklist Hoogenraad'!A$17,ROW()-ROW(A$17),0)="","",OFFSET('Stocklist Hoogenraad'!A$17,ROW()-ROW(A$17),0))</f>
        <v>1368</v>
      </c>
      <c r="B273" s="124" t="str">
        <f ca="1">IF(OFFSET('Stocklist Hoogenraad'!B$17,ROW()-ROW(B$17),0)="","",OFFSET('Stocklist Hoogenraad'!B$17,ROW()-ROW(B$17),0))</f>
        <v>Ilex meserveae 'Heckenpracht' ®</v>
      </c>
      <c r="C273" s="124" t="str">
        <f ca="1">IF(OFFSET('Stocklist Hoogenraad'!C$17,ROW()-ROW(C$17),0)="","",OFFSET('Stocklist Hoogenraad'!C$17,ROW()-ROW(C$17),0))</f>
        <v>Liners P9</v>
      </c>
      <c r="D273" s="125">
        <f ca="1">IF(OFFSET('Stocklist Hoogenraad'!D$17,ROW()-ROW(D$17),0)="","",(1+Margin)*OFFSET('Stocklist Hoogenraad'!D$17,ROW()-ROW(D$17),0))</f>
        <v>1.4</v>
      </c>
    </row>
    <row r="274" spans="1:4" x14ac:dyDescent="0.25">
      <c r="A274" s="124">
        <f ca="1">IF(OFFSET('Stocklist Hoogenraad'!A$17,ROW()-ROW(A$17),0)="","",OFFSET('Stocklist Hoogenraad'!A$17,ROW()-ROW(A$17),0))</f>
        <v>2587</v>
      </c>
      <c r="B274" s="124" t="str">
        <f ca="1">IF(OFFSET('Stocklist Hoogenraad'!B$17,ROW()-ROW(B$17),0)="","",OFFSET('Stocklist Hoogenraad'!B$17,ROW()-ROW(B$17),0))</f>
        <v>Ilex meserveae 'Heckenstar'®</v>
      </c>
      <c r="C274" s="124" t="str">
        <f ca="1">IF(OFFSET('Stocklist Hoogenraad'!C$17,ROW()-ROW(C$17),0)="","",OFFSET('Stocklist Hoogenraad'!C$17,ROW()-ROW(C$17),0))</f>
        <v>Liners P9</v>
      </c>
      <c r="D274" s="125">
        <f ca="1">IF(OFFSET('Stocklist Hoogenraad'!D$17,ROW()-ROW(D$17),0)="","",(1+Margin)*OFFSET('Stocklist Hoogenraad'!D$17,ROW()-ROW(D$17),0))</f>
        <v>1.4</v>
      </c>
    </row>
    <row r="275" spans="1:4" x14ac:dyDescent="0.25">
      <c r="A275" s="124">
        <f ca="1">IF(OFFSET('Stocklist Hoogenraad'!A$17,ROW()-ROW(A$17),0)="","",OFFSET('Stocklist Hoogenraad'!A$17,ROW()-ROW(A$17),0))</f>
        <v>199</v>
      </c>
      <c r="B275" s="124" t="str">
        <f ca="1">IF(OFFSET('Stocklist Hoogenraad'!B$17,ROW()-ROW(B$17),0)="","",OFFSET('Stocklist Hoogenraad'!B$17,ROW()-ROW(B$17),0))</f>
        <v>Itea virginica (FE) 'Love Child'®</v>
      </c>
      <c r="C275" s="124" t="str">
        <f ca="1">IF(OFFSET('Stocklist Hoogenraad'!C$17,ROW()-ROW(C$17),0)="","",OFFSET('Stocklist Hoogenraad'!C$17,ROW()-ROW(C$17),0))</f>
        <v>Saleable C2</v>
      </c>
      <c r="D275" s="125">
        <f ca="1">IF(OFFSET('Stocklist Hoogenraad'!D$17,ROW()-ROW(D$17),0)="","",(1+Margin)*OFFSET('Stocklist Hoogenraad'!D$17,ROW()-ROW(D$17),0))</f>
        <v>2.85</v>
      </c>
    </row>
    <row r="276" spans="1:4" x14ac:dyDescent="0.25">
      <c r="A276" s="124">
        <f ca="1">IF(OFFSET('Stocklist Hoogenraad'!A$17,ROW()-ROW(A$17),0)="","",OFFSET('Stocklist Hoogenraad'!A$17,ROW()-ROW(A$17),0))</f>
        <v>270</v>
      </c>
      <c r="B276" s="124" t="str">
        <f ca="1">IF(OFFSET('Stocklist Hoogenraad'!B$17,ROW()-ROW(B$17),0)="","",OFFSET('Stocklist Hoogenraad'!B$17,ROW()-ROW(B$17),0))</f>
        <v>Kolkwitzia amabilis</v>
      </c>
      <c r="C276" s="124" t="str">
        <f ca="1">IF(OFFSET('Stocklist Hoogenraad'!C$17,ROW()-ROW(C$17),0)="","",OFFSET('Stocklist Hoogenraad'!C$17,ROW()-ROW(C$17),0))</f>
        <v>Liners P9</v>
      </c>
      <c r="D276" s="125">
        <f ca="1">IF(OFFSET('Stocklist Hoogenraad'!D$17,ROW()-ROW(D$17),0)="","",(1+Margin)*OFFSET('Stocklist Hoogenraad'!D$17,ROW()-ROW(D$17),0))</f>
        <v>0.95</v>
      </c>
    </row>
    <row r="277" spans="1:4" x14ac:dyDescent="0.25">
      <c r="A277" s="124">
        <f ca="1">IF(OFFSET('Stocklist Hoogenraad'!A$17,ROW()-ROW(A$17),0)="","",OFFSET('Stocklist Hoogenraad'!A$17,ROW()-ROW(A$17),0))</f>
        <v>640</v>
      </c>
      <c r="B277" s="124" t="str">
        <f ca="1">IF(OFFSET('Stocklist Hoogenraad'!B$17,ROW()-ROW(B$17),0)="","",OFFSET('Stocklist Hoogenraad'!B$17,ROW()-ROW(B$17),0))</f>
        <v>Laburnum wat. 'Vossii'</v>
      </c>
      <c r="C277" s="124" t="str">
        <f ca="1">IF(OFFSET('Stocklist Hoogenraad'!C$17,ROW()-ROW(C$17),0)="","",OFFSET('Stocklist Hoogenraad'!C$17,ROW()-ROW(C$17),0))</f>
        <v>Saleable C4</v>
      </c>
      <c r="D277" s="125">
        <f ca="1">IF(OFFSET('Stocklist Hoogenraad'!D$17,ROW()-ROW(D$17),0)="","",(1+Margin)*OFFSET('Stocklist Hoogenraad'!D$17,ROW()-ROW(D$17),0))</f>
        <v>8.75</v>
      </c>
    </row>
    <row r="278" spans="1:4" x14ac:dyDescent="0.25">
      <c r="A278" s="124">
        <f ca="1">IF(OFFSET('Stocklist Hoogenraad'!A$17,ROW()-ROW(A$17),0)="","",OFFSET('Stocklist Hoogenraad'!A$17,ROW()-ROW(A$17),0))</f>
        <v>724</v>
      </c>
      <c r="B278" s="124" t="str">
        <f ca="1">IF(OFFSET('Stocklist Hoogenraad'!B$17,ROW()-ROW(B$17),0)="","",OFFSET('Stocklist Hoogenraad'!B$17,ROW()-ROW(B$17),0))</f>
        <v>Laburnum wat. 'Vossii'</v>
      </c>
      <c r="C278" s="124" t="str">
        <f ca="1">IF(OFFSET('Stocklist Hoogenraad'!C$17,ROW()-ROW(C$17),0)="","",OFFSET('Stocklist Hoogenraad'!C$17,ROW()-ROW(C$17),0))</f>
        <v>Salealble C5</v>
      </c>
      <c r="D278" s="125">
        <f ca="1">IF(OFFSET('Stocklist Hoogenraad'!D$17,ROW()-ROW(D$17),0)="","",(1+Margin)*OFFSET('Stocklist Hoogenraad'!D$17,ROW()-ROW(D$17),0))</f>
        <v>8.75</v>
      </c>
    </row>
    <row r="279" spans="1:4" x14ac:dyDescent="0.25">
      <c r="A279" s="124">
        <f ca="1">IF(OFFSET('Stocklist Hoogenraad'!A$17,ROW()-ROW(A$17),0)="","",OFFSET('Stocklist Hoogenraad'!A$17,ROW()-ROW(A$17),0))</f>
        <v>66</v>
      </c>
      <c r="B279" s="124" t="str">
        <f ca="1">IF(OFFSET('Stocklist Hoogenraad'!B$17,ROW()-ROW(B$17),0)="","",OFFSET('Stocklist Hoogenraad'!B$17,ROW()-ROW(B$17),0))</f>
        <v>Laburnum wat. 'Vossii'</v>
      </c>
      <c r="C279" s="124" t="str">
        <f ca="1">IF(OFFSET('Stocklist Hoogenraad'!C$17,ROW()-ROW(C$17),0)="","",OFFSET('Stocklist Hoogenraad'!C$17,ROW()-ROW(C$17),0))</f>
        <v>Saleable  C7</v>
      </c>
      <c r="D279" s="125">
        <f ca="1">IF(OFFSET('Stocklist Hoogenraad'!D$17,ROW()-ROW(D$17),0)="","",(1+Margin)*OFFSET('Stocklist Hoogenraad'!D$17,ROW()-ROW(D$17),0))</f>
        <v>8.75</v>
      </c>
    </row>
    <row r="280" spans="1:4" x14ac:dyDescent="0.25">
      <c r="A280" s="124">
        <f ca="1">IF(OFFSET('Stocklist Hoogenraad'!A$17,ROW()-ROW(A$17),0)="","",OFFSET('Stocklist Hoogenraad'!A$17,ROW()-ROW(A$17),0))</f>
        <v>185</v>
      </c>
      <c r="B280" s="124" t="str">
        <f ca="1">IF(OFFSET('Stocklist Hoogenraad'!B$17,ROW()-ROW(B$17),0)="","",OFFSET('Stocklist Hoogenraad'!B$17,ROW()-ROW(B$17),0))</f>
        <v>Lavandula ang. 'Hidcote'</v>
      </c>
      <c r="C280" s="124" t="str">
        <f ca="1">IF(OFFSET('Stocklist Hoogenraad'!C$17,ROW()-ROW(C$17),0)="","",OFFSET('Stocklist Hoogenraad'!C$17,ROW()-ROW(C$17),0))</f>
        <v>Liners P9</v>
      </c>
      <c r="D280" s="125">
        <f ca="1">IF(OFFSET('Stocklist Hoogenraad'!D$17,ROW()-ROW(D$17),0)="","",(1+Margin)*OFFSET('Stocklist Hoogenraad'!D$17,ROW()-ROW(D$17),0))</f>
        <v>0.75</v>
      </c>
    </row>
    <row r="281" spans="1:4" x14ac:dyDescent="0.25">
      <c r="A281" s="124">
        <f ca="1">IF(OFFSET('Stocklist Hoogenraad'!A$17,ROW()-ROW(A$17),0)="","",OFFSET('Stocklist Hoogenraad'!A$17,ROW()-ROW(A$17),0))</f>
        <v>100</v>
      </c>
      <c r="B281" s="124" t="str">
        <f ca="1">IF(OFFSET('Stocklist Hoogenraad'!B$17,ROW()-ROW(B$17),0)="","",OFFSET('Stocklist Hoogenraad'!B$17,ROW()-ROW(B$17),0))</f>
        <v>Lavandula ang. 'Munstead'</v>
      </c>
      <c r="C281" s="124" t="str">
        <f ca="1">IF(OFFSET('Stocklist Hoogenraad'!C$17,ROW()-ROW(C$17),0)="","",OFFSET('Stocklist Hoogenraad'!C$17,ROW()-ROW(C$17),0))</f>
        <v>Liners P9</v>
      </c>
      <c r="D281" s="125">
        <f ca="1">IF(OFFSET('Stocklist Hoogenraad'!D$17,ROW()-ROW(D$17),0)="","",(1+Margin)*OFFSET('Stocklist Hoogenraad'!D$17,ROW()-ROW(D$17),0))</f>
        <v>0.75</v>
      </c>
    </row>
    <row r="282" spans="1:4" x14ac:dyDescent="0.25">
      <c r="A282" s="124">
        <f ca="1">IF(OFFSET('Stocklist Hoogenraad'!A$17,ROW()-ROW(A$17),0)="","",OFFSET('Stocklist Hoogenraad'!A$17,ROW()-ROW(A$17),0))</f>
        <v>1446</v>
      </c>
      <c r="B282" s="124" t="str">
        <f ca="1">IF(OFFSET('Stocklist Hoogenraad'!B$17,ROW()-ROW(B$17),0)="","",OFFSET('Stocklist Hoogenraad'!B$17,ROW()-ROW(B$17),0))</f>
        <v>Ligustrum luc. 'Green Screen'®</v>
      </c>
      <c r="C282" s="124" t="str">
        <f ca="1">IF(OFFSET('Stocklist Hoogenraad'!C$17,ROW()-ROW(C$17),0)="","",OFFSET('Stocklist Hoogenraad'!C$17,ROW()-ROW(C$17),0))</f>
        <v>Liners P9</v>
      </c>
      <c r="D282" s="125">
        <f ca="1">IF(OFFSET('Stocklist Hoogenraad'!D$17,ROW()-ROW(D$17),0)="","",(1+Margin)*OFFSET('Stocklist Hoogenraad'!D$17,ROW()-ROW(D$17),0))</f>
        <v>1.1000000000000001</v>
      </c>
    </row>
    <row r="283" spans="1:4" x14ac:dyDescent="0.25">
      <c r="A283" s="124">
        <f ca="1">IF(OFFSET('Stocklist Hoogenraad'!A$17,ROW()-ROW(A$17),0)="","",OFFSET('Stocklist Hoogenraad'!A$17,ROW()-ROW(A$17),0))</f>
        <v>760</v>
      </c>
      <c r="B283" s="124" t="str">
        <f ca="1">IF(OFFSET('Stocklist Hoogenraad'!B$17,ROW()-ROW(B$17),0)="","",OFFSET('Stocklist Hoogenraad'!B$17,ROW()-ROW(B$17),0))</f>
        <v>Ligustrum ovalifolium</v>
      </c>
      <c r="C283" s="124" t="str">
        <f ca="1">IF(OFFSET('Stocklist Hoogenraad'!C$17,ROW()-ROW(C$17),0)="","",OFFSET('Stocklist Hoogenraad'!C$17,ROW()-ROW(C$17),0))</f>
        <v>Saleable C2</v>
      </c>
      <c r="D283" s="125">
        <f ca="1">IF(OFFSET('Stocklist Hoogenraad'!D$17,ROW()-ROW(D$17),0)="","",(1+Margin)*OFFSET('Stocklist Hoogenraad'!D$17,ROW()-ROW(D$17),0))</f>
        <v>2</v>
      </c>
    </row>
    <row r="284" spans="1:4" x14ac:dyDescent="0.25">
      <c r="A284" s="124">
        <f ca="1">IF(OFFSET('Stocklist Hoogenraad'!A$17,ROW()-ROW(A$17),0)="","",OFFSET('Stocklist Hoogenraad'!A$17,ROW()-ROW(A$17),0))</f>
        <v>2015</v>
      </c>
      <c r="B284" s="124" t="str">
        <f ca="1">IF(OFFSET('Stocklist Hoogenraad'!B$17,ROW()-ROW(B$17),0)="","",OFFSET('Stocklist Hoogenraad'!B$17,ROW()-ROW(B$17),0))</f>
        <v>Ligustrum oval. 'Large'Mammoth(pbr)NEW24</v>
      </c>
      <c r="C284" s="124" t="str">
        <f ca="1">IF(OFFSET('Stocklist Hoogenraad'!C$17,ROW()-ROW(C$17),0)="","",OFFSET('Stocklist Hoogenraad'!C$17,ROW()-ROW(C$17),0))</f>
        <v>Liners P9</v>
      </c>
      <c r="D284" s="125">
        <f ca="1">IF(OFFSET('Stocklist Hoogenraad'!D$17,ROW()-ROW(D$17),0)="","",(1+Margin)*OFFSET('Stocklist Hoogenraad'!D$17,ROW()-ROW(D$17),0))</f>
        <v>1.1000000000000001</v>
      </c>
    </row>
    <row r="285" spans="1:4" x14ac:dyDescent="0.25">
      <c r="A285" s="124">
        <f ca="1">IF(OFFSET('Stocklist Hoogenraad'!A$17,ROW()-ROW(A$17),0)="","",OFFSET('Stocklist Hoogenraad'!A$17,ROW()-ROW(A$17),0))</f>
        <v>1379</v>
      </c>
      <c r="B285" s="124" t="str">
        <f ca="1">IF(OFFSET('Stocklist Hoogenraad'!B$17,ROW()-ROW(B$17),0)="","",OFFSET('Stocklist Hoogenraad'!B$17,ROW()-ROW(B$17),0))</f>
        <v>Ligustrum vulgare</v>
      </c>
      <c r="C285" s="124" t="str">
        <f ca="1">IF(OFFSET('Stocklist Hoogenraad'!C$17,ROW()-ROW(C$17),0)="","",OFFSET('Stocklist Hoogenraad'!C$17,ROW()-ROW(C$17),0))</f>
        <v>Liners P9</v>
      </c>
      <c r="D285" s="125">
        <f ca="1">IF(OFFSET('Stocklist Hoogenraad'!D$17,ROW()-ROW(D$17),0)="","",(1+Margin)*OFFSET('Stocklist Hoogenraad'!D$17,ROW()-ROW(D$17),0))</f>
        <v>0.85</v>
      </c>
    </row>
    <row r="286" spans="1:4" x14ac:dyDescent="0.25">
      <c r="A286" s="124">
        <f ca="1">IF(OFFSET('Stocklist Hoogenraad'!A$17,ROW()-ROW(A$17),0)="","",OFFSET('Stocklist Hoogenraad'!A$17,ROW()-ROW(A$17),0))</f>
        <v>760</v>
      </c>
      <c r="B286" s="124" t="str">
        <f ca="1">IF(OFFSET('Stocklist Hoogenraad'!B$17,ROW()-ROW(B$17),0)="","",OFFSET('Stocklist Hoogenraad'!B$17,ROW()-ROW(B$17),0))</f>
        <v>Ligustrum vulg. 'Atrovirens'</v>
      </c>
      <c r="C286" s="124" t="str">
        <f ca="1">IF(OFFSET('Stocklist Hoogenraad'!C$17,ROW()-ROW(C$17),0)="","",OFFSET('Stocklist Hoogenraad'!C$17,ROW()-ROW(C$17),0))</f>
        <v>Liners P9</v>
      </c>
      <c r="D286" s="125">
        <f ca="1">IF(OFFSET('Stocklist Hoogenraad'!D$17,ROW()-ROW(D$17),0)="","",(1+Margin)*OFFSET('Stocklist Hoogenraad'!D$17,ROW()-ROW(D$17),0))</f>
        <v>0.85</v>
      </c>
    </row>
    <row r="287" spans="1:4" x14ac:dyDescent="0.25">
      <c r="A287" s="124">
        <f ca="1">IF(OFFSET('Stocklist Hoogenraad'!A$17,ROW()-ROW(A$17),0)="","",OFFSET('Stocklist Hoogenraad'!A$17,ROW()-ROW(A$17),0))</f>
        <v>38</v>
      </c>
      <c r="B287" s="124" t="str">
        <f ca="1">IF(OFFSET('Stocklist Hoogenraad'!B$17,ROW()-ROW(B$17),0)="","",OFFSET('Stocklist Hoogenraad'!B$17,ROW()-ROW(B$17),0))</f>
        <v>Ligustrum vulg. 'Liga'</v>
      </c>
      <c r="C287" s="124" t="str">
        <f ca="1">IF(OFFSET('Stocklist Hoogenraad'!C$17,ROW()-ROW(C$17),0)="","",OFFSET('Stocklist Hoogenraad'!C$17,ROW()-ROW(C$17),0))</f>
        <v>Liners P9</v>
      </c>
      <c r="D287" s="125">
        <f ca="1">IF(OFFSET('Stocklist Hoogenraad'!D$17,ROW()-ROW(D$17),0)="","",(1+Margin)*OFFSET('Stocklist Hoogenraad'!D$17,ROW()-ROW(D$17),0))</f>
        <v>0.85</v>
      </c>
    </row>
    <row r="288" spans="1:4" x14ac:dyDescent="0.25">
      <c r="A288" s="124">
        <f ca="1">IF(OFFSET('Stocklist Hoogenraad'!A$17,ROW()-ROW(A$17),0)="","",OFFSET('Stocklist Hoogenraad'!A$17,ROW()-ROW(A$17),0))</f>
        <v>1567</v>
      </c>
      <c r="B288" s="124" t="str">
        <f ca="1">IF(OFFSET('Stocklist Hoogenraad'!B$17,ROW()-ROW(B$17),0)="","",OFFSET('Stocklist Hoogenraad'!B$17,ROW()-ROW(B$17),0))</f>
        <v>Ligustrum vulg. 'Listrum'</v>
      </c>
      <c r="C288" s="124" t="str">
        <f ca="1">IF(OFFSET('Stocklist Hoogenraad'!C$17,ROW()-ROW(C$17),0)="","",OFFSET('Stocklist Hoogenraad'!C$17,ROW()-ROW(C$17),0))</f>
        <v>Liners P9</v>
      </c>
      <c r="D288" s="125">
        <f ca="1">IF(OFFSET('Stocklist Hoogenraad'!D$17,ROW()-ROW(D$17),0)="","",(1+Margin)*OFFSET('Stocklist Hoogenraad'!D$17,ROW()-ROW(D$17),0))</f>
        <v>0.85</v>
      </c>
    </row>
    <row r="289" spans="1:4" x14ac:dyDescent="0.25">
      <c r="A289" s="124">
        <f ca="1">IF(OFFSET('Stocklist Hoogenraad'!A$17,ROW()-ROW(A$17),0)="","",OFFSET('Stocklist Hoogenraad'!A$17,ROW()-ROW(A$17),0))</f>
        <v>98</v>
      </c>
      <c r="B289" s="124" t="str">
        <f ca="1">IF(OFFSET('Stocklist Hoogenraad'!B$17,ROW()-ROW(B$17),0)="","",OFFSET('Stocklist Hoogenraad'!B$17,ROW()-ROW(B$17),0))</f>
        <v>Ligustrum vulg. 'Lodense'</v>
      </c>
      <c r="C289" s="124" t="str">
        <f ca="1">IF(OFFSET('Stocklist Hoogenraad'!C$17,ROW()-ROW(C$17),0)="","",OFFSET('Stocklist Hoogenraad'!C$17,ROW()-ROW(C$17),0))</f>
        <v>Liners P9</v>
      </c>
      <c r="D289" s="125">
        <f ca="1">IF(OFFSET('Stocklist Hoogenraad'!D$17,ROW()-ROW(D$17),0)="","",(1+Margin)*OFFSET('Stocklist Hoogenraad'!D$17,ROW()-ROW(D$17),0))</f>
        <v>0.85</v>
      </c>
    </row>
    <row r="290" spans="1:4" x14ac:dyDescent="0.25">
      <c r="A290" s="124">
        <f ca="1">IF(OFFSET('Stocklist Hoogenraad'!A$17,ROW()-ROW(A$17),0)="","",OFFSET('Stocklist Hoogenraad'!A$17,ROW()-ROW(A$17),0))</f>
        <v>639</v>
      </c>
      <c r="B290" s="124" t="str">
        <f ca="1">IF(OFFSET('Stocklist Hoogenraad'!B$17,ROW()-ROW(B$17),0)="","",OFFSET('Stocklist Hoogenraad'!B$17,ROW()-ROW(B$17),0))</f>
        <v>Ligustrum vulg.(FE) Straight Talk™</v>
      </c>
      <c r="C290" s="124" t="str">
        <f ca="1">IF(OFFSET('Stocklist Hoogenraad'!C$17,ROW()-ROW(C$17),0)="","",OFFSET('Stocklist Hoogenraad'!C$17,ROW()-ROW(C$17),0))</f>
        <v>Liners P9</v>
      </c>
      <c r="D290" s="125">
        <f ca="1">IF(OFFSET('Stocklist Hoogenraad'!D$17,ROW()-ROW(D$17),0)="","",(1+Margin)*OFFSET('Stocklist Hoogenraad'!D$17,ROW()-ROW(D$17),0))</f>
        <v>1.58</v>
      </c>
    </row>
    <row r="291" spans="1:4" x14ac:dyDescent="0.25">
      <c r="A291" s="124">
        <f ca="1">IF(OFFSET('Stocklist Hoogenraad'!A$17,ROW()-ROW(A$17),0)="","",OFFSET('Stocklist Hoogenraad'!A$17,ROW()-ROW(A$17),0))</f>
        <v>695</v>
      </c>
      <c r="B291" s="124" t="str">
        <f ca="1">IF(OFFSET('Stocklist Hoogenraad'!B$17,ROW()-ROW(B$17),0)="","",OFFSET('Stocklist Hoogenraad'!B$17,ROW()-ROW(B$17),0))</f>
        <v>Ligustrum 'Vicaryi'</v>
      </c>
      <c r="C291" s="124" t="str">
        <f ca="1">IF(OFFSET('Stocklist Hoogenraad'!C$17,ROW()-ROW(C$17),0)="","",OFFSET('Stocklist Hoogenraad'!C$17,ROW()-ROW(C$17),0))</f>
        <v>Liners P9</v>
      </c>
      <c r="D291" s="125">
        <f ca="1">IF(OFFSET('Stocklist Hoogenraad'!D$17,ROW()-ROW(D$17),0)="","",(1+Margin)*OFFSET('Stocklist Hoogenraad'!D$17,ROW()-ROW(D$17),0))</f>
        <v>0.85</v>
      </c>
    </row>
    <row r="292" spans="1:4" x14ac:dyDescent="0.25">
      <c r="A292" s="124">
        <f ca="1">IF(OFFSET('Stocklist Hoogenraad'!A$17,ROW()-ROW(A$17),0)="","",OFFSET('Stocklist Hoogenraad'!A$17,ROW()-ROW(A$17),0))</f>
        <v>298</v>
      </c>
      <c r="B292" s="124" t="str">
        <f ca="1">IF(OFFSET('Stocklist Hoogenraad'!B$17,ROW()-ROW(B$17),0)="","",OFFSET('Stocklist Hoogenraad'!B$17,ROW()-ROW(B$17),0))</f>
        <v>Liquidambar styraciflua</v>
      </c>
      <c r="C292" s="124" t="str">
        <f ca="1">IF(OFFSET('Stocklist Hoogenraad'!C$17,ROW()-ROW(C$17),0)="","",OFFSET('Stocklist Hoogenraad'!C$17,ROW()-ROW(C$17),0))</f>
        <v>Liners P14</v>
      </c>
      <c r="D292" s="125">
        <f ca="1">IF(OFFSET('Stocklist Hoogenraad'!D$17,ROW()-ROW(D$17),0)="","",(1+Margin)*OFFSET('Stocklist Hoogenraad'!D$17,ROW()-ROW(D$17),0))</f>
        <v>1.85</v>
      </c>
    </row>
    <row r="293" spans="1:4" x14ac:dyDescent="0.25">
      <c r="A293" s="124">
        <f ca="1">IF(OFFSET('Stocklist Hoogenraad'!A$17,ROW()-ROW(A$17),0)="","",OFFSET('Stocklist Hoogenraad'!A$17,ROW()-ROW(A$17),0))</f>
        <v>1040</v>
      </c>
      <c r="B293" s="124" t="str">
        <f ca="1">IF(OFFSET('Stocklist Hoogenraad'!B$17,ROW()-ROW(B$17),0)="","",OFFSET('Stocklist Hoogenraad'!B$17,ROW()-ROW(B$17),0))</f>
        <v>Lonicera nit. 'Elegant'</v>
      </c>
      <c r="C293" s="124" t="str">
        <f ca="1">IF(OFFSET('Stocklist Hoogenraad'!C$17,ROW()-ROW(C$17),0)="","",OFFSET('Stocklist Hoogenraad'!C$17,ROW()-ROW(C$17),0))</f>
        <v>Liners P9</v>
      </c>
      <c r="D293" s="125">
        <f ca="1">IF(OFFSET('Stocklist Hoogenraad'!D$17,ROW()-ROW(D$17),0)="","",(1+Margin)*OFFSET('Stocklist Hoogenraad'!D$17,ROW()-ROW(D$17),0))</f>
        <v>0.75</v>
      </c>
    </row>
    <row r="294" spans="1:4" x14ac:dyDescent="0.25">
      <c r="A294" s="124">
        <f ca="1">IF(OFFSET('Stocklist Hoogenraad'!A$17,ROW()-ROW(A$17),0)="","",OFFSET('Stocklist Hoogenraad'!A$17,ROW()-ROW(A$17),0))</f>
        <v>1792</v>
      </c>
      <c r="B294" s="124" t="str">
        <f ca="1">IF(OFFSET('Stocklist Hoogenraad'!B$17,ROW()-ROW(B$17),0)="","",OFFSET('Stocklist Hoogenraad'!B$17,ROW()-ROW(B$17),0))</f>
        <v>Lonicera nit. 'Maigrün'</v>
      </c>
      <c r="C294" s="124" t="str">
        <f ca="1">IF(OFFSET('Stocklist Hoogenraad'!C$17,ROW()-ROW(C$17),0)="","",OFFSET('Stocklist Hoogenraad'!C$17,ROW()-ROW(C$17),0))</f>
        <v>Liners P9</v>
      </c>
      <c r="D294" s="125">
        <f ca="1">IF(OFFSET('Stocklist Hoogenraad'!D$17,ROW()-ROW(D$17),0)="","",(1+Margin)*OFFSET('Stocklist Hoogenraad'!D$17,ROW()-ROW(D$17),0))</f>
        <v>0.75</v>
      </c>
    </row>
    <row r="295" spans="1:4" x14ac:dyDescent="0.25">
      <c r="A295" s="124">
        <f ca="1">IF(OFFSET('Stocklist Hoogenraad'!A$17,ROW()-ROW(A$17),0)="","",OFFSET('Stocklist Hoogenraad'!A$17,ROW()-ROW(A$17),0))</f>
        <v>241</v>
      </c>
      <c r="B295" s="124" t="str">
        <f ca="1">IF(OFFSET('Stocklist Hoogenraad'!B$17,ROW()-ROW(B$17),0)="","",OFFSET('Stocklist Hoogenraad'!B$17,ROW()-ROW(B$17),0))</f>
        <v>Magnolia kobus</v>
      </c>
      <c r="C295" s="124" t="str">
        <f ca="1">IF(OFFSET('Stocklist Hoogenraad'!C$17,ROW()-ROW(C$17),0)="","",OFFSET('Stocklist Hoogenraad'!C$17,ROW()-ROW(C$17),0))</f>
        <v>Liners P14</v>
      </c>
      <c r="D295" s="125">
        <f ca="1">IF(OFFSET('Stocklist Hoogenraad'!D$17,ROW()-ROW(D$17),0)="","",(1+Margin)*OFFSET('Stocklist Hoogenraad'!D$17,ROW()-ROW(D$17),0))</f>
        <v>2.25</v>
      </c>
    </row>
    <row r="296" spans="1:4" x14ac:dyDescent="0.25">
      <c r="A296" s="124">
        <f ca="1">IF(OFFSET('Stocklist Hoogenraad'!A$17,ROW()-ROW(A$17),0)="","",OFFSET('Stocklist Hoogenraad'!A$17,ROW()-ROW(A$17),0))</f>
        <v>665</v>
      </c>
      <c r="B296" s="124" t="str">
        <f ca="1">IF(OFFSET('Stocklist Hoogenraad'!B$17,ROW()-ROW(B$17),0)="","",OFFSET('Stocklist Hoogenraad'!B$17,ROW()-ROW(B$17),0))</f>
        <v>Magnolia loebneri 'Merrill'</v>
      </c>
      <c r="C296" s="124" t="str">
        <f ca="1">IF(OFFSET('Stocklist Hoogenraad'!C$17,ROW()-ROW(C$17),0)="","",OFFSET('Stocklist Hoogenraad'!C$17,ROW()-ROW(C$17),0))</f>
        <v>Liners P9</v>
      </c>
      <c r="D296" s="125">
        <f ca="1">IF(OFFSET('Stocklist Hoogenraad'!D$17,ROW()-ROW(D$17),0)="","",(1+Margin)*OFFSET('Stocklist Hoogenraad'!D$17,ROW()-ROW(D$17),0))</f>
        <v>1.45</v>
      </c>
    </row>
    <row r="297" spans="1:4" x14ac:dyDescent="0.25">
      <c r="A297" s="124">
        <f ca="1">IF(OFFSET('Stocklist Hoogenraad'!A$17,ROW()-ROW(A$17),0)="","",OFFSET('Stocklist Hoogenraad'!A$17,ROW()-ROW(A$17),0))</f>
        <v>440</v>
      </c>
      <c r="B297" s="124" t="str">
        <f ca="1">IF(OFFSET('Stocklist Hoogenraad'!B$17,ROW()-ROW(B$17),0)="","",OFFSET('Stocklist Hoogenraad'!B$17,ROW()-ROW(B$17),0))</f>
        <v>Magnolia stellata</v>
      </c>
      <c r="C297" s="124" t="str">
        <f ca="1">IF(OFFSET('Stocklist Hoogenraad'!C$17,ROW()-ROW(C$17),0)="","",OFFSET('Stocklist Hoogenraad'!C$17,ROW()-ROW(C$17),0))</f>
        <v>Liners P9</v>
      </c>
      <c r="D297" s="125">
        <f ca="1">IF(OFFSET('Stocklist Hoogenraad'!D$17,ROW()-ROW(D$17),0)="","",(1+Margin)*OFFSET('Stocklist Hoogenraad'!D$17,ROW()-ROW(D$17),0))</f>
        <v>1.45</v>
      </c>
    </row>
    <row r="298" spans="1:4" x14ac:dyDescent="0.25">
      <c r="A298" s="124">
        <f ca="1">IF(OFFSET('Stocklist Hoogenraad'!A$17,ROW()-ROW(A$17),0)="","",OFFSET('Stocklist Hoogenraad'!A$17,ROW()-ROW(A$17),0))</f>
        <v>513</v>
      </c>
      <c r="B298" s="124" t="str">
        <f ca="1">IF(OFFSET('Stocklist Hoogenraad'!B$17,ROW()-ROW(B$17),0)="","",OFFSET('Stocklist Hoogenraad'!B$17,ROW()-ROW(B$17),0))</f>
        <v>Magnolia stellata 'Royal Star'</v>
      </c>
      <c r="C298" s="124" t="str">
        <f ca="1">IF(OFFSET('Stocklist Hoogenraad'!C$17,ROW()-ROW(C$17),0)="","",OFFSET('Stocklist Hoogenraad'!C$17,ROW()-ROW(C$17),0))</f>
        <v>Liners P9</v>
      </c>
      <c r="D298" s="125">
        <f ca="1">IF(OFFSET('Stocklist Hoogenraad'!D$17,ROW()-ROW(D$17),0)="","",(1+Margin)*OFFSET('Stocklist Hoogenraad'!D$17,ROW()-ROW(D$17),0))</f>
        <v>1.4</v>
      </c>
    </row>
    <row r="299" spans="1:4" x14ac:dyDescent="0.25">
      <c r="A299" s="124">
        <f ca="1">IF(OFFSET('Stocklist Hoogenraad'!A$17,ROW()-ROW(A$17),0)="","",OFFSET('Stocklist Hoogenraad'!A$17,ROW()-ROW(A$17),0))</f>
        <v>1622</v>
      </c>
      <c r="B299" s="124" t="str">
        <f ca="1">IF(OFFSET('Stocklist Hoogenraad'!B$17,ROW()-ROW(B$17),0)="","",OFFSET('Stocklist Hoogenraad'!B$17,ROW()-ROW(B$17),0))</f>
        <v>Magnolia 'Limelight'</v>
      </c>
      <c r="C299" s="124" t="str">
        <f ca="1">IF(OFFSET('Stocklist Hoogenraad'!C$17,ROW()-ROW(C$17),0)="","",OFFSET('Stocklist Hoogenraad'!C$17,ROW()-ROW(C$17),0))</f>
        <v>Saleable C2</v>
      </c>
      <c r="D299" s="125">
        <f ca="1">IF(OFFSET('Stocklist Hoogenraad'!D$17,ROW()-ROW(D$17),0)="","",(1+Margin)*OFFSET('Stocklist Hoogenraad'!D$17,ROW()-ROW(D$17),0))</f>
        <v>8.9</v>
      </c>
    </row>
    <row r="300" spans="1:4" x14ac:dyDescent="0.25">
      <c r="A300" s="124">
        <f ca="1">IF(OFFSET('Stocklist Hoogenraad'!A$17,ROW()-ROW(A$17),0)="","",OFFSET('Stocklist Hoogenraad'!A$17,ROW()-ROW(A$17),0))</f>
        <v>140</v>
      </c>
      <c r="B300" s="124" t="str">
        <f ca="1">IF(OFFSET('Stocklist Hoogenraad'!B$17,ROW()-ROW(B$17),0)="","",OFFSET('Stocklist Hoogenraad'!B$17,ROW()-ROW(B$17),0))</f>
        <v>Olea europaea 'Olivia'®</v>
      </c>
      <c r="C300" s="124" t="str">
        <f ca="1">IF(OFFSET('Stocklist Hoogenraad'!C$17,ROW()-ROW(C$17),0)="","",OFFSET('Stocklist Hoogenraad'!C$17,ROW()-ROW(C$17),0))</f>
        <v>Saleable C2</v>
      </c>
      <c r="D300" s="125">
        <f ca="1">IF(OFFSET('Stocklist Hoogenraad'!D$17,ROW()-ROW(D$17),0)="","",(1+Margin)*OFFSET('Stocklist Hoogenraad'!D$17,ROW()-ROW(D$17),0))</f>
        <v>3.75</v>
      </c>
    </row>
    <row r="301" spans="1:4" x14ac:dyDescent="0.25">
      <c r="A301" s="124">
        <f ca="1">IF(OFFSET('Stocklist Hoogenraad'!A$17,ROW()-ROW(A$17),0)="","",OFFSET('Stocklist Hoogenraad'!A$17,ROW()-ROW(A$17),0))</f>
        <v>100</v>
      </c>
      <c r="B301" s="124" t="str">
        <f ca="1">IF(OFFSET('Stocklist Hoogenraad'!B$17,ROW()-ROW(B$17),0)="","",OFFSET('Stocklist Hoogenraad'!B$17,ROW()-ROW(B$17),0))</f>
        <v>Paeonia suffr. light-pink</v>
      </c>
      <c r="C301" s="124" t="str">
        <f ca="1">IF(OFFSET('Stocklist Hoogenraad'!C$17,ROW()-ROW(C$17),0)="","",OFFSET('Stocklist Hoogenraad'!C$17,ROW()-ROW(C$17),0))</f>
        <v>Liners P11</v>
      </c>
      <c r="D301" s="125">
        <f ca="1">IF(OFFSET('Stocklist Hoogenraad'!D$17,ROW()-ROW(D$17),0)="","",(1+Margin)*OFFSET('Stocklist Hoogenraad'!D$17,ROW()-ROW(D$17),0))</f>
        <v>5.4</v>
      </c>
    </row>
    <row r="302" spans="1:4" x14ac:dyDescent="0.25">
      <c r="A302" s="124">
        <f ca="1">IF(OFFSET('Stocklist Hoogenraad'!A$17,ROW()-ROW(A$17),0)="","",OFFSET('Stocklist Hoogenraad'!A$17,ROW()-ROW(A$17),0))</f>
        <v>20</v>
      </c>
      <c r="B302" s="124" t="str">
        <f ca="1">IF(OFFSET('Stocklist Hoogenraad'!B$17,ROW()-ROW(B$17),0)="","",OFFSET('Stocklist Hoogenraad'!B$17,ROW()-ROW(B$17),0))</f>
        <v>Paeonia suffr. pink</v>
      </c>
      <c r="C302" s="124" t="str">
        <f ca="1">IF(OFFSET('Stocklist Hoogenraad'!C$17,ROW()-ROW(C$17),0)="","",OFFSET('Stocklist Hoogenraad'!C$17,ROW()-ROW(C$17),0))</f>
        <v>Liners P11</v>
      </c>
      <c r="D302" s="125">
        <f ca="1">IF(OFFSET('Stocklist Hoogenraad'!D$17,ROW()-ROW(D$17),0)="","",(1+Margin)*OFFSET('Stocklist Hoogenraad'!D$17,ROW()-ROW(D$17),0))</f>
        <v>5.4</v>
      </c>
    </row>
    <row r="303" spans="1:4" x14ac:dyDescent="0.25">
      <c r="A303" s="124">
        <f ca="1">IF(OFFSET('Stocklist Hoogenraad'!A$17,ROW()-ROW(A$17),0)="","",OFFSET('Stocklist Hoogenraad'!A$17,ROW()-ROW(A$17),0))</f>
        <v>100</v>
      </c>
      <c r="B303" s="124" t="str">
        <f ca="1">IF(OFFSET('Stocklist Hoogenraad'!B$17,ROW()-ROW(B$17),0)="","",OFFSET('Stocklist Hoogenraad'!B$17,ROW()-ROW(B$17),0))</f>
        <v>Paeonia suffr. purple</v>
      </c>
      <c r="C303" s="124" t="str">
        <f ca="1">IF(OFFSET('Stocklist Hoogenraad'!C$17,ROW()-ROW(C$17),0)="","",OFFSET('Stocklist Hoogenraad'!C$17,ROW()-ROW(C$17),0))</f>
        <v>Liners P11</v>
      </c>
      <c r="D303" s="125">
        <f ca="1">IF(OFFSET('Stocklist Hoogenraad'!D$17,ROW()-ROW(D$17),0)="","",(1+Margin)*OFFSET('Stocklist Hoogenraad'!D$17,ROW()-ROW(D$17),0))</f>
        <v>5.4</v>
      </c>
    </row>
    <row r="304" spans="1:4" x14ac:dyDescent="0.25">
      <c r="A304" s="124">
        <f ca="1">IF(OFFSET('Stocklist Hoogenraad'!A$17,ROW()-ROW(A$17),0)="","",OFFSET('Stocklist Hoogenraad'!A$17,ROW()-ROW(A$17),0))</f>
        <v>100</v>
      </c>
      <c r="B304" s="124" t="str">
        <f ca="1">IF(OFFSET('Stocklist Hoogenraad'!B$17,ROW()-ROW(B$17),0)="","",OFFSET('Stocklist Hoogenraad'!B$17,ROW()-ROW(B$17),0))</f>
        <v>Paeonia suffr. red</v>
      </c>
      <c r="C304" s="124" t="str">
        <f ca="1">IF(OFFSET('Stocklist Hoogenraad'!C$17,ROW()-ROW(C$17),0)="","",OFFSET('Stocklist Hoogenraad'!C$17,ROW()-ROW(C$17),0))</f>
        <v>Liners P11</v>
      </c>
      <c r="D304" s="125">
        <f ca="1">IF(OFFSET('Stocklist Hoogenraad'!D$17,ROW()-ROW(D$17),0)="","",(1+Margin)*OFFSET('Stocklist Hoogenraad'!D$17,ROW()-ROW(D$17),0))</f>
        <v>5.4</v>
      </c>
    </row>
    <row r="305" spans="1:4" x14ac:dyDescent="0.25">
      <c r="A305" s="124">
        <f ca="1">IF(OFFSET('Stocklist Hoogenraad'!A$17,ROW()-ROW(A$17),0)="","",OFFSET('Stocklist Hoogenraad'!A$17,ROW()-ROW(A$17),0))</f>
        <v>20</v>
      </c>
      <c r="B305" s="124" t="str">
        <f ca="1">IF(OFFSET('Stocklist Hoogenraad'!B$17,ROW()-ROW(B$17),0)="","",OFFSET('Stocklist Hoogenraad'!B$17,ROW()-ROW(B$17),0))</f>
        <v>Paeonia suffr. white</v>
      </c>
      <c r="C305" s="124" t="str">
        <f ca="1">IF(OFFSET('Stocklist Hoogenraad'!C$17,ROW()-ROW(C$17),0)="","",OFFSET('Stocklist Hoogenraad'!C$17,ROW()-ROW(C$17),0))</f>
        <v>Liners P11</v>
      </c>
      <c r="D305" s="125">
        <f ca="1">IF(OFFSET('Stocklist Hoogenraad'!D$17,ROW()-ROW(D$17),0)="","",(1+Margin)*OFFSET('Stocklist Hoogenraad'!D$17,ROW()-ROW(D$17),0))</f>
        <v>5.4</v>
      </c>
    </row>
    <row r="306" spans="1:4" x14ac:dyDescent="0.25">
      <c r="A306" s="124">
        <f ca="1">IF(OFFSET('Stocklist Hoogenraad'!A$17,ROW()-ROW(A$17),0)="","",OFFSET('Stocklist Hoogenraad'!A$17,ROW()-ROW(A$17),0))</f>
        <v>2297</v>
      </c>
      <c r="B306" s="124" t="str">
        <f ca="1">IF(OFFSET('Stocklist Hoogenraad'!B$17,ROW()-ROW(B$17),0)="","",OFFSET('Stocklist Hoogenraad'!B$17,ROW()-ROW(B$17),0))</f>
        <v>Parrotia persica 'Persian Spire'PBR</v>
      </c>
      <c r="C306" s="124" t="str">
        <f ca="1">IF(OFFSET('Stocklist Hoogenraad'!C$17,ROW()-ROW(C$17),0)="","",OFFSET('Stocklist Hoogenraad'!C$17,ROW()-ROW(C$17),0))</f>
        <v>Liners P9</v>
      </c>
      <c r="D306" s="125">
        <f ca="1">IF(OFFSET('Stocklist Hoogenraad'!D$17,ROW()-ROW(D$17),0)="","",(1+Margin)*OFFSET('Stocklist Hoogenraad'!D$17,ROW()-ROW(D$17),0))</f>
        <v>2.5499999999999998</v>
      </c>
    </row>
    <row r="307" spans="1:4" x14ac:dyDescent="0.25">
      <c r="A307" s="124">
        <f ca="1">IF(OFFSET('Stocklist Hoogenraad'!A$17,ROW()-ROW(A$17),0)="","",OFFSET('Stocklist Hoogenraad'!A$17,ROW()-ROW(A$17),0))</f>
        <v>579</v>
      </c>
      <c r="B307" s="124" t="str">
        <f ca="1">IF(OFFSET('Stocklist Hoogenraad'!B$17,ROW()-ROW(B$17),0)="","",OFFSET('Stocklist Hoogenraad'!B$17,ROW()-ROW(B$17),0))</f>
        <v>Perovskia atripl. 'Bluesette'</v>
      </c>
      <c r="C307" s="124" t="str">
        <f ca="1">IF(OFFSET('Stocklist Hoogenraad'!C$17,ROW()-ROW(C$17),0)="","",OFFSET('Stocklist Hoogenraad'!C$17,ROW()-ROW(C$17),0))</f>
        <v>Liners P9</v>
      </c>
      <c r="D307" s="125">
        <f ca="1">IF(OFFSET('Stocklist Hoogenraad'!D$17,ROW()-ROW(D$17),0)="","",(1+Margin)*OFFSET('Stocklist Hoogenraad'!D$17,ROW()-ROW(D$17),0))</f>
        <v>0.95</v>
      </c>
    </row>
    <row r="308" spans="1:4" x14ac:dyDescent="0.25">
      <c r="A308" s="124">
        <f ca="1">IF(OFFSET('Stocklist Hoogenraad'!A$17,ROW()-ROW(A$17),0)="","",OFFSET('Stocklist Hoogenraad'!A$17,ROW()-ROW(A$17),0))</f>
        <v>339</v>
      </c>
      <c r="B308" s="124" t="str">
        <f ca="1">IF(OFFSET('Stocklist Hoogenraad'!B$17,ROW()-ROW(B$17),0)="","",OFFSET('Stocklist Hoogenraad'!B$17,ROW()-ROW(B$17),0))</f>
        <v>Perovskia atripl. 'Blue Steel'</v>
      </c>
      <c r="C308" s="124" t="str">
        <f ca="1">IF(OFFSET('Stocklist Hoogenraad'!C$17,ROW()-ROW(C$17),0)="","",OFFSET('Stocklist Hoogenraad'!C$17,ROW()-ROW(C$17),0))</f>
        <v>Liners P9</v>
      </c>
      <c r="D308" s="125">
        <f ca="1">IF(OFFSET('Stocklist Hoogenraad'!D$17,ROW()-ROW(D$17),0)="","",(1+Margin)*OFFSET('Stocklist Hoogenraad'!D$17,ROW()-ROW(D$17),0))</f>
        <v>0.95</v>
      </c>
    </row>
    <row r="309" spans="1:4" x14ac:dyDescent="0.25">
      <c r="A309" s="124">
        <f ca="1">IF(OFFSET('Stocklist Hoogenraad'!A$17,ROW()-ROW(A$17),0)="","",OFFSET('Stocklist Hoogenraad'!A$17,ROW()-ROW(A$17),0))</f>
        <v>1965</v>
      </c>
      <c r="B309" s="124" t="str">
        <f ca="1">IF(OFFSET('Stocklist Hoogenraad'!B$17,ROW()-ROW(B$17),0)="","",OFFSET('Stocklist Hoogenraad'!B$17,ROW()-ROW(B$17),0))</f>
        <v>Perovskia atripl. 'Lacey Blue'PBR</v>
      </c>
      <c r="C309" s="124" t="str">
        <f ca="1">IF(OFFSET('Stocklist Hoogenraad'!C$17,ROW()-ROW(C$17),0)="","",OFFSET('Stocklist Hoogenraad'!C$17,ROW()-ROW(C$17),0))</f>
        <v>Liners P9</v>
      </c>
      <c r="D309" s="125">
        <f ca="1">IF(OFFSET('Stocklist Hoogenraad'!D$17,ROW()-ROW(D$17),0)="","",(1+Margin)*OFFSET('Stocklist Hoogenraad'!D$17,ROW()-ROW(D$17),0))</f>
        <v>1.3</v>
      </c>
    </row>
    <row r="310" spans="1:4" x14ac:dyDescent="0.25">
      <c r="A310" s="124">
        <f ca="1">IF(OFFSET('Stocklist Hoogenraad'!A$17,ROW()-ROW(A$17),0)="","",OFFSET('Stocklist Hoogenraad'!A$17,ROW()-ROW(A$17),0))</f>
        <v>419</v>
      </c>
      <c r="B310" s="124" t="str">
        <f ca="1">IF(OFFSET('Stocklist Hoogenraad'!B$17,ROW()-ROW(B$17),0)="","",OFFSET('Stocklist Hoogenraad'!B$17,ROW()-ROW(B$17),0))</f>
        <v>Perovskia atripl. 'Little Spire'®</v>
      </c>
      <c r="C310" s="124" t="str">
        <f ca="1">IF(OFFSET('Stocklist Hoogenraad'!C$17,ROW()-ROW(C$17),0)="","",OFFSET('Stocklist Hoogenraad'!C$17,ROW()-ROW(C$17),0))</f>
        <v>Liners P9</v>
      </c>
      <c r="D310" s="125">
        <f ca="1">IF(OFFSET('Stocklist Hoogenraad'!D$17,ROW()-ROW(D$17),0)="","",(1+Margin)*OFFSET('Stocklist Hoogenraad'!D$17,ROW()-ROW(D$17),0))</f>
        <v>1.3</v>
      </c>
    </row>
    <row r="311" spans="1:4" x14ac:dyDescent="0.25">
      <c r="A311" s="124">
        <f ca="1">IF(OFFSET('Stocklist Hoogenraad'!A$17,ROW()-ROW(A$17),0)="","",OFFSET('Stocklist Hoogenraad'!A$17,ROW()-ROW(A$17),0))</f>
        <v>719</v>
      </c>
      <c r="B311" s="124" t="str">
        <f ca="1">IF(OFFSET('Stocklist Hoogenraad'!B$17,ROW()-ROW(B$17),0)="","",OFFSET('Stocklist Hoogenraad'!B$17,ROW()-ROW(B$17),0))</f>
        <v>Perovskia atripl. 'Prime Time'PBR</v>
      </c>
      <c r="C311" s="124" t="str">
        <f ca="1">IF(OFFSET('Stocklist Hoogenraad'!C$17,ROW()-ROW(C$17),0)="","",OFFSET('Stocklist Hoogenraad'!C$17,ROW()-ROW(C$17),0))</f>
        <v>Liners P9</v>
      </c>
      <c r="D311" s="125">
        <f ca="1">IF(OFFSET('Stocklist Hoogenraad'!D$17,ROW()-ROW(D$17),0)="","",(1+Margin)*OFFSET('Stocklist Hoogenraad'!D$17,ROW()-ROW(D$17),0))</f>
        <v>1.3</v>
      </c>
    </row>
    <row r="312" spans="1:4" x14ac:dyDescent="0.25">
      <c r="A312" s="124">
        <f ca="1">IF(OFFSET('Stocklist Hoogenraad'!A$17,ROW()-ROW(A$17),0)="","",OFFSET('Stocklist Hoogenraad'!A$17,ROW()-ROW(A$17),0))</f>
        <v>539</v>
      </c>
      <c r="B312" s="124" t="str">
        <f ca="1">IF(OFFSET('Stocklist Hoogenraad'!B$17,ROW()-ROW(B$17),0)="","",OFFSET('Stocklist Hoogenraad'!B$17,ROW()-ROW(B$17),0))</f>
        <v>Perovskia atripl. 'Silvery Blue'®</v>
      </c>
      <c r="C312" s="124" t="str">
        <f ca="1">IF(OFFSET('Stocklist Hoogenraad'!C$17,ROW()-ROW(C$17),0)="","",OFFSET('Stocklist Hoogenraad'!C$17,ROW()-ROW(C$17),0))</f>
        <v>Liners P9</v>
      </c>
      <c r="D312" s="125">
        <f ca="1">IF(OFFSET('Stocklist Hoogenraad'!D$17,ROW()-ROW(D$17),0)="","",(1+Margin)*OFFSET('Stocklist Hoogenraad'!D$17,ROW()-ROW(D$17),0))</f>
        <v>1.3</v>
      </c>
    </row>
    <row r="313" spans="1:4" x14ac:dyDescent="0.25">
      <c r="A313" s="124">
        <f ca="1">IF(OFFSET('Stocklist Hoogenraad'!A$17,ROW()-ROW(A$17),0)="","",OFFSET('Stocklist Hoogenraad'!A$17,ROW()-ROW(A$17),0))</f>
        <v>3134</v>
      </c>
      <c r="B313" s="124" t="str">
        <f ca="1">IF(OFFSET('Stocklist Hoogenraad'!B$17,ROW()-ROW(B$17),0)="","",OFFSET('Stocklist Hoogenraad'!B$17,ROW()-ROW(B$17),0))</f>
        <v>Perovskia 'Blue Spire'</v>
      </c>
      <c r="C313" s="124" t="str">
        <f ca="1">IF(OFFSET('Stocklist Hoogenraad'!C$17,ROW()-ROW(C$17),0)="","",OFFSET('Stocklist Hoogenraad'!C$17,ROW()-ROW(C$17),0))</f>
        <v>Liners P9</v>
      </c>
      <c r="D313" s="125">
        <f ca="1">IF(OFFSET('Stocklist Hoogenraad'!D$17,ROW()-ROW(D$17),0)="","",(1+Margin)*OFFSET('Stocklist Hoogenraad'!D$17,ROW()-ROW(D$17),0))</f>
        <v>0.95</v>
      </c>
    </row>
    <row r="314" spans="1:4" x14ac:dyDescent="0.25">
      <c r="A314" s="124">
        <f ca="1">IF(OFFSET('Stocklist Hoogenraad'!A$17,ROW()-ROW(A$17),0)="","",OFFSET('Stocklist Hoogenraad'!A$17,ROW()-ROW(A$17),0))</f>
        <v>551</v>
      </c>
      <c r="B314" s="124" t="str">
        <f ca="1">IF(OFFSET('Stocklist Hoogenraad'!B$17,ROW()-ROW(B$17),0)="","",OFFSET('Stocklist Hoogenraad'!B$17,ROW()-ROW(B$17),0))</f>
        <v>Philadelphus maculatus 'Mexican Jewel'</v>
      </c>
      <c r="C314" s="124" t="str">
        <f ca="1">IF(OFFSET('Stocklist Hoogenraad'!C$17,ROW()-ROW(C$17),0)="","",OFFSET('Stocklist Hoogenraad'!C$17,ROW()-ROW(C$17),0))</f>
        <v>Liners P9</v>
      </c>
      <c r="D314" s="125">
        <f ca="1">IF(OFFSET('Stocklist Hoogenraad'!D$17,ROW()-ROW(D$17),0)="","",(1+Margin)*OFFSET('Stocklist Hoogenraad'!D$17,ROW()-ROW(D$17),0))</f>
        <v>0.95</v>
      </c>
    </row>
    <row r="315" spans="1:4" x14ac:dyDescent="0.25">
      <c r="A315" s="124">
        <f ca="1">IF(OFFSET('Stocklist Hoogenraad'!A$17,ROW()-ROW(A$17),0)="","",OFFSET('Stocklist Hoogenraad'!A$17,ROW()-ROW(A$17),0))</f>
        <v>901</v>
      </c>
      <c r="B315" s="124" t="str">
        <f ca="1">IF(OFFSET('Stocklist Hoogenraad'!B$17,ROW()-ROW(B$17),0)="","",OFFSET('Stocklist Hoogenraad'!B$17,ROW()-ROW(B$17),0))</f>
        <v>Philadelphus 'Bouquet Blanc'</v>
      </c>
      <c r="C315" s="124" t="str">
        <f ca="1">IF(OFFSET('Stocklist Hoogenraad'!C$17,ROW()-ROW(C$17),0)="","",OFFSET('Stocklist Hoogenraad'!C$17,ROW()-ROW(C$17),0))</f>
        <v>Liners P9</v>
      </c>
      <c r="D315" s="125">
        <f ca="1">IF(OFFSET('Stocklist Hoogenraad'!D$17,ROW()-ROW(D$17),0)="","",(1+Margin)*OFFSET('Stocklist Hoogenraad'!D$17,ROW()-ROW(D$17),0))</f>
        <v>0.9</v>
      </c>
    </row>
    <row r="316" spans="1:4" x14ac:dyDescent="0.25">
      <c r="A316" s="124">
        <f ca="1">IF(OFFSET('Stocklist Hoogenraad'!A$17,ROW()-ROW(A$17),0)="","",OFFSET('Stocklist Hoogenraad'!A$17,ROW()-ROW(A$17),0))</f>
        <v>2179</v>
      </c>
      <c r="B316" s="124" t="str">
        <f ca="1">IF(OFFSET('Stocklist Hoogenraad'!B$17,ROW()-ROW(B$17),0)="","",OFFSET('Stocklist Hoogenraad'!B$17,ROW()-ROW(B$17),0))</f>
        <v>Philadelphus 'Dame Blanche'</v>
      </c>
      <c r="C316" s="124" t="str">
        <f ca="1">IF(OFFSET('Stocklist Hoogenraad'!C$17,ROW()-ROW(C$17),0)="","",OFFSET('Stocklist Hoogenraad'!C$17,ROW()-ROW(C$17),0))</f>
        <v>Liners P9</v>
      </c>
      <c r="D316" s="125">
        <f ca="1">IF(OFFSET('Stocklist Hoogenraad'!D$17,ROW()-ROW(D$17),0)="","",(1+Margin)*OFFSET('Stocklist Hoogenraad'!D$17,ROW()-ROW(D$17),0))</f>
        <v>0.9</v>
      </c>
    </row>
    <row r="317" spans="1:4" x14ac:dyDescent="0.25">
      <c r="A317" s="124">
        <f ca="1">IF(OFFSET('Stocklist Hoogenraad'!A$17,ROW()-ROW(A$17),0)="","",OFFSET('Stocklist Hoogenraad'!A$17,ROW()-ROW(A$17),0))</f>
        <v>1655</v>
      </c>
      <c r="B317" s="124" t="str">
        <f ca="1">IF(OFFSET('Stocklist Hoogenraad'!B$17,ROW()-ROW(B$17),0)="","",OFFSET('Stocklist Hoogenraad'!B$17,ROW()-ROW(B$17),0))</f>
        <v>Philadelphus 'Frosty Morn'</v>
      </c>
      <c r="C317" s="124" t="str">
        <f ca="1">IF(OFFSET('Stocklist Hoogenraad'!C$17,ROW()-ROW(C$17),0)="","",OFFSET('Stocklist Hoogenraad'!C$17,ROW()-ROW(C$17),0))</f>
        <v>Liners P9</v>
      </c>
      <c r="D317" s="125">
        <f ca="1">IF(OFFSET('Stocklist Hoogenraad'!D$17,ROW()-ROW(D$17),0)="","",(1+Margin)*OFFSET('Stocklist Hoogenraad'!D$17,ROW()-ROW(D$17),0))</f>
        <v>0.9</v>
      </c>
    </row>
    <row r="318" spans="1:4" x14ac:dyDescent="0.25">
      <c r="A318" s="124">
        <f ca="1">IF(OFFSET('Stocklist Hoogenraad'!A$17,ROW()-ROW(A$17),0)="","",OFFSET('Stocklist Hoogenraad'!A$17,ROW()-ROW(A$17),0))</f>
        <v>2466</v>
      </c>
      <c r="B318" s="124" t="str">
        <f ca="1">IF(OFFSET('Stocklist Hoogenraad'!B$17,ROW()-ROW(B$17),0)="","",OFFSET('Stocklist Hoogenraad'!B$17,ROW()-ROW(B$17),0))</f>
        <v>Philadelphus 'Lemoinei'</v>
      </c>
      <c r="C318" s="124" t="str">
        <f ca="1">IF(OFFSET('Stocklist Hoogenraad'!C$17,ROW()-ROW(C$17),0)="","",OFFSET('Stocklist Hoogenraad'!C$17,ROW()-ROW(C$17),0))</f>
        <v>Liners P9</v>
      </c>
      <c r="D318" s="125">
        <f ca="1">IF(OFFSET('Stocklist Hoogenraad'!D$17,ROW()-ROW(D$17),0)="","",(1+Margin)*OFFSET('Stocklist Hoogenraad'!D$17,ROW()-ROW(D$17),0))</f>
        <v>0.9</v>
      </c>
    </row>
    <row r="319" spans="1:4" x14ac:dyDescent="0.25">
      <c r="A319" s="124">
        <f ca="1">IF(OFFSET('Stocklist Hoogenraad'!A$17,ROW()-ROW(A$17),0)="","",OFFSET('Stocklist Hoogenraad'!A$17,ROW()-ROW(A$17),0))</f>
        <v>143</v>
      </c>
      <c r="B319" s="124" t="str">
        <f ca="1">IF(OFFSET('Stocklist Hoogenraad'!B$17,ROW()-ROW(B$17),0)="","",OFFSET('Stocklist Hoogenraad'!B$17,ROW()-ROW(B$17),0))</f>
        <v>Philadelphus 'Silberregen'</v>
      </c>
      <c r="C319" s="124" t="str">
        <f ca="1">IF(OFFSET('Stocklist Hoogenraad'!C$17,ROW()-ROW(C$17),0)="","",OFFSET('Stocklist Hoogenraad'!C$17,ROW()-ROW(C$17),0))</f>
        <v>Liners P9</v>
      </c>
      <c r="D319" s="125">
        <f ca="1">IF(OFFSET('Stocklist Hoogenraad'!D$17,ROW()-ROW(D$17),0)="","",(1+Margin)*OFFSET('Stocklist Hoogenraad'!D$17,ROW()-ROW(D$17),0))</f>
        <v>0.9</v>
      </c>
    </row>
    <row r="320" spans="1:4" x14ac:dyDescent="0.25">
      <c r="A320" s="124">
        <f ca="1">IF(OFFSET('Stocklist Hoogenraad'!A$17,ROW()-ROW(A$17),0)="","",OFFSET('Stocklist Hoogenraad'!A$17,ROW()-ROW(A$17),0))</f>
        <v>256</v>
      </c>
      <c r="B320" s="124" t="str">
        <f ca="1">IF(OFFSET('Stocklist Hoogenraad'!B$17,ROW()-ROW(B$17),0)="","",OFFSET('Stocklist Hoogenraad'!B$17,ROW()-ROW(B$17),0))</f>
        <v>Philadelphus 'Starbright' ™</v>
      </c>
      <c r="C320" s="124" t="str">
        <f ca="1">IF(OFFSET('Stocklist Hoogenraad'!C$17,ROW()-ROW(C$17),0)="","",OFFSET('Stocklist Hoogenraad'!C$17,ROW()-ROW(C$17),0))</f>
        <v>Liners P9</v>
      </c>
      <c r="D320" s="125">
        <f ca="1">IF(OFFSET('Stocklist Hoogenraad'!D$17,ROW()-ROW(D$17),0)="","",(1+Margin)*OFFSET('Stocklist Hoogenraad'!D$17,ROW()-ROW(D$17),0))</f>
        <v>2.15</v>
      </c>
    </row>
    <row r="321" spans="1:4" x14ac:dyDescent="0.25">
      <c r="A321" s="124">
        <f ca="1">IF(OFFSET('Stocklist Hoogenraad'!A$17,ROW()-ROW(A$17),0)="","",OFFSET('Stocklist Hoogenraad'!A$17,ROW()-ROW(A$17),0))</f>
        <v>300</v>
      </c>
      <c r="B321" s="124" t="str">
        <f ca="1">IF(OFFSET('Stocklist Hoogenraad'!B$17,ROW()-ROW(B$17),0)="","",OFFSET('Stocklist Hoogenraad'!B$17,ROW()-ROW(B$17),0))</f>
        <v>Physocarpus opulif. 'Dart's Gold'</v>
      </c>
      <c r="C321" s="124" t="str">
        <f ca="1">IF(OFFSET('Stocklist Hoogenraad'!C$17,ROW()-ROW(C$17),0)="","",OFFSET('Stocklist Hoogenraad'!C$17,ROW()-ROW(C$17),0))</f>
        <v>Liners P9</v>
      </c>
      <c r="D321" s="125">
        <f ca="1">IF(OFFSET('Stocklist Hoogenraad'!D$17,ROW()-ROW(D$17),0)="","",(1+Margin)*OFFSET('Stocklist Hoogenraad'!D$17,ROW()-ROW(D$17),0))</f>
        <v>0.9</v>
      </c>
    </row>
    <row r="322" spans="1:4" x14ac:dyDescent="0.25">
      <c r="A322" s="124">
        <f ca="1">IF(OFFSET('Stocklist Hoogenraad'!A$17,ROW()-ROW(A$17),0)="","",OFFSET('Stocklist Hoogenraad'!A$17,ROW()-ROW(A$17),0))</f>
        <v>28</v>
      </c>
      <c r="B322" s="124" t="str">
        <f ca="1">IF(OFFSET('Stocklist Hoogenraad'!B$17,ROW()-ROW(B$17),0)="","",OFFSET('Stocklist Hoogenraad'!B$17,ROW()-ROW(B$17),0))</f>
        <v>Physocarpus opulif.(FE) Fireside PBR</v>
      </c>
      <c r="C322" s="124" t="str">
        <f ca="1">IF(OFFSET('Stocklist Hoogenraad'!C$17,ROW()-ROW(C$17),0)="","",OFFSET('Stocklist Hoogenraad'!C$17,ROW()-ROW(C$17),0))</f>
        <v>Liners P9</v>
      </c>
      <c r="D322" s="125">
        <f ca="1">IF(OFFSET('Stocklist Hoogenraad'!D$17,ROW()-ROW(D$17),0)="","",(1+Margin)*OFFSET('Stocklist Hoogenraad'!D$17,ROW()-ROW(D$17),0))</f>
        <v>2.15</v>
      </c>
    </row>
    <row r="323" spans="1:4" x14ac:dyDescent="0.25">
      <c r="A323" s="124">
        <f ca="1">IF(OFFSET('Stocklist Hoogenraad'!A$17,ROW()-ROW(A$17),0)="","",OFFSET('Stocklist Hoogenraad'!A$17,ROW()-ROW(A$17),0))</f>
        <v>266</v>
      </c>
      <c r="B323" s="124" t="str">
        <f ca="1">IF(OFFSET('Stocklist Hoogenraad'!B$17,ROW()-ROW(B$17),0)="","",OFFSET('Stocklist Hoogenraad'!B$17,ROW()-ROW(B$17),0))</f>
        <v>Physocarpus opulif. 'Little Greeny'®</v>
      </c>
      <c r="C323" s="124" t="str">
        <f ca="1">IF(OFFSET('Stocklist Hoogenraad'!C$17,ROW()-ROW(C$17),0)="","",OFFSET('Stocklist Hoogenraad'!C$17,ROW()-ROW(C$17),0))</f>
        <v>Liners P9</v>
      </c>
      <c r="D323" s="125">
        <f ca="1">IF(OFFSET('Stocklist Hoogenraad'!D$17,ROW()-ROW(D$17),0)="","",(1+Margin)*OFFSET('Stocklist Hoogenraad'!D$17,ROW()-ROW(D$17),0))</f>
        <v>1.35</v>
      </c>
    </row>
    <row r="324" spans="1:4" x14ac:dyDescent="0.25">
      <c r="A324" s="124">
        <f ca="1">IF(OFFSET('Stocklist Hoogenraad'!A$17,ROW()-ROW(A$17),0)="","",OFFSET('Stocklist Hoogenraad'!A$17,ROW()-ROW(A$17),0))</f>
        <v>250</v>
      </c>
      <c r="B324" s="124" t="str">
        <f ca="1">IF(OFFSET('Stocklist Hoogenraad'!B$17,ROW()-ROW(B$17),0)="","",OFFSET('Stocklist Hoogenraad'!B$17,ROW()-ROW(B$17),0))</f>
        <v>Physocarpus opulif. 'Little Leena'®</v>
      </c>
      <c r="C324" s="124" t="str">
        <f ca="1">IF(OFFSET('Stocklist Hoogenraad'!C$17,ROW()-ROW(C$17),0)="","",OFFSET('Stocklist Hoogenraad'!C$17,ROW()-ROW(C$17),0))</f>
        <v>Liners P9</v>
      </c>
      <c r="D324" s="125">
        <f ca="1">IF(OFFSET('Stocklist Hoogenraad'!D$17,ROW()-ROW(D$17),0)="","",(1+Margin)*OFFSET('Stocklist Hoogenraad'!D$17,ROW()-ROW(D$17),0))</f>
        <v>1.55</v>
      </c>
    </row>
    <row r="325" spans="1:4" x14ac:dyDescent="0.25">
      <c r="A325" s="124">
        <f ca="1">IF(OFFSET('Stocklist Hoogenraad'!A$17,ROW()-ROW(A$17),0)="","",OFFSET('Stocklist Hoogenraad'!A$17,ROW()-ROW(A$17),0))</f>
        <v>200</v>
      </c>
      <c r="B325" s="124" t="str">
        <f ca="1">IF(OFFSET('Stocklist Hoogenraad'!B$17,ROW()-ROW(B$17),0)="","",OFFSET('Stocklist Hoogenraad'!B$17,ROW()-ROW(B$17),0))</f>
        <v>Physocarpus opulif. 'Magic Ball'®</v>
      </c>
      <c r="C325" s="124" t="str">
        <f ca="1">IF(OFFSET('Stocklist Hoogenraad'!C$17,ROW()-ROW(C$17),0)="","",OFFSET('Stocklist Hoogenraad'!C$17,ROW()-ROW(C$17),0))</f>
        <v>Liners P9</v>
      </c>
      <c r="D325" s="125">
        <f ca="1">IF(OFFSET('Stocklist Hoogenraad'!D$17,ROW()-ROW(D$17),0)="","",(1+Margin)*OFFSET('Stocklist Hoogenraad'!D$17,ROW()-ROW(D$17),0))</f>
        <v>1.55</v>
      </c>
    </row>
    <row r="326" spans="1:4" x14ac:dyDescent="0.25">
      <c r="A326" s="124">
        <f ca="1">IF(OFFSET('Stocklist Hoogenraad'!A$17,ROW()-ROW(A$17),0)="","",OFFSET('Stocklist Hoogenraad'!A$17,ROW()-ROW(A$17),0))</f>
        <v>200</v>
      </c>
      <c r="B326" s="124" t="str">
        <f ca="1">IF(OFFSET('Stocklist Hoogenraad'!B$17,ROW()-ROW(B$17),0)="","",OFFSET('Stocklist Hoogenraad'!B$17,ROW()-ROW(B$17),0))</f>
        <v>Physocarpus opulif. 'Magic Sunrise' pbr</v>
      </c>
      <c r="C326" s="124" t="str">
        <f ca="1">IF(OFFSET('Stocklist Hoogenraad'!C$17,ROW()-ROW(C$17),0)="","",OFFSET('Stocklist Hoogenraad'!C$17,ROW()-ROW(C$17),0))</f>
        <v>Liners P9</v>
      </c>
      <c r="D326" s="125">
        <f ca="1">IF(OFFSET('Stocklist Hoogenraad'!D$17,ROW()-ROW(D$17),0)="","",(1+Margin)*OFFSET('Stocklist Hoogenraad'!D$17,ROW()-ROW(D$17),0))</f>
        <v>1.6</v>
      </c>
    </row>
    <row r="327" spans="1:4" x14ac:dyDescent="0.25">
      <c r="A327" s="124">
        <f ca="1">IF(OFFSET('Stocklist Hoogenraad'!A$17,ROW()-ROW(A$17),0)="","",OFFSET('Stocklist Hoogenraad'!A$17,ROW()-ROW(A$17),0))</f>
        <v>300</v>
      </c>
      <c r="B327" s="124" t="str">
        <f ca="1">IF(OFFSET('Stocklist Hoogenraad'!B$17,ROW()-ROW(B$17),0)="","",OFFSET('Stocklist Hoogenraad'!B$17,ROW()-ROW(B$17),0))</f>
        <v>Physocarpus opulif. 'Red Baron'</v>
      </c>
      <c r="C327" s="124" t="str">
        <f ca="1">IF(OFFSET('Stocklist Hoogenraad'!C$17,ROW()-ROW(C$17),0)="","",OFFSET('Stocklist Hoogenraad'!C$17,ROW()-ROW(C$17),0))</f>
        <v>Liners P9</v>
      </c>
      <c r="D327" s="125">
        <f ca="1">IF(OFFSET('Stocklist Hoogenraad'!D$17,ROW()-ROW(D$17),0)="","",(1+Margin)*OFFSET('Stocklist Hoogenraad'!D$17,ROW()-ROW(D$17),0))</f>
        <v>0.98</v>
      </c>
    </row>
    <row r="328" spans="1:4" x14ac:dyDescent="0.25">
      <c r="A328" s="124">
        <f ca="1">IF(OFFSET('Stocklist Hoogenraad'!A$17,ROW()-ROW(A$17),0)="","",OFFSET('Stocklist Hoogenraad'!A$17,ROW()-ROW(A$17),0))</f>
        <v>658</v>
      </c>
      <c r="B328" s="124" t="str">
        <f ca="1">IF(OFFSET('Stocklist Hoogenraad'!B$17,ROW()-ROW(B$17),0)="","",OFFSET('Stocklist Hoogenraad'!B$17,ROW()-ROW(B$17),0))</f>
        <v>Potentilla f. 'Annette'</v>
      </c>
      <c r="C328" s="124" t="str">
        <f ca="1">IF(OFFSET('Stocklist Hoogenraad'!C$17,ROW()-ROW(C$17),0)="","",OFFSET('Stocklist Hoogenraad'!C$17,ROW()-ROW(C$17),0))</f>
        <v>Liners P9</v>
      </c>
      <c r="D328" s="125">
        <f ca="1">IF(OFFSET('Stocklist Hoogenraad'!D$17,ROW()-ROW(D$17),0)="","",(1+Margin)*OFFSET('Stocklist Hoogenraad'!D$17,ROW()-ROW(D$17),0))</f>
        <v>0.71</v>
      </c>
    </row>
    <row r="329" spans="1:4" x14ac:dyDescent="0.25">
      <c r="A329" s="124">
        <f ca="1">IF(OFFSET('Stocklist Hoogenraad'!A$17,ROW()-ROW(A$17),0)="","",OFFSET('Stocklist Hoogenraad'!A$17,ROW()-ROW(A$17),0))</f>
        <v>1737</v>
      </c>
      <c r="B329" s="124" t="str">
        <f ca="1">IF(OFFSET('Stocklist Hoogenraad'!B$17,ROW()-ROW(B$17),0)="","",OFFSET('Stocklist Hoogenraad'!B$17,ROW()-ROW(B$17),0))</f>
        <v>Potentilla f. 'Bella Apple'®</v>
      </c>
      <c r="C329" s="124" t="str">
        <f ca="1">IF(OFFSET('Stocklist Hoogenraad'!C$17,ROW()-ROW(C$17),0)="","",OFFSET('Stocklist Hoogenraad'!C$17,ROW()-ROW(C$17),0))</f>
        <v>Liners P9</v>
      </c>
      <c r="D329" s="125">
        <f ca="1">IF(OFFSET('Stocklist Hoogenraad'!D$17,ROW()-ROW(D$17),0)="","",(1+Margin)*OFFSET('Stocklist Hoogenraad'!D$17,ROW()-ROW(D$17),0))</f>
        <v>1.31</v>
      </c>
    </row>
    <row r="330" spans="1:4" x14ac:dyDescent="0.25">
      <c r="A330" s="124">
        <f ca="1">IF(OFFSET('Stocklist Hoogenraad'!A$17,ROW()-ROW(A$17),0)="","",OFFSET('Stocklist Hoogenraad'!A$17,ROW()-ROW(A$17),0))</f>
        <v>1412</v>
      </c>
      <c r="B330" s="124" t="str">
        <f ca="1">IF(OFFSET('Stocklist Hoogenraad'!B$17,ROW()-ROW(B$17),0)="","",OFFSET('Stocklist Hoogenraad'!B$17,ROW()-ROW(B$17),0))</f>
        <v>Potentilla f. 'Bella Rosa'pbr</v>
      </c>
      <c r="C330" s="124" t="str">
        <f ca="1">IF(OFFSET('Stocklist Hoogenraad'!C$17,ROW()-ROW(C$17),0)="","",OFFSET('Stocklist Hoogenraad'!C$17,ROW()-ROW(C$17),0))</f>
        <v>Liners P9</v>
      </c>
      <c r="D330" s="125">
        <f ca="1">IF(OFFSET('Stocklist Hoogenraad'!D$17,ROW()-ROW(D$17),0)="","",(1+Margin)*OFFSET('Stocklist Hoogenraad'!D$17,ROW()-ROW(D$17),0))</f>
        <v>1.31</v>
      </c>
    </row>
    <row r="331" spans="1:4" x14ac:dyDescent="0.25">
      <c r="A331" s="124">
        <f ca="1">IF(OFFSET('Stocklist Hoogenraad'!A$17,ROW()-ROW(A$17),0)="","",OFFSET('Stocklist Hoogenraad'!A$17,ROW()-ROW(A$17),0))</f>
        <v>721</v>
      </c>
      <c r="B331" s="124" t="str">
        <f ca="1">IF(OFFSET('Stocklist Hoogenraad'!B$17,ROW()-ROW(B$17),0)="","",OFFSET('Stocklist Hoogenraad'!B$17,ROW()-ROW(B$17),0))</f>
        <v>Potentilla f.(FE) Creme Brulee™</v>
      </c>
      <c r="C331" s="124" t="str">
        <f ca="1">IF(OFFSET('Stocklist Hoogenraad'!C$17,ROW()-ROW(C$17),0)="","",OFFSET('Stocklist Hoogenraad'!C$17,ROW()-ROW(C$17),0))</f>
        <v>Liners P9</v>
      </c>
      <c r="D331" s="125">
        <f ca="1">IF(OFFSET('Stocklist Hoogenraad'!D$17,ROW()-ROW(D$17),0)="","",(1+Margin)*OFFSET('Stocklist Hoogenraad'!D$17,ROW()-ROW(D$17),0))</f>
        <v>2.15</v>
      </c>
    </row>
    <row r="332" spans="1:4" x14ac:dyDescent="0.25">
      <c r="A332" s="124">
        <f ca="1">IF(OFFSET('Stocklist Hoogenraad'!A$17,ROW()-ROW(A$17),0)="","",OFFSET('Stocklist Hoogenraad'!A$17,ROW()-ROW(A$17),0))</f>
        <v>1087</v>
      </c>
      <c r="B332" s="124" t="str">
        <f ca="1">IF(OFFSET('Stocklist Hoogenraad'!B$17,ROW()-ROW(B$17),0)="","",OFFSET('Stocklist Hoogenraad'!B$17,ROW()-ROW(B$17),0))</f>
        <v>Potentilla f. 'Danny Boy'PBR</v>
      </c>
      <c r="C332" s="124" t="str">
        <f ca="1">IF(OFFSET('Stocklist Hoogenraad'!C$17,ROW()-ROW(C$17),0)="","",OFFSET('Stocklist Hoogenraad'!C$17,ROW()-ROW(C$17),0))</f>
        <v>Liners P9</v>
      </c>
      <c r="D332" s="125">
        <f ca="1">IF(OFFSET('Stocklist Hoogenraad'!D$17,ROW()-ROW(D$17),0)="","",(1+Margin)*OFFSET('Stocklist Hoogenraad'!D$17,ROW()-ROW(D$17),0))</f>
        <v>1.31</v>
      </c>
    </row>
    <row r="333" spans="1:4" x14ac:dyDescent="0.25">
      <c r="A333" s="124">
        <f ca="1">IF(OFFSET('Stocklist Hoogenraad'!A$17,ROW()-ROW(A$17),0)="","",OFFSET('Stocklist Hoogenraad'!A$17,ROW()-ROW(A$17),0))</f>
        <v>661</v>
      </c>
      <c r="B333" s="124" t="str">
        <f ca="1">IF(OFFSET('Stocklist Hoogenraad'!B$17,ROW()-ROW(B$17),0)="","",OFFSET('Stocklist Hoogenraad'!B$17,ROW()-ROW(B$17),0))</f>
        <v>Potentilla f. 'Daydawn'</v>
      </c>
      <c r="C333" s="124" t="str">
        <f ca="1">IF(OFFSET('Stocklist Hoogenraad'!C$17,ROW()-ROW(C$17),0)="","",OFFSET('Stocklist Hoogenraad'!C$17,ROW()-ROW(C$17),0))</f>
        <v>Liners P9</v>
      </c>
      <c r="D333" s="125">
        <f ca="1">IF(OFFSET('Stocklist Hoogenraad'!D$17,ROW()-ROW(D$17),0)="","",(1+Margin)*OFFSET('Stocklist Hoogenraad'!D$17,ROW()-ROW(D$17),0))</f>
        <v>0.71</v>
      </c>
    </row>
    <row r="334" spans="1:4" x14ac:dyDescent="0.25">
      <c r="A334" s="124">
        <f ca="1">IF(OFFSET('Stocklist Hoogenraad'!A$17,ROW()-ROW(A$17),0)="","",OFFSET('Stocklist Hoogenraad'!A$17,ROW()-ROW(A$17),0))</f>
        <v>910</v>
      </c>
      <c r="B334" s="124" t="str">
        <f ca="1">IF(OFFSET('Stocklist Hoogenraad'!B$17,ROW()-ROW(B$17),0)="","",OFFSET('Stocklist Hoogenraad'!B$17,ROW()-ROW(B$17),0))</f>
        <v>Potentilla f. 'Elizabeth'</v>
      </c>
      <c r="C334" s="124" t="str">
        <f ca="1">IF(OFFSET('Stocklist Hoogenraad'!C$17,ROW()-ROW(C$17),0)="","",OFFSET('Stocklist Hoogenraad'!C$17,ROW()-ROW(C$17),0))</f>
        <v>Liners P9</v>
      </c>
      <c r="D334" s="125">
        <f ca="1">IF(OFFSET('Stocklist Hoogenraad'!D$17,ROW()-ROW(D$17),0)="","",(1+Margin)*OFFSET('Stocklist Hoogenraad'!D$17,ROW()-ROW(D$17),0))</f>
        <v>0.71</v>
      </c>
    </row>
    <row r="335" spans="1:4" x14ac:dyDescent="0.25">
      <c r="A335" s="124">
        <f ca="1">IF(OFFSET('Stocklist Hoogenraad'!A$17,ROW()-ROW(A$17),0)="","",OFFSET('Stocklist Hoogenraad'!A$17,ROW()-ROW(A$17),0))</f>
        <v>449</v>
      </c>
      <c r="B335" s="124" t="str">
        <f ca="1">IF(OFFSET('Stocklist Hoogenraad'!B$17,ROW()-ROW(B$17),0)="","",OFFSET('Stocklist Hoogenraad'!B$17,ROW()-ROW(B$17),0))</f>
        <v>Potentilla f. 'Goldteppich'</v>
      </c>
      <c r="C335" s="124" t="str">
        <f ca="1">IF(OFFSET('Stocklist Hoogenraad'!C$17,ROW()-ROW(C$17),0)="","",OFFSET('Stocklist Hoogenraad'!C$17,ROW()-ROW(C$17),0))</f>
        <v>Liners P9</v>
      </c>
      <c r="D335" s="125">
        <f ca="1">IF(OFFSET('Stocklist Hoogenraad'!D$17,ROW()-ROW(D$17),0)="","",(1+Margin)*OFFSET('Stocklist Hoogenraad'!D$17,ROW()-ROW(D$17),0))</f>
        <v>0.71</v>
      </c>
    </row>
    <row r="336" spans="1:4" x14ac:dyDescent="0.25">
      <c r="A336" s="124">
        <f ca="1">IF(OFFSET('Stocklist Hoogenraad'!A$17,ROW()-ROW(A$17),0)="","",OFFSET('Stocklist Hoogenraad'!A$17,ROW()-ROW(A$17),0))</f>
        <v>431</v>
      </c>
      <c r="B336" s="124" t="str">
        <f ca="1">IF(OFFSET('Stocklist Hoogenraad'!B$17,ROW()-ROW(B$17),0)="","",OFFSET('Stocklist Hoogenraad'!B$17,ROW()-ROW(B$17),0))</f>
        <v>Potentilla f. 'Hachmann's Gigant'</v>
      </c>
      <c r="C336" s="124" t="str">
        <f ca="1">IF(OFFSET('Stocklist Hoogenraad'!C$17,ROW()-ROW(C$17),0)="","",OFFSET('Stocklist Hoogenraad'!C$17,ROW()-ROW(C$17),0))</f>
        <v>Liners P9</v>
      </c>
      <c r="D336" s="125">
        <f ca="1">IF(OFFSET('Stocklist Hoogenraad'!D$17,ROW()-ROW(D$17),0)="","",(1+Margin)*OFFSET('Stocklist Hoogenraad'!D$17,ROW()-ROW(D$17),0))</f>
        <v>0.71</v>
      </c>
    </row>
    <row r="337" spans="1:4" x14ac:dyDescent="0.25">
      <c r="A337" s="124">
        <f ca="1">IF(OFFSET('Stocklist Hoogenraad'!A$17,ROW()-ROW(A$17),0)="","",OFFSET('Stocklist Hoogenraad'!A$17,ROW()-ROW(A$17),0))</f>
        <v>372</v>
      </c>
      <c r="B337" s="124" t="str">
        <f ca="1">IF(OFFSET('Stocklist Hoogenraad'!B$17,ROW()-ROW(B$17),0)="","",OFFSET('Stocklist Hoogenraad'!B$17,ROW()-ROW(B$17),0))</f>
        <v>Potentilla f. 'Hendlin'® Bella Lindsey</v>
      </c>
      <c r="C337" s="124" t="str">
        <f ca="1">IF(OFFSET('Stocklist Hoogenraad'!C$17,ROW()-ROW(C$17),0)="","",OFFSET('Stocklist Hoogenraad'!C$17,ROW()-ROW(C$17),0))</f>
        <v>Liners P9</v>
      </c>
      <c r="D337" s="125">
        <f ca="1">IF(OFFSET('Stocklist Hoogenraad'!D$17,ROW()-ROW(D$17),0)="","",(1+Margin)*OFFSET('Stocklist Hoogenraad'!D$17,ROW()-ROW(D$17),0))</f>
        <v>1.31</v>
      </c>
    </row>
    <row r="338" spans="1:4" x14ac:dyDescent="0.25">
      <c r="A338" s="124">
        <f ca="1">IF(OFFSET('Stocklist Hoogenraad'!A$17,ROW()-ROW(A$17),0)="","",OFFSET('Stocklist Hoogenraad'!A$17,ROW()-ROW(A$17),0))</f>
        <v>718</v>
      </c>
      <c r="B338" s="124" t="str">
        <f ca="1">IF(OFFSET('Stocklist Hoogenraad'!B$17,ROW()-ROW(B$17),0)="","",OFFSET('Stocklist Hoogenraad'!B$17,ROW()-ROW(B$17),0))</f>
        <v>Potentilla f. 'Katherine Dykes'</v>
      </c>
      <c r="C338" s="124" t="str">
        <f ca="1">IF(OFFSET('Stocklist Hoogenraad'!C$17,ROW()-ROW(C$17),0)="","",OFFSET('Stocklist Hoogenraad'!C$17,ROW()-ROW(C$17),0))</f>
        <v>Liners P9</v>
      </c>
      <c r="D338" s="125">
        <f ca="1">IF(OFFSET('Stocklist Hoogenraad'!D$17,ROW()-ROW(D$17),0)="","",(1+Margin)*OFFSET('Stocklist Hoogenraad'!D$17,ROW()-ROW(D$17),0))</f>
        <v>0.71</v>
      </c>
    </row>
    <row r="339" spans="1:4" x14ac:dyDescent="0.25">
      <c r="A339" s="124">
        <f ca="1">IF(OFFSET('Stocklist Hoogenraad'!A$17,ROW()-ROW(A$17),0)="","",OFFSET('Stocklist Hoogenraad'!A$17,ROW()-ROW(A$17),0))</f>
        <v>649</v>
      </c>
      <c r="B339" s="124" t="str">
        <f ca="1">IF(OFFSET('Stocklist Hoogenraad'!B$17,ROW()-ROW(B$17),0)="","",OFFSET('Stocklist Hoogenraad'!B$17,ROW()-ROW(B$17),0))</f>
        <v>Potentilla f. 'Klondike'</v>
      </c>
      <c r="C339" s="124" t="str">
        <f ca="1">IF(OFFSET('Stocklist Hoogenraad'!C$17,ROW()-ROW(C$17),0)="","",OFFSET('Stocklist Hoogenraad'!C$17,ROW()-ROW(C$17),0))</f>
        <v>Liners P9</v>
      </c>
      <c r="D339" s="125">
        <f ca="1">IF(OFFSET('Stocklist Hoogenraad'!D$17,ROW()-ROW(D$17),0)="","",(1+Margin)*OFFSET('Stocklist Hoogenraad'!D$17,ROW()-ROW(D$17),0))</f>
        <v>0.71</v>
      </c>
    </row>
    <row r="340" spans="1:4" x14ac:dyDescent="0.25">
      <c r="A340" s="124">
        <f ca="1">IF(OFFSET('Stocklist Hoogenraad'!A$17,ROW()-ROW(A$17),0)="","",OFFSET('Stocklist Hoogenraad'!A$17,ROW()-ROW(A$17),0))</f>
        <v>937</v>
      </c>
      <c r="B340" s="124" t="str">
        <f ca="1">IF(OFFSET('Stocklist Hoogenraad'!B$17,ROW()-ROW(B$17),0)="","",OFFSET('Stocklist Hoogenraad'!B$17,ROW()-ROW(B$17),0))</f>
        <v>Potentilla f. 'Kobold'</v>
      </c>
      <c r="C340" s="124" t="str">
        <f ca="1">IF(OFFSET('Stocklist Hoogenraad'!C$17,ROW()-ROW(C$17),0)="","",OFFSET('Stocklist Hoogenraad'!C$17,ROW()-ROW(C$17),0))</f>
        <v>Liners P9</v>
      </c>
      <c r="D340" s="125">
        <f ca="1">IF(OFFSET('Stocklist Hoogenraad'!D$17,ROW()-ROW(D$17),0)="","",(1+Margin)*OFFSET('Stocklist Hoogenraad'!D$17,ROW()-ROW(D$17),0))</f>
        <v>0.71</v>
      </c>
    </row>
    <row r="341" spans="1:4" x14ac:dyDescent="0.25">
      <c r="A341" s="124">
        <f ca="1">IF(OFFSET('Stocklist Hoogenraad'!A$17,ROW()-ROW(A$17),0)="","",OFFSET('Stocklist Hoogenraad'!A$17,ROW()-ROW(A$17),0))</f>
        <v>979</v>
      </c>
      <c r="B341" s="124" t="str">
        <f ca="1">IF(OFFSET('Stocklist Hoogenraad'!B$17,ROW()-ROW(B$17),0)="","",OFFSET('Stocklist Hoogenraad'!B$17,ROW()-ROW(B$17),0))</f>
        <v>Potentilla f. 'Longacre'</v>
      </c>
      <c r="C341" s="124" t="str">
        <f ca="1">IF(OFFSET('Stocklist Hoogenraad'!C$17,ROW()-ROW(C$17),0)="","",OFFSET('Stocklist Hoogenraad'!C$17,ROW()-ROW(C$17),0))</f>
        <v>Liners P9</v>
      </c>
      <c r="D341" s="125">
        <f ca="1">IF(OFFSET('Stocklist Hoogenraad'!D$17,ROW()-ROW(D$17),0)="","",(1+Margin)*OFFSET('Stocklist Hoogenraad'!D$17,ROW()-ROW(D$17),0))</f>
        <v>0.71</v>
      </c>
    </row>
    <row r="342" spans="1:4" x14ac:dyDescent="0.25">
      <c r="A342" s="124">
        <f ca="1">IF(OFFSET('Stocklist Hoogenraad'!A$17,ROW()-ROW(A$17),0)="","",OFFSET('Stocklist Hoogenraad'!A$17,ROW()-ROW(A$17),0))</f>
        <v>98</v>
      </c>
      <c r="B342" s="124" t="str">
        <f ca="1">IF(OFFSET('Stocklist Hoogenraad'!B$17,ROW()-ROW(B$17),0)="","",OFFSET('Stocklist Hoogenraad'!B$17,ROW()-ROW(B$17),0))</f>
        <v>Potentilla f. 'Mango Tango'®</v>
      </c>
      <c r="C342" s="124" t="str">
        <f ca="1">IF(OFFSET('Stocklist Hoogenraad'!C$17,ROW()-ROW(C$17),0)="","",OFFSET('Stocklist Hoogenraad'!C$17,ROW()-ROW(C$17),0))</f>
        <v>Liners P9</v>
      </c>
      <c r="D342" s="125">
        <f ca="1">IF(OFFSET('Stocklist Hoogenraad'!D$17,ROW()-ROW(D$17),0)="","",(1+Margin)*OFFSET('Stocklist Hoogenraad'!D$17,ROW()-ROW(D$17),0))</f>
        <v>1</v>
      </c>
    </row>
    <row r="343" spans="1:4" x14ac:dyDescent="0.25">
      <c r="A343" s="124">
        <f ca="1">IF(OFFSET('Stocklist Hoogenraad'!A$17,ROW()-ROW(A$17),0)="","",OFFSET('Stocklist Hoogenraad'!A$17,ROW()-ROW(A$17),0))</f>
        <v>7294</v>
      </c>
      <c r="B343" s="124" t="str">
        <f ca="1">IF(OFFSET('Stocklist Hoogenraad'!B$17,ROW()-ROW(B$17),0)="","",OFFSET('Stocklist Hoogenraad'!B$17,ROW()-ROW(B$17),0))</f>
        <v>Potentilla f. 'Marian Red Robin'®</v>
      </c>
      <c r="C343" s="124" t="str">
        <f ca="1">IF(OFFSET('Stocklist Hoogenraad'!C$17,ROW()-ROW(C$17),0)="","",OFFSET('Stocklist Hoogenraad'!C$17,ROW()-ROW(C$17),0))</f>
        <v>Liners P9</v>
      </c>
      <c r="D343" s="125">
        <f ca="1">IF(OFFSET('Stocklist Hoogenraad'!D$17,ROW()-ROW(D$17),0)="","",(1+Margin)*OFFSET('Stocklist Hoogenraad'!D$17,ROW()-ROW(D$17),0))</f>
        <v>1.31</v>
      </c>
    </row>
    <row r="344" spans="1:4" x14ac:dyDescent="0.25">
      <c r="A344" s="124">
        <f ca="1">IF(OFFSET('Stocklist Hoogenraad'!A$17,ROW()-ROW(A$17),0)="","",OFFSET('Stocklist Hoogenraad'!A$17,ROW()-ROW(A$17),0))</f>
        <v>287</v>
      </c>
      <c r="B344" s="124" t="str">
        <f ca="1">IF(OFFSET('Stocklist Hoogenraad'!B$17,ROW()-ROW(B$17),0)="","",OFFSET('Stocklist Hoogenraad'!B$17,ROW()-ROW(B$17),0))</f>
        <v>Potentilla f. 'Medic. Wheel Mount.'</v>
      </c>
      <c r="C344" s="124" t="str">
        <f ca="1">IF(OFFSET('Stocklist Hoogenraad'!C$17,ROW()-ROW(C$17),0)="","",OFFSET('Stocklist Hoogenraad'!C$17,ROW()-ROW(C$17),0))</f>
        <v>Liners P9</v>
      </c>
      <c r="D344" s="125">
        <f ca="1">IF(OFFSET('Stocklist Hoogenraad'!D$17,ROW()-ROW(D$17),0)="","",(1+Margin)*OFFSET('Stocklist Hoogenraad'!D$17,ROW()-ROW(D$17),0))</f>
        <v>0.71</v>
      </c>
    </row>
    <row r="345" spans="1:4" x14ac:dyDescent="0.25">
      <c r="A345" s="124">
        <f ca="1">IF(OFFSET('Stocklist Hoogenraad'!A$17,ROW()-ROW(A$17),0)="","",OFFSET('Stocklist Hoogenraad'!A$17,ROW()-ROW(A$17),0))</f>
        <v>672</v>
      </c>
      <c r="B345" s="124" t="str">
        <f ca="1">IF(OFFSET('Stocklist Hoogenraad'!B$17,ROW()-ROW(B$17),0)="","",OFFSET('Stocklist Hoogenraad'!B$17,ROW()-ROW(B$17),0))</f>
        <v>Potentilla f. 'Orange Star'</v>
      </c>
      <c r="C345" s="124" t="str">
        <f ca="1">IF(OFFSET('Stocklist Hoogenraad'!C$17,ROW()-ROW(C$17),0)="","",OFFSET('Stocklist Hoogenraad'!C$17,ROW()-ROW(C$17),0))</f>
        <v>Liners P9</v>
      </c>
      <c r="D345" s="125">
        <f ca="1">IF(OFFSET('Stocklist Hoogenraad'!D$17,ROW()-ROW(D$17),0)="","",(1+Margin)*OFFSET('Stocklist Hoogenraad'!D$17,ROW()-ROW(D$17),0))</f>
        <v>0.71</v>
      </c>
    </row>
    <row r="346" spans="1:4" x14ac:dyDescent="0.25">
      <c r="A346" s="124">
        <f ca="1">IF(OFFSET('Stocklist Hoogenraad'!A$17,ROW()-ROW(A$17),0)="","",OFFSET('Stocklist Hoogenraad'!A$17,ROW()-ROW(A$17),0))</f>
        <v>534</v>
      </c>
      <c r="B346" s="124" t="str">
        <f ca="1">IF(OFFSET('Stocklist Hoogenraad'!B$17,ROW()-ROW(B$17),0)="","",OFFSET('Stocklist Hoogenraad'!B$17,ROW()-ROW(B$17),0))</f>
        <v>Potentilla f. 'Pretty Polly'</v>
      </c>
      <c r="C346" s="124" t="str">
        <f ca="1">IF(OFFSET('Stocklist Hoogenraad'!C$17,ROW()-ROW(C$17),0)="","",OFFSET('Stocklist Hoogenraad'!C$17,ROW()-ROW(C$17),0))</f>
        <v>Liners P9</v>
      </c>
      <c r="D346" s="125">
        <f ca="1">IF(OFFSET('Stocklist Hoogenraad'!D$17,ROW()-ROW(D$17),0)="","",(1+Margin)*OFFSET('Stocklist Hoogenraad'!D$17,ROW()-ROW(D$17),0))</f>
        <v>0.71</v>
      </c>
    </row>
    <row r="347" spans="1:4" x14ac:dyDescent="0.25">
      <c r="A347" s="124">
        <f ca="1">IF(OFFSET('Stocklist Hoogenraad'!A$17,ROW()-ROW(A$17),0)="","",OFFSET('Stocklist Hoogenraad'!A$17,ROW()-ROW(A$17),0))</f>
        <v>174</v>
      </c>
      <c r="B347" s="124" t="str">
        <f ca="1">IF(OFFSET('Stocklist Hoogenraad'!B$17,ROW()-ROW(B$17),0)="","",OFFSET('Stocklist Hoogenraad'!B$17,ROW()-ROW(B$17),0))</f>
        <v>Potentilla f. 'Primrose Beauty'</v>
      </c>
      <c r="C347" s="124" t="str">
        <f ca="1">IF(OFFSET('Stocklist Hoogenraad'!C$17,ROW()-ROW(C$17),0)="","",OFFSET('Stocklist Hoogenraad'!C$17,ROW()-ROW(C$17),0))</f>
        <v>Liners P9</v>
      </c>
      <c r="D347" s="125">
        <f ca="1">IF(OFFSET('Stocklist Hoogenraad'!D$17,ROW()-ROW(D$17),0)="","",(1+Margin)*OFFSET('Stocklist Hoogenraad'!D$17,ROW()-ROW(D$17),0))</f>
        <v>0.71</v>
      </c>
    </row>
    <row r="348" spans="1:4" x14ac:dyDescent="0.25">
      <c r="A348" s="124">
        <f ca="1">IF(OFFSET('Stocklist Hoogenraad'!A$17,ROW()-ROW(A$17),0)="","",OFFSET('Stocklist Hoogenraad'!A$17,ROW()-ROW(A$17),0))</f>
        <v>941</v>
      </c>
      <c r="B348" s="124" t="str">
        <f ca="1">IF(OFFSET('Stocklist Hoogenraad'!B$17,ROW()-ROW(B$17),0)="","",OFFSET('Stocklist Hoogenraad'!B$17,ROW()-ROW(B$17),0))</f>
        <v>Potentilla f. 'Sunset'</v>
      </c>
      <c r="C348" s="124" t="str">
        <f ca="1">IF(OFFSET('Stocklist Hoogenraad'!C$17,ROW()-ROW(C$17),0)="","",OFFSET('Stocklist Hoogenraad'!C$17,ROW()-ROW(C$17),0))</f>
        <v>Liners P9</v>
      </c>
      <c r="D348" s="125">
        <f ca="1">IF(OFFSET('Stocklist Hoogenraad'!D$17,ROW()-ROW(D$17),0)="","",(1+Margin)*OFFSET('Stocklist Hoogenraad'!D$17,ROW()-ROW(D$17),0))</f>
        <v>0.71</v>
      </c>
    </row>
    <row r="349" spans="1:4" x14ac:dyDescent="0.25">
      <c r="A349" s="124">
        <f ca="1">IF(OFFSET('Stocklist Hoogenraad'!A$17,ROW()-ROW(A$17),0)="","",OFFSET('Stocklist Hoogenraad'!A$17,ROW()-ROW(A$17),0))</f>
        <v>1247</v>
      </c>
      <c r="B349" s="124" t="str">
        <f ca="1">IF(OFFSET('Stocklist Hoogenraad'!B$17,ROW()-ROW(B$17),0)="","",OFFSET('Stocklist Hoogenraad'!B$17,ROW()-ROW(B$17),0))</f>
        <v>Potentilla f. 'Tilford Cream'</v>
      </c>
      <c r="C349" s="124" t="str">
        <f ca="1">IF(OFFSET('Stocklist Hoogenraad'!C$17,ROW()-ROW(C$17),0)="","",OFFSET('Stocklist Hoogenraad'!C$17,ROW()-ROW(C$17),0))</f>
        <v>Liners P9</v>
      </c>
      <c r="D349" s="125">
        <f ca="1">IF(OFFSET('Stocklist Hoogenraad'!D$17,ROW()-ROW(D$17),0)="","",(1+Margin)*OFFSET('Stocklist Hoogenraad'!D$17,ROW()-ROW(D$17),0))</f>
        <v>0.71</v>
      </c>
    </row>
    <row r="350" spans="1:4" x14ac:dyDescent="0.25">
      <c r="A350" s="124">
        <f ca="1">IF(OFFSET('Stocklist Hoogenraad'!A$17,ROW()-ROW(A$17),0)="","",OFFSET('Stocklist Hoogenraad'!A$17,ROW()-ROW(A$17),0))</f>
        <v>2000</v>
      </c>
      <c r="B350" s="124" t="str">
        <f ca="1">IF(OFFSET('Stocklist Hoogenraad'!B$17,ROW()-ROW(B$17),0)="","",OFFSET('Stocklist Hoogenraad'!B$17,ROW()-ROW(B$17),0))</f>
        <v>Prunus l. 'Caucasica'</v>
      </c>
      <c r="C350" s="124" t="str">
        <f ca="1">IF(OFFSET('Stocklist Hoogenraad'!C$17,ROW()-ROW(C$17),0)="","",OFFSET('Stocklist Hoogenraad'!C$17,ROW()-ROW(C$17),0))</f>
        <v>Liners P9</v>
      </c>
      <c r="D350" s="125">
        <f ca="1">IF(OFFSET('Stocklist Hoogenraad'!D$17,ROW()-ROW(D$17),0)="","",(1+Margin)*OFFSET('Stocklist Hoogenraad'!D$17,ROW()-ROW(D$17),0))</f>
        <v>1</v>
      </c>
    </row>
    <row r="351" spans="1:4" x14ac:dyDescent="0.25">
      <c r="A351" s="124">
        <f ca="1">IF(OFFSET('Stocklist Hoogenraad'!A$17,ROW()-ROW(A$17),0)="","",OFFSET('Stocklist Hoogenraad'!A$17,ROW()-ROW(A$17),0))</f>
        <v>96</v>
      </c>
      <c r="B351" s="124" t="str">
        <f ca="1">IF(OFFSET('Stocklist Hoogenraad'!B$17,ROW()-ROW(B$17),0)="","",OFFSET('Stocklist Hoogenraad'!B$17,ROW()-ROW(B$17),0))</f>
        <v>Prunus l. 'Elly'PBR</v>
      </c>
      <c r="C351" s="124" t="str">
        <f ca="1">IF(OFFSET('Stocklist Hoogenraad'!C$17,ROW()-ROW(C$17),0)="","",OFFSET('Stocklist Hoogenraad'!C$17,ROW()-ROW(C$17),0))</f>
        <v>Liners P9</v>
      </c>
      <c r="D351" s="125">
        <f ca="1">IF(OFFSET('Stocklist Hoogenraad'!D$17,ROW()-ROW(D$17),0)="","",(1+Margin)*OFFSET('Stocklist Hoogenraad'!D$17,ROW()-ROW(D$17),0))</f>
        <v>1.25</v>
      </c>
    </row>
    <row r="352" spans="1:4" x14ac:dyDescent="0.25">
      <c r="A352" s="124">
        <f ca="1">IF(OFFSET('Stocklist Hoogenraad'!A$17,ROW()-ROW(A$17),0)="","",OFFSET('Stocklist Hoogenraad'!A$17,ROW()-ROW(A$17),0))</f>
        <v>36</v>
      </c>
      <c r="B352" s="124" t="str">
        <f ca="1">IF(OFFSET('Stocklist Hoogenraad'!B$17,ROW()-ROW(B$17),0)="","",OFFSET('Stocklist Hoogenraad'!B$17,ROW()-ROW(B$17),0))</f>
        <v>Prunus l. 'Etna'PBR</v>
      </c>
      <c r="C352" s="124" t="str">
        <f ca="1">IF(OFFSET('Stocklist Hoogenraad'!C$17,ROW()-ROW(C$17),0)="","",OFFSET('Stocklist Hoogenraad'!C$17,ROW()-ROW(C$17),0))</f>
        <v>Liners P9</v>
      </c>
      <c r="D352" s="125">
        <f ca="1">IF(OFFSET('Stocklist Hoogenraad'!D$17,ROW()-ROW(D$17),0)="","",(1+Margin)*OFFSET('Stocklist Hoogenraad'!D$17,ROW()-ROW(D$17),0))</f>
        <v>1.25</v>
      </c>
    </row>
    <row r="353" spans="1:4" x14ac:dyDescent="0.25">
      <c r="A353" s="124">
        <f ca="1">IF(OFFSET('Stocklist Hoogenraad'!A$17,ROW()-ROW(A$17),0)="","",OFFSET('Stocklist Hoogenraad'!A$17,ROW()-ROW(A$17),0))</f>
        <v>120</v>
      </c>
      <c r="B353" s="124" t="str">
        <f ca="1">IF(OFFSET('Stocklist Hoogenraad'!B$17,ROW()-ROW(B$17),0)="","",OFFSET('Stocklist Hoogenraad'!B$17,ROW()-ROW(B$17),0))</f>
        <v>Prunus l. 'Otto Luyken'</v>
      </c>
      <c r="C353" s="124" t="str">
        <f ca="1">IF(OFFSET('Stocklist Hoogenraad'!C$17,ROW()-ROW(C$17),0)="","",OFFSET('Stocklist Hoogenraad'!C$17,ROW()-ROW(C$17),0))</f>
        <v>Liners P9</v>
      </c>
      <c r="D353" s="125">
        <f ca="1">IF(OFFSET('Stocklist Hoogenraad'!D$17,ROW()-ROW(D$17),0)="","",(1+Margin)*OFFSET('Stocklist Hoogenraad'!D$17,ROW()-ROW(D$17),0))</f>
        <v>0.8</v>
      </c>
    </row>
    <row r="354" spans="1:4" x14ac:dyDescent="0.25">
      <c r="A354" s="124">
        <f ca="1">IF(OFFSET('Stocklist Hoogenraad'!A$17,ROW()-ROW(A$17),0)="","",OFFSET('Stocklist Hoogenraad'!A$17,ROW()-ROW(A$17),0))</f>
        <v>620</v>
      </c>
      <c r="B354" s="124" t="str">
        <f ca="1">IF(OFFSET('Stocklist Hoogenraad'!B$17,ROW()-ROW(B$17),0)="","",OFFSET('Stocklist Hoogenraad'!B$17,ROW()-ROW(B$17),0))</f>
        <v>Prunus l. 'Otto Supreme'PBR</v>
      </c>
      <c r="C354" s="124" t="str">
        <f ca="1">IF(OFFSET('Stocklist Hoogenraad'!C$17,ROW()-ROW(C$17),0)="","",OFFSET('Stocklist Hoogenraad'!C$17,ROW()-ROW(C$17),0))</f>
        <v>Liners P9</v>
      </c>
      <c r="D354" s="125">
        <f ca="1">IF(OFFSET('Stocklist Hoogenraad'!D$17,ROW()-ROW(D$17),0)="","",(1+Margin)*OFFSET('Stocklist Hoogenraad'!D$17,ROW()-ROW(D$17),0))</f>
        <v>1.28</v>
      </c>
    </row>
    <row r="355" spans="1:4" x14ac:dyDescent="0.25">
      <c r="A355" s="124">
        <f ca="1">IF(OFFSET('Stocklist Hoogenraad'!A$17,ROW()-ROW(A$17),0)="","",OFFSET('Stocklist Hoogenraad'!A$17,ROW()-ROW(A$17),0))</f>
        <v>2189</v>
      </c>
      <c r="B355" s="124" t="str">
        <f ca="1">IF(OFFSET('Stocklist Hoogenraad'!B$17,ROW()-ROW(B$17),0)="","",OFFSET('Stocklist Hoogenraad'!B$17,ROW()-ROW(B$17),0))</f>
        <v>Pyracantha cocc. 'Red Star'PBR</v>
      </c>
      <c r="C355" s="124" t="str">
        <f ca="1">IF(OFFSET('Stocklist Hoogenraad'!C$17,ROW()-ROW(C$17),0)="","",OFFSET('Stocklist Hoogenraad'!C$17,ROW()-ROW(C$17),0))</f>
        <v>Liners P9</v>
      </c>
      <c r="D355" s="125">
        <f ca="1">IF(OFFSET('Stocklist Hoogenraad'!D$17,ROW()-ROW(D$17),0)="","",(1+Margin)*OFFSET('Stocklist Hoogenraad'!D$17,ROW()-ROW(D$17),0))</f>
        <v>1.38</v>
      </c>
    </row>
    <row r="356" spans="1:4" x14ac:dyDescent="0.25">
      <c r="A356" s="124">
        <f ca="1">IF(OFFSET('Stocklist Hoogenraad'!A$17,ROW()-ROW(A$17),0)="","",OFFSET('Stocklist Hoogenraad'!A$17,ROW()-ROW(A$17),0))</f>
        <v>1591</v>
      </c>
      <c r="B356" s="124" t="str">
        <f ca="1">IF(OFFSET('Stocklist Hoogenraad'!B$17,ROW()-ROW(B$17),0)="","",OFFSET('Stocklist Hoogenraad'!B$17,ROW()-ROW(B$17),0))</f>
        <v>Pyracantha cocc. 'Sunny Star'PBR</v>
      </c>
      <c r="C356" s="124" t="str">
        <f ca="1">IF(OFFSET('Stocklist Hoogenraad'!C$17,ROW()-ROW(C$17),0)="","",OFFSET('Stocklist Hoogenraad'!C$17,ROW()-ROW(C$17),0))</f>
        <v>Liners P9</v>
      </c>
      <c r="D356" s="125">
        <f ca="1">IF(OFFSET('Stocklist Hoogenraad'!D$17,ROW()-ROW(D$17),0)="","",(1+Margin)*OFFSET('Stocklist Hoogenraad'!D$17,ROW()-ROW(D$17),0))</f>
        <v>1.38</v>
      </c>
    </row>
    <row r="357" spans="1:4" x14ac:dyDescent="0.25">
      <c r="A357" s="124">
        <f ca="1">IF(OFFSET('Stocklist Hoogenraad'!A$17,ROW()-ROW(A$17),0)="","",OFFSET('Stocklist Hoogenraad'!A$17,ROW()-ROW(A$17),0))</f>
        <v>1110</v>
      </c>
      <c r="B357" s="124" t="str">
        <f ca="1">IF(OFFSET('Stocklist Hoogenraad'!B$17,ROW()-ROW(B$17),0)="","",OFFSET('Stocklist Hoogenraad'!B$17,ROW()-ROW(B$17),0))</f>
        <v>Pyracantha cocc. 'Orange Star'PBR</v>
      </c>
      <c r="C357" s="124" t="str">
        <f ca="1">IF(OFFSET('Stocklist Hoogenraad'!C$17,ROW()-ROW(C$17),0)="","",OFFSET('Stocklist Hoogenraad'!C$17,ROW()-ROW(C$17),0))</f>
        <v>Liners P9</v>
      </c>
      <c r="D357" s="125">
        <f ca="1">IF(OFFSET('Stocklist Hoogenraad'!D$17,ROW()-ROW(D$17),0)="","",(1+Margin)*OFFSET('Stocklist Hoogenraad'!D$17,ROW()-ROW(D$17),0))</f>
        <v>1.38</v>
      </c>
    </row>
    <row r="358" spans="1:4" x14ac:dyDescent="0.25">
      <c r="A358" s="124">
        <f ca="1">IF(OFFSET('Stocklist Hoogenraad'!A$17,ROW()-ROW(A$17),0)="","",OFFSET('Stocklist Hoogenraad'!A$17,ROW()-ROW(A$17),0))</f>
        <v>801</v>
      </c>
      <c r="B358" s="124" t="str">
        <f ca="1">IF(OFFSET('Stocklist Hoogenraad'!B$17,ROW()-ROW(B$17),0)="","",OFFSET('Stocklist Hoogenraad'!B$17,ROW()-ROW(B$17),0))</f>
        <v>Pyracantha 'Golden Charmer'</v>
      </c>
      <c r="C358" s="124" t="str">
        <f ca="1">IF(OFFSET('Stocklist Hoogenraad'!C$17,ROW()-ROW(C$17),0)="","",OFFSET('Stocklist Hoogenraad'!C$17,ROW()-ROW(C$17),0))</f>
        <v>Liners P9</v>
      </c>
      <c r="D358" s="125">
        <f ca="1">IF(OFFSET('Stocklist Hoogenraad'!D$17,ROW()-ROW(D$17),0)="","",(1+Margin)*OFFSET('Stocklist Hoogenraad'!D$17,ROW()-ROW(D$17),0))</f>
        <v>0.8</v>
      </c>
    </row>
    <row r="359" spans="1:4" x14ac:dyDescent="0.25">
      <c r="A359" s="124">
        <f ca="1">IF(OFFSET('Stocklist Hoogenraad'!A$17,ROW()-ROW(A$17),0)="","",OFFSET('Stocklist Hoogenraad'!A$17,ROW()-ROW(A$17),0))</f>
        <v>1824</v>
      </c>
      <c r="B359" s="124" t="str">
        <f ca="1">IF(OFFSET('Stocklist Hoogenraad'!B$17,ROW()-ROW(B$17),0)="","",OFFSET('Stocklist Hoogenraad'!B$17,ROW()-ROW(B$17),0))</f>
        <v>Pyracantha 'Mohave'</v>
      </c>
      <c r="C359" s="124" t="str">
        <f ca="1">IF(OFFSET('Stocklist Hoogenraad'!C$17,ROW()-ROW(C$17),0)="","",OFFSET('Stocklist Hoogenraad'!C$17,ROW()-ROW(C$17),0))</f>
        <v>Liners P9</v>
      </c>
      <c r="D359" s="125">
        <f ca="1">IF(OFFSET('Stocklist Hoogenraad'!D$17,ROW()-ROW(D$17),0)="","",(1+Margin)*OFFSET('Stocklist Hoogenraad'!D$17,ROW()-ROW(D$17),0))</f>
        <v>0.8</v>
      </c>
    </row>
    <row r="360" spans="1:4" x14ac:dyDescent="0.25">
      <c r="A360" s="124">
        <f ca="1">IF(OFFSET('Stocklist Hoogenraad'!A$17,ROW()-ROW(A$17),0)="","",OFFSET('Stocklist Hoogenraad'!A$17,ROW()-ROW(A$17),0))</f>
        <v>583</v>
      </c>
      <c r="B360" s="124" t="str">
        <f ca="1">IF(OFFSET('Stocklist Hoogenraad'!B$17,ROW()-ROW(B$17),0)="","",OFFSET('Stocklist Hoogenraad'!B$17,ROW()-ROW(B$17),0))</f>
        <v>Pyracantha 'Orange Charmer'</v>
      </c>
      <c r="C360" s="124" t="str">
        <f ca="1">IF(OFFSET('Stocklist Hoogenraad'!C$17,ROW()-ROW(C$17),0)="","",OFFSET('Stocklist Hoogenraad'!C$17,ROW()-ROW(C$17),0))</f>
        <v>Liners P9</v>
      </c>
      <c r="D360" s="125">
        <f ca="1">IF(OFFSET('Stocklist Hoogenraad'!D$17,ROW()-ROW(D$17),0)="","",(1+Margin)*OFFSET('Stocklist Hoogenraad'!D$17,ROW()-ROW(D$17),0))</f>
        <v>0.8</v>
      </c>
    </row>
    <row r="361" spans="1:4" x14ac:dyDescent="0.25">
      <c r="A361" s="124">
        <f ca="1">IF(OFFSET('Stocklist Hoogenraad'!A$17,ROW()-ROW(A$17),0)="","",OFFSET('Stocklist Hoogenraad'!A$17,ROW()-ROW(A$17),0))</f>
        <v>431</v>
      </c>
      <c r="B361" s="124" t="str">
        <f ca="1">IF(OFFSET('Stocklist Hoogenraad'!B$17,ROW()-ROW(B$17),0)="","",OFFSET('Stocklist Hoogenraad'!B$17,ROW()-ROW(B$17),0))</f>
        <v>Pyracantha 'Orange Glow'</v>
      </c>
      <c r="C361" s="124" t="str">
        <f ca="1">IF(OFFSET('Stocklist Hoogenraad'!C$17,ROW()-ROW(C$17),0)="","",OFFSET('Stocklist Hoogenraad'!C$17,ROW()-ROW(C$17),0))</f>
        <v>Liners P9</v>
      </c>
      <c r="D361" s="125">
        <f ca="1">IF(OFFSET('Stocklist Hoogenraad'!D$17,ROW()-ROW(D$17),0)="","",(1+Margin)*OFFSET('Stocklist Hoogenraad'!D$17,ROW()-ROW(D$17),0))</f>
        <v>0.8</v>
      </c>
    </row>
    <row r="362" spans="1:4" x14ac:dyDescent="0.25">
      <c r="A362" s="124">
        <f ca="1">IF(OFFSET('Stocklist Hoogenraad'!A$17,ROW()-ROW(A$17),0)="","",OFFSET('Stocklist Hoogenraad'!A$17,ROW()-ROW(A$17),0))</f>
        <v>1110</v>
      </c>
      <c r="B362" s="124" t="str">
        <f ca="1">IF(OFFSET('Stocklist Hoogenraad'!B$17,ROW()-ROW(B$17),0)="","",OFFSET('Stocklist Hoogenraad'!B$17,ROW()-ROW(B$17),0))</f>
        <v>Pyracantha 'Soleil d'Or'</v>
      </c>
      <c r="C362" s="124" t="str">
        <f ca="1">IF(OFFSET('Stocklist Hoogenraad'!C$17,ROW()-ROW(C$17),0)="","",OFFSET('Stocklist Hoogenraad'!C$17,ROW()-ROW(C$17),0))</f>
        <v>Liners P9</v>
      </c>
      <c r="D362" s="125">
        <f ca="1">IF(OFFSET('Stocklist Hoogenraad'!D$17,ROW()-ROW(D$17),0)="","",(1+Margin)*OFFSET('Stocklist Hoogenraad'!D$17,ROW()-ROW(D$17),0))</f>
        <v>0.8</v>
      </c>
    </row>
    <row r="363" spans="1:4" x14ac:dyDescent="0.25">
      <c r="A363" s="124">
        <f ca="1">IF(OFFSET('Stocklist Hoogenraad'!A$17,ROW()-ROW(A$17),0)="","",OFFSET('Stocklist Hoogenraad'!A$17,ROW()-ROW(A$17),0))</f>
        <v>743</v>
      </c>
      <c r="B363" s="124" t="str">
        <f ca="1">IF(OFFSET('Stocklist Hoogenraad'!B$17,ROW()-ROW(B$17),0)="","",OFFSET('Stocklist Hoogenraad'!B$17,ROW()-ROW(B$17),0))</f>
        <v>Ribes sang. 'Amore'PBR</v>
      </c>
      <c r="C363" s="124" t="str">
        <f ca="1">IF(OFFSET('Stocklist Hoogenraad'!C$17,ROW()-ROW(C$17),0)="","",OFFSET('Stocklist Hoogenraad'!C$17,ROW()-ROW(C$17),0))</f>
        <v>Liners P9</v>
      </c>
      <c r="D363" s="125">
        <f ca="1">IF(OFFSET('Stocklist Hoogenraad'!D$17,ROW()-ROW(D$17),0)="","",(1+Margin)*OFFSET('Stocklist Hoogenraad'!D$17,ROW()-ROW(D$17),0))</f>
        <v>1.75</v>
      </c>
    </row>
    <row r="364" spans="1:4" x14ac:dyDescent="0.25">
      <c r="A364" s="124">
        <f ca="1">IF(OFFSET('Stocklist Hoogenraad'!A$17,ROW()-ROW(A$17),0)="","",OFFSET('Stocklist Hoogenraad'!A$17,ROW()-ROW(A$17),0))</f>
        <v>94</v>
      </c>
      <c r="B364" s="124" t="str">
        <f ca="1">IF(OFFSET('Stocklist Hoogenraad'!B$17,ROW()-ROW(B$17),0)="","",OFFSET('Stocklist Hoogenraad'!B$17,ROW()-ROW(B$17),0))</f>
        <v>Ribes sang. 'Oregon Snowflake'PBR'</v>
      </c>
      <c r="C364" s="124" t="str">
        <f ca="1">IF(OFFSET('Stocklist Hoogenraad'!C$17,ROW()-ROW(C$17),0)="","",OFFSET('Stocklist Hoogenraad'!C$17,ROW()-ROW(C$17),0))</f>
        <v>Liners P9</v>
      </c>
      <c r="D364" s="125">
        <f ca="1">IF(OFFSET('Stocklist Hoogenraad'!D$17,ROW()-ROW(D$17),0)="","",(1+Margin)*OFFSET('Stocklist Hoogenraad'!D$17,ROW()-ROW(D$17),0))</f>
        <v>1.75</v>
      </c>
    </row>
    <row r="365" spans="1:4" x14ac:dyDescent="0.25">
      <c r="A365" s="124">
        <f ca="1">IF(OFFSET('Stocklist Hoogenraad'!A$17,ROW()-ROW(A$17),0)="","",OFFSET('Stocklist Hoogenraad'!A$17,ROW()-ROW(A$17),0))</f>
        <v>424</v>
      </c>
      <c r="B365" s="124" t="str">
        <f ca="1">IF(OFFSET('Stocklist Hoogenraad'!B$17,ROW()-ROW(B$17),0)="","",OFFSET('Stocklist Hoogenraad'!B$17,ROW()-ROW(B$17),0))</f>
        <v>Rubus 'Betty Ashburner'</v>
      </c>
      <c r="C365" s="124" t="str">
        <f ca="1">IF(OFFSET('Stocklist Hoogenraad'!C$17,ROW()-ROW(C$17),0)="","",OFFSET('Stocklist Hoogenraad'!C$17,ROW()-ROW(C$17),0))</f>
        <v>Liners P9</v>
      </c>
      <c r="D365" s="125">
        <f ca="1">IF(OFFSET('Stocklist Hoogenraad'!D$17,ROW()-ROW(D$17),0)="","",(1+Margin)*OFFSET('Stocklist Hoogenraad'!D$17,ROW()-ROW(D$17),0))</f>
        <v>0.8</v>
      </c>
    </row>
    <row r="366" spans="1:4" x14ac:dyDescent="0.25">
      <c r="A366" s="124">
        <f ca="1">IF(OFFSET('Stocklist Hoogenraad'!A$17,ROW()-ROW(A$17),0)="","",OFFSET('Stocklist Hoogenraad'!A$17,ROW()-ROW(A$17),0))</f>
        <v>5646</v>
      </c>
      <c r="B366" s="124" t="str">
        <f ca="1">IF(OFFSET('Stocklist Hoogenraad'!B$17,ROW()-ROW(B$17),0)="","",OFFSET('Stocklist Hoogenraad'!B$17,ROW()-ROW(B$17),0))</f>
        <v xml:space="preserve">Rubus Raspberry Tower(Hara')'PBR </v>
      </c>
      <c r="C366" s="124" t="str">
        <f ca="1">IF(OFFSET('Stocklist Hoogenraad'!C$17,ROW()-ROW(C$17),0)="","",OFFSET('Stocklist Hoogenraad'!C$17,ROW()-ROW(C$17),0))</f>
        <v>Liners P9</v>
      </c>
      <c r="D366" s="125">
        <f ca="1">IF(OFFSET('Stocklist Hoogenraad'!D$17,ROW()-ROW(D$17),0)="","",(1+Margin)*OFFSET('Stocklist Hoogenraad'!D$17,ROW()-ROW(D$17),0))</f>
        <v>2.4</v>
      </c>
    </row>
    <row r="367" spans="1:4" x14ac:dyDescent="0.25">
      <c r="A367" s="124">
        <f ca="1">IF(OFFSET('Stocklist Hoogenraad'!A$17,ROW()-ROW(A$17),0)="","",OFFSET('Stocklist Hoogenraad'!A$17,ROW()-ROW(A$17),0))</f>
        <v>439</v>
      </c>
      <c r="B367" s="124" t="str">
        <f ca="1">IF(OFFSET('Stocklist Hoogenraad'!B$17,ROW()-ROW(B$17),0)="","",OFFSET('Stocklist Hoogenraad'!B$17,ROW()-ROW(B$17),0))</f>
        <v>Salix gracilistyla 'Melanostachys'</v>
      </c>
      <c r="C367" s="124" t="str">
        <f ca="1">IF(OFFSET('Stocklist Hoogenraad'!C$17,ROW()-ROW(C$17),0)="","",OFFSET('Stocklist Hoogenraad'!C$17,ROW()-ROW(C$17),0))</f>
        <v>Liners P9</v>
      </c>
      <c r="D367" s="125">
        <f ca="1">IF(OFFSET('Stocklist Hoogenraad'!D$17,ROW()-ROW(D$17),0)="","",(1+Margin)*OFFSET('Stocklist Hoogenraad'!D$17,ROW()-ROW(D$17),0))</f>
        <v>0.91</v>
      </c>
    </row>
    <row r="368" spans="1:4" x14ac:dyDescent="0.25">
      <c r="A368" s="124">
        <f ca="1">IF(OFFSET('Stocklist Hoogenraad'!A$17,ROW()-ROW(A$17),0)="","",OFFSET('Stocklist Hoogenraad'!A$17,ROW()-ROW(A$17),0))</f>
        <v>480</v>
      </c>
      <c r="B368" s="124" t="str">
        <f ca="1">IF(OFFSET('Stocklist Hoogenraad'!B$17,ROW()-ROW(B$17),0)="","",OFFSET('Stocklist Hoogenraad'!B$17,ROW()-ROW(B$17),0))</f>
        <v>Salix integra 'Hakuro-nishiki'</v>
      </c>
      <c r="C368" s="124" t="str">
        <f ca="1">IF(OFFSET('Stocklist Hoogenraad'!C$17,ROW()-ROW(C$17),0)="","",OFFSET('Stocklist Hoogenraad'!C$17,ROW()-ROW(C$17),0))</f>
        <v>Liners P9</v>
      </c>
      <c r="D368" s="125">
        <f ca="1">IF(OFFSET('Stocklist Hoogenraad'!D$17,ROW()-ROW(D$17),0)="","",(1+Margin)*OFFSET('Stocklist Hoogenraad'!D$17,ROW()-ROW(D$17),0))</f>
        <v>0.91</v>
      </c>
    </row>
    <row r="369" spans="1:4" x14ac:dyDescent="0.25">
      <c r="A369" s="124">
        <f ca="1">IF(OFFSET('Stocklist Hoogenraad'!A$17,ROW()-ROW(A$17),0)="","",OFFSET('Stocklist Hoogenraad'!A$17,ROW()-ROW(A$17),0))</f>
        <v>200</v>
      </c>
      <c r="B369" s="124" t="str">
        <f ca="1">IF(OFFSET('Stocklist Hoogenraad'!B$17,ROW()-ROW(B$17),0)="","",OFFSET('Stocklist Hoogenraad'!B$17,ROW()-ROW(B$17),0))</f>
        <v>Salix purpurea 'Nana'</v>
      </c>
      <c r="C369" s="124" t="str">
        <f ca="1">IF(OFFSET('Stocklist Hoogenraad'!C$17,ROW()-ROW(C$17),0)="","",OFFSET('Stocklist Hoogenraad'!C$17,ROW()-ROW(C$17),0))</f>
        <v>Liners P9</v>
      </c>
      <c r="D369" s="125">
        <f ca="1">IF(OFFSET('Stocklist Hoogenraad'!D$17,ROW()-ROW(D$17),0)="","",(1+Margin)*OFFSET('Stocklist Hoogenraad'!D$17,ROW()-ROW(D$17),0))</f>
        <v>0.91</v>
      </c>
    </row>
    <row r="370" spans="1:4" x14ac:dyDescent="0.25">
      <c r="A370" s="124">
        <f ca="1">IF(OFFSET('Stocklist Hoogenraad'!A$17,ROW()-ROW(A$17),0)="","",OFFSET('Stocklist Hoogenraad'!A$17,ROW()-ROW(A$17),0))</f>
        <v>1010</v>
      </c>
      <c r="B370" s="124" t="str">
        <f ca="1">IF(OFFSET('Stocklist Hoogenraad'!B$17,ROW()-ROW(B$17),0)="","",OFFSET('Stocklist Hoogenraad'!B$17,ROW()-ROW(B$17),0))</f>
        <v>Salix purpurea 'Nana'</v>
      </c>
      <c r="C370" s="124" t="str">
        <f ca="1">IF(OFFSET('Stocklist Hoogenraad'!C$17,ROW()-ROW(C$17),0)="","",OFFSET('Stocklist Hoogenraad'!C$17,ROW()-ROW(C$17),0))</f>
        <v>Liners P12</v>
      </c>
      <c r="D370" s="125">
        <f ca="1">IF(OFFSET('Stocklist Hoogenraad'!D$17,ROW()-ROW(D$17),0)="","",(1+Margin)*OFFSET('Stocklist Hoogenraad'!D$17,ROW()-ROW(D$17),0))</f>
        <v>1</v>
      </c>
    </row>
    <row r="371" spans="1:4" x14ac:dyDescent="0.25">
      <c r="A371" s="124">
        <f ca="1">IF(OFFSET('Stocklist Hoogenraad'!A$17,ROW()-ROW(A$17),0)="","",OFFSET('Stocklist Hoogenraad'!A$17,ROW()-ROW(A$17),0))</f>
        <v>203</v>
      </c>
      <c r="B371" s="124" t="str">
        <f ca="1">IF(OFFSET('Stocklist Hoogenraad'!B$17,ROW()-ROW(B$17),0)="","",OFFSET('Stocklist Hoogenraad'!B$17,ROW()-ROW(B$17),0))</f>
        <v>Salix 'Caradoc'</v>
      </c>
      <c r="C371" s="124" t="str">
        <f ca="1">IF(OFFSET('Stocklist Hoogenraad'!C$17,ROW()-ROW(C$17),0)="","",OFFSET('Stocklist Hoogenraad'!C$17,ROW()-ROW(C$17),0))</f>
        <v>Liners P9</v>
      </c>
      <c r="D371" s="125">
        <f ca="1">IF(OFFSET('Stocklist Hoogenraad'!D$17,ROW()-ROW(D$17),0)="","",(1+Margin)*OFFSET('Stocklist Hoogenraad'!D$17,ROW()-ROW(D$17),0))</f>
        <v>0.91</v>
      </c>
    </row>
    <row r="372" spans="1:4" x14ac:dyDescent="0.25">
      <c r="A372" s="124">
        <f ca="1">IF(OFFSET('Stocklist Hoogenraad'!A$17,ROW()-ROW(A$17),0)="","",OFFSET('Stocklist Hoogenraad'!A$17,ROW()-ROW(A$17),0))</f>
        <v>2082</v>
      </c>
      <c r="B372" s="124" t="str">
        <f ca="1">IF(OFFSET('Stocklist Hoogenraad'!B$17,ROW()-ROW(B$17),0)="","",OFFSET('Stocklist Hoogenraad'!B$17,ROW()-ROW(B$17),0))</f>
        <v>Salix FE® Iceberg Alley® NEW25</v>
      </c>
      <c r="C372" s="124" t="str">
        <f ca="1">IF(OFFSET('Stocklist Hoogenraad'!C$17,ROW()-ROW(C$17),0)="","",OFFSET('Stocklist Hoogenraad'!C$17,ROW()-ROW(C$17),0))</f>
        <v>Liners P14 Colourpot</v>
      </c>
      <c r="D372" s="125">
        <f ca="1">IF(OFFSET('Stocklist Hoogenraad'!D$17,ROW()-ROW(D$17),0)="","",(1+Margin)*OFFSET('Stocklist Hoogenraad'!D$17,ROW()-ROW(D$17),0))</f>
        <v>3.25</v>
      </c>
    </row>
    <row r="373" spans="1:4" x14ac:dyDescent="0.25">
      <c r="A373" s="124">
        <f ca="1">IF(OFFSET('Stocklist Hoogenraad'!A$17,ROW()-ROW(A$17),0)="","",OFFSET('Stocklist Hoogenraad'!A$17,ROW()-ROW(A$17),0))</f>
        <v>91</v>
      </c>
      <c r="B373" s="124" t="str">
        <f ca="1">IF(OFFSET('Stocklist Hoogenraad'!B$17,ROW()-ROW(B$17),0)="","",OFFSET('Stocklist Hoogenraad'!B$17,ROW()-ROW(B$17),0))</f>
        <v>Sambucus nigra 'Black Tower'PBR</v>
      </c>
      <c r="C373" s="124" t="str">
        <f ca="1">IF(OFFSET('Stocklist Hoogenraad'!C$17,ROW()-ROW(C$17),0)="","",OFFSET('Stocklist Hoogenraad'!C$17,ROW()-ROW(C$17),0))</f>
        <v>Saleable C2</v>
      </c>
      <c r="D373" s="125">
        <f ca="1">IF(OFFSET('Stocklist Hoogenraad'!D$17,ROW()-ROW(D$17),0)="","",(1+Margin)*OFFSET('Stocklist Hoogenraad'!D$17,ROW()-ROW(D$17),0))</f>
        <v>4.5</v>
      </c>
    </row>
    <row r="374" spans="1:4" x14ac:dyDescent="0.25">
      <c r="A374" s="124">
        <f ca="1">IF(OFFSET('Stocklist Hoogenraad'!A$17,ROW()-ROW(A$17),0)="","",OFFSET('Stocklist Hoogenraad'!A$17,ROW()-ROW(A$17),0))</f>
        <v>399</v>
      </c>
      <c r="B374" s="124" t="str">
        <f ca="1">IF(OFFSET('Stocklist Hoogenraad'!B$17,ROW()-ROW(B$17),0)="","",OFFSET('Stocklist Hoogenraad'!B$17,ROW()-ROW(B$17),0))</f>
        <v>Sambucus nigra 'Golden Spark'®</v>
      </c>
      <c r="C374" s="124" t="str">
        <f ca="1">IF(OFFSET('Stocklist Hoogenraad'!C$17,ROW()-ROW(C$17),0)="","",OFFSET('Stocklist Hoogenraad'!C$17,ROW()-ROW(C$17),0))</f>
        <v>Liners P9</v>
      </c>
      <c r="D374" s="125">
        <f ca="1">IF(OFFSET('Stocklist Hoogenraad'!D$17,ROW()-ROW(D$17),0)="","",(1+Margin)*OFFSET('Stocklist Hoogenraad'!D$17,ROW()-ROW(D$17),0))</f>
        <v>1.79</v>
      </c>
    </row>
    <row r="375" spans="1:4" x14ac:dyDescent="0.25">
      <c r="A375" s="124">
        <f ca="1">IF(OFFSET('Stocklist Hoogenraad'!A$17,ROW()-ROW(A$17),0)="","",OFFSET('Stocklist Hoogenraad'!A$17,ROW()-ROW(A$17),0))</f>
        <v>173</v>
      </c>
      <c r="B375" s="124" t="str">
        <f ca="1">IF(OFFSET('Stocklist Hoogenraad'!B$17,ROW()-ROW(B$17),0)="","",OFFSET('Stocklist Hoogenraad'!B$17,ROW()-ROW(B$17),0))</f>
        <v>Sambucus nigra 'Laced Up' PBR</v>
      </c>
      <c r="C375" s="124" t="str">
        <f ca="1">IF(OFFSET('Stocklist Hoogenraad'!C$17,ROW()-ROW(C$17),0)="","",OFFSET('Stocklist Hoogenraad'!C$17,ROW()-ROW(C$17),0))</f>
        <v>Liners P9</v>
      </c>
      <c r="D375" s="125">
        <f ca="1">IF(OFFSET('Stocklist Hoogenraad'!D$17,ROW()-ROW(D$17),0)="","",(1+Margin)*OFFSET('Stocklist Hoogenraad'!D$17,ROW()-ROW(D$17),0))</f>
        <v>2.1</v>
      </c>
    </row>
    <row r="376" spans="1:4" x14ac:dyDescent="0.25">
      <c r="A376" s="124">
        <f ca="1">IF(OFFSET('Stocklist Hoogenraad'!A$17,ROW()-ROW(A$17),0)="","",OFFSET('Stocklist Hoogenraad'!A$17,ROW()-ROW(A$17),0))</f>
        <v>312</v>
      </c>
      <c r="B376" s="124" t="str">
        <f ca="1">IF(OFFSET('Stocklist Hoogenraad'!B$17,ROW()-ROW(B$17),0)="","",OFFSET('Stocklist Hoogenraad'!B$17,ROW()-ROW(B$17),0))</f>
        <v>Sambucus nigra 'Madonna'</v>
      </c>
      <c r="C376" s="124" t="str">
        <f ca="1">IF(OFFSET('Stocklist Hoogenraad'!C$17,ROW()-ROW(C$17),0)="","",OFFSET('Stocklist Hoogenraad'!C$17,ROW()-ROW(C$17),0))</f>
        <v>Liners P9</v>
      </c>
      <c r="D376" s="125">
        <f ca="1">IF(OFFSET('Stocklist Hoogenraad'!D$17,ROW()-ROW(D$17),0)="","",(1+Margin)*OFFSET('Stocklist Hoogenraad'!D$17,ROW()-ROW(D$17),0))</f>
        <v>1.4</v>
      </c>
    </row>
    <row r="377" spans="1:4" x14ac:dyDescent="0.25">
      <c r="A377" s="124">
        <f ca="1">IF(OFFSET('Stocklist Hoogenraad'!A$17,ROW()-ROW(A$17),0)="","",OFFSET('Stocklist Hoogenraad'!A$17,ROW()-ROW(A$17),0))</f>
        <v>155</v>
      </c>
      <c r="B377" s="124" t="str">
        <f ca="1">IF(OFFSET('Stocklist Hoogenraad'!B$17,ROW()-ROW(B$17),0)="","",OFFSET('Stocklist Hoogenraad'!B$17,ROW()-ROW(B$17),0))</f>
        <v>Sambucus nigra 'Serenade'PBR</v>
      </c>
      <c r="C377" s="124" t="str">
        <f ca="1">IF(OFFSET('Stocklist Hoogenraad'!C$17,ROW()-ROW(C$17),0)="","",OFFSET('Stocklist Hoogenraad'!C$17,ROW()-ROW(C$17),0))</f>
        <v>Liners P9</v>
      </c>
      <c r="D377" s="125">
        <f ca="1">IF(OFFSET('Stocklist Hoogenraad'!D$17,ROW()-ROW(D$17),0)="","",(1+Margin)*OFFSET('Stocklist Hoogenraad'!D$17,ROW()-ROW(D$17),0))</f>
        <v>1.75</v>
      </c>
    </row>
    <row r="378" spans="1:4" x14ac:dyDescent="0.25">
      <c r="A378" s="124">
        <f ca="1">IF(OFFSET('Stocklist Hoogenraad'!A$17,ROW()-ROW(A$17),0)="","",OFFSET('Stocklist Hoogenraad'!A$17,ROW()-ROW(A$17),0))</f>
        <v>255</v>
      </c>
      <c r="B378" s="124" t="str">
        <f ca="1">IF(OFFSET('Stocklist Hoogenraad'!B$17,ROW()-ROW(B$17),0)="","",OFFSET('Stocklist Hoogenraad'!B$17,ROW()-ROW(B$17),0))</f>
        <v>Sarcococca ruscifolia</v>
      </c>
      <c r="C378" s="124" t="str">
        <f ca="1">IF(OFFSET('Stocklist Hoogenraad'!C$17,ROW()-ROW(C$17),0)="","",OFFSET('Stocklist Hoogenraad'!C$17,ROW()-ROW(C$17),0))</f>
        <v>Liners P9</v>
      </c>
      <c r="D378" s="125">
        <f ca="1">IF(OFFSET('Stocklist Hoogenraad'!D$17,ROW()-ROW(D$17),0)="","",(1+Margin)*OFFSET('Stocklist Hoogenraad'!D$17,ROW()-ROW(D$17),0))</f>
        <v>1.05</v>
      </c>
    </row>
    <row r="379" spans="1:4" x14ac:dyDescent="0.25">
      <c r="A379" s="124">
        <f ca="1">IF(OFFSET('Stocklist Hoogenraad'!A$17,ROW()-ROW(A$17),0)="","",OFFSET('Stocklist Hoogenraad'!A$17,ROW()-ROW(A$17),0))</f>
        <v>28</v>
      </c>
      <c r="B379" s="124" t="str">
        <f ca="1">IF(OFFSET('Stocklist Hoogenraad'!B$17,ROW()-ROW(B$17),0)="","",OFFSET('Stocklist Hoogenraad'!B$17,ROW()-ROW(B$17),0))</f>
        <v>Sarcococca ruscifolia 'Dragon Gate'</v>
      </c>
      <c r="C379" s="124" t="str">
        <f ca="1">IF(OFFSET('Stocklist Hoogenraad'!C$17,ROW()-ROW(C$17),0)="","",OFFSET('Stocklist Hoogenraad'!C$17,ROW()-ROW(C$17),0))</f>
        <v>Liners P9</v>
      </c>
      <c r="D379" s="125">
        <f ca="1">IF(OFFSET('Stocklist Hoogenraad'!D$17,ROW()-ROW(D$17),0)="","",(1+Margin)*OFFSET('Stocklist Hoogenraad'!D$17,ROW()-ROW(D$17),0))</f>
        <v>1.2</v>
      </c>
    </row>
    <row r="380" spans="1:4" x14ac:dyDescent="0.25">
      <c r="A380" s="124">
        <f ca="1">IF(OFFSET('Stocklist Hoogenraad'!A$17,ROW()-ROW(A$17),0)="","",OFFSET('Stocklist Hoogenraad'!A$17,ROW()-ROW(A$17),0))</f>
        <v>307</v>
      </c>
      <c r="B380" s="124" t="str">
        <f ca="1">IF(OFFSET('Stocklist Hoogenraad'!B$17,ROW()-ROW(B$17),0)="","",OFFSET('Stocklist Hoogenraad'!B$17,ROW()-ROW(B$17),0))</f>
        <v>Spiraea billardii</v>
      </c>
      <c r="C380" s="124" t="str">
        <f ca="1">IF(OFFSET('Stocklist Hoogenraad'!C$17,ROW()-ROW(C$17),0)="","",OFFSET('Stocklist Hoogenraad'!C$17,ROW()-ROW(C$17),0))</f>
        <v>Liners P9</v>
      </c>
      <c r="D380" s="125">
        <f ca="1">IF(OFFSET('Stocklist Hoogenraad'!D$17,ROW()-ROW(D$17),0)="","",(1+Margin)*OFFSET('Stocklist Hoogenraad'!D$17,ROW()-ROW(D$17),0))</f>
        <v>0.7</v>
      </c>
    </row>
    <row r="381" spans="1:4" x14ac:dyDescent="0.25">
      <c r="A381" s="124">
        <f ca="1">IF(OFFSET('Stocklist Hoogenraad'!A$17,ROW()-ROW(A$17),0)="","",OFFSET('Stocklist Hoogenraad'!A$17,ROW()-ROW(A$17),0))</f>
        <v>190</v>
      </c>
      <c r="B381" s="124" t="str">
        <f ca="1">IF(OFFSET('Stocklist Hoogenraad'!B$17,ROW()-ROW(B$17),0)="","",OFFSET('Stocklist Hoogenraad'!B$17,ROW()-ROW(B$17),0))</f>
        <v>Spiraea japonica 'Anthony Waterer'</v>
      </c>
      <c r="C381" s="124" t="str">
        <f ca="1">IF(OFFSET('Stocklist Hoogenraad'!C$17,ROW()-ROW(C$17),0)="","",OFFSET('Stocklist Hoogenraad'!C$17,ROW()-ROW(C$17),0))</f>
        <v>Liners P9</v>
      </c>
      <c r="D381" s="125">
        <f ca="1">IF(OFFSET('Stocklist Hoogenraad'!D$17,ROW()-ROW(D$17),0)="","",(1+Margin)*OFFSET('Stocklist Hoogenraad'!D$17,ROW()-ROW(D$17),0))</f>
        <v>0.7</v>
      </c>
    </row>
    <row r="382" spans="1:4" x14ac:dyDescent="0.25">
      <c r="A382" s="124">
        <f ca="1">IF(OFFSET('Stocklist Hoogenraad'!A$17,ROW()-ROW(A$17),0)="","",OFFSET('Stocklist Hoogenraad'!A$17,ROW()-ROW(A$17),0))</f>
        <v>84</v>
      </c>
      <c r="B382" s="124" t="str">
        <f ca="1">IF(OFFSET('Stocklist Hoogenraad'!B$17,ROW()-ROW(B$17),0)="","",OFFSET('Stocklist Hoogenraad'!B$17,ROW()-ROW(B$17),0))</f>
        <v>Spiraea japonica 'Crispa'</v>
      </c>
      <c r="C382" s="124" t="str">
        <f ca="1">IF(OFFSET('Stocklist Hoogenraad'!C$17,ROW()-ROW(C$17),0)="","",OFFSET('Stocklist Hoogenraad'!C$17,ROW()-ROW(C$17),0))</f>
        <v>Liners P14</v>
      </c>
      <c r="D382" s="125">
        <f ca="1">IF(OFFSET('Stocklist Hoogenraad'!D$17,ROW()-ROW(D$17),0)="","",(1+Margin)*OFFSET('Stocklist Hoogenraad'!D$17,ROW()-ROW(D$17),0))</f>
        <v>0.95</v>
      </c>
    </row>
    <row r="383" spans="1:4" x14ac:dyDescent="0.25">
      <c r="A383" s="124">
        <f ca="1">IF(OFFSET('Stocklist Hoogenraad'!A$17,ROW()-ROW(A$17),0)="","",OFFSET('Stocklist Hoogenraad'!A$17,ROW()-ROW(A$17),0))</f>
        <v>1309</v>
      </c>
      <c r="B383" s="124" t="str">
        <f ca="1">IF(OFFSET('Stocklist Hoogenraad'!B$17,ROW()-ROW(B$17),0)="","",OFFSET('Stocklist Hoogenraad'!B$17,ROW()-ROW(B$17),0))</f>
        <v>Spiraea japonica 'Froebelii'</v>
      </c>
      <c r="C383" s="124" t="str">
        <f ca="1">IF(OFFSET('Stocklist Hoogenraad'!C$17,ROW()-ROW(C$17),0)="","",OFFSET('Stocklist Hoogenraad'!C$17,ROW()-ROW(C$17),0))</f>
        <v>Liners P9</v>
      </c>
      <c r="D383" s="125">
        <f ca="1">IF(OFFSET('Stocklist Hoogenraad'!D$17,ROW()-ROW(D$17),0)="","",(1+Margin)*OFFSET('Stocklist Hoogenraad'!D$17,ROW()-ROW(D$17),0))</f>
        <v>0.7</v>
      </c>
    </row>
    <row r="384" spans="1:4" x14ac:dyDescent="0.25">
      <c r="A384" s="124">
        <f ca="1">IF(OFFSET('Stocklist Hoogenraad'!A$17,ROW()-ROW(A$17),0)="","",OFFSET('Stocklist Hoogenraad'!A$17,ROW()-ROW(A$17),0))</f>
        <v>1897</v>
      </c>
      <c r="B384" s="124" t="str">
        <f ca="1">IF(OFFSET('Stocklist Hoogenraad'!B$17,ROW()-ROW(B$17),0)="","",OFFSET('Stocklist Hoogenraad'!B$17,ROW()-ROW(B$17),0))</f>
        <v>Spiraea japonica 'Golden Princess'</v>
      </c>
      <c r="C384" s="124" t="str">
        <f ca="1">IF(OFFSET('Stocklist Hoogenraad'!C$17,ROW()-ROW(C$17),0)="","",OFFSET('Stocklist Hoogenraad'!C$17,ROW()-ROW(C$17),0))</f>
        <v>Liners P9</v>
      </c>
      <c r="D384" s="125">
        <f ca="1">IF(OFFSET('Stocklist Hoogenraad'!D$17,ROW()-ROW(D$17),0)="","",(1+Margin)*OFFSET('Stocklist Hoogenraad'!D$17,ROW()-ROW(D$17),0))</f>
        <v>0.7</v>
      </c>
    </row>
    <row r="385" spans="1:4" x14ac:dyDescent="0.25">
      <c r="A385" s="124">
        <f ca="1">IF(OFFSET('Stocklist Hoogenraad'!A$17,ROW()-ROW(A$17),0)="","",OFFSET('Stocklist Hoogenraad'!A$17,ROW()-ROW(A$17),0))</f>
        <v>100</v>
      </c>
      <c r="B385" s="124" t="str">
        <f ca="1">IF(OFFSET('Stocklist Hoogenraad'!B$17,ROW()-ROW(B$17),0)="","",OFFSET('Stocklist Hoogenraad'!B$17,ROW()-ROW(B$17),0))</f>
        <v>Spiraea japonica 'Goldflame'</v>
      </c>
      <c r="C385" s="124" t="str">
        <f ca="1">IF(OFFSET('Stocklist Hoogenraad'!C$17,ROW()-ROW(C$17),0)="","",OFFSET('Stocklist Hoogenraad'!C$17,ROW()-ROW(C$17),0))</f>
        <v>Liners P9</v>
      </c>
      <c r="D385" s="125">
        <f ca="1">IF(OFFSET('Stocklist Hoogenraad'!D$17,ROW()-ROW(D$17),0)="","",(1+Margin)*OFFSET('Stocklist Hoogenraad'!D$17,ROW()-ROW(D$17),0))</f>
        <v>0.7</v>
      </c>
    </row>
    <row r="386" spans="1:4" x14ac:dyDescent="0.25">
      <c r="A386" s="124">
        <f ca="1">IF(OFFSET('Stocklist Hoogenraad'!A$17,ROW()-ROW(A$17),0)="","",OFFSET('Stocklist Hoogenraad'!A$17,ROW()-ROW(A$17),0))</f>
        <v>34</v>
      </c>
      <c r="B386" s="124" t="str">
        <f ca="1">IF(OFFSET('Stocklist Hoogenraad'!B$17,ROW()-ROW(B$17),0)="","",OFFSET('Stocklist Hoogenraad'!B$17,ROW()-ROW(B$17),0))</f>
        <v>Spiraea japonica 'Goldmound'</v>
      </c>
      <c r="C386" s="124" t="str">
        <f ca="1">IF(OFFSET('Stocklist Hoogenraad'!C$17,ROW()-ROW(C$17),0)="","",OFFSET('Stocklist Hoogenraad'!C$17,ROW()-ROW(C$17),0))</f>
        <v>Liners P9</v>
      </c>
      <c r="D386" s="125">
        <f ca="1">IF(OFFSET('Stocklist Hoogenraad'!D$17,ROW()-ROW(D$17),0)="","",(1+Margin)*OFFSET('Stocklist Hoogenraad'!D$17,ROW()-ROW(D$17),0))</f>
        <v>0.7</v>
      </c>
    </row>
    <row r="387" spans="1:4" x14ac:dyDescent="0.25">
      <c r="A387" s="124">
        <f ca="1">IF(OFFSET('Stocklist Hoogenraad'!A$17,ROW()-ROW(A$17),0)="","",OFFSET('Stocklist Hoogenraad'!A$17,ROW()-ROW(A$17),0))</f>
        <v>151</v>
      </c>
      <c r="B387" s="124" t="str">
        <f ca="1">IF(OFFSET('Stocklist Hoogenraad'!B$17,ROW()-ROW(B$17),0)="","",OFFSET('Stocklist Hoogenraad'!B$17,ROW()-ROW(B$17),0))</f>
        <v>Spiraea japonica 'Little Princess'</v>
      </c>
      <c r="C387" s="124" t="str">
        <f ca="1">IF(OFFSET('Stocklist Hoogenraad'!C$17,ROW()-ROW(C$17),0)="","",OFFSET('Stocklist Hoogenraad'!C$17,ROW()-ROW(C$17),0))</f>
        <v>Liners P9</v>
      </c>
      <c r="D387" s="125">
        <f ca="1">IF(OFFSET('Stocklist Hoogenraad'!D$17,ROW()-ROW(D$17),0)="","",(1+Margin)*OFFSET('Stocklist Hoogenraad'!D$17,ROW()-ROW(D$17),0))</f>
        <v>0.7</v>
      </c>
    </row>
    <row r="388" spans="1:4" x14ac:dyDescent="0.25">
      <c r="A388" s="124">
        <f ca="1">IF(OFFSET('Stocklist Hoogenraad'!A$17,ROW()-ROW(A$17),0)="","",OFFSET('Stocklist Hoogenraad'!A$17,ROW()-ROW(A$17),0))</f>
        <v>11</v>
      </c>
      <c r="B388" s="124" t="str">
        <f ca="1">IF(OFFSET('Stocklist Hoogenraad'!B$17,ROW()-ROW(B$17),0)="","",OFFSET('Stocklist Hoogenraad'!B$17,ROW()-ROW(B$17),0))</f>
        <v>Spiraea japonica 'Little Princess'</v>
      </c>
      <c r="C388" s="124" t="str">
        <f ca="1">IF(OFFSET('Stocklist Hoogenraad'!C$17,ROW()-ROW(C$17),0)="","",OFFSET('Stocklist Hoogenraad'!C$17,ROW()-ROW(C$17),0))</f>
        <v>Liners P14</v>
      </c>
      <c r="D388" s="125">
        <f ca="1">IF(OFFSET('Stocklist Hoogenraad'!D$17,ROW()-ROW(D$17),0)="","",(1+Margin)*OFFSET('Stocklist Hoogenraad'!D$17,ROW()-ROW(D$17),0))</f>
        <v>0.91</v>
      </c>
    </row>
    <row r="389" spans="1:4" x14ac:dyDescent="0.25">
      <c r="A389" s="124">
        <f ca="1">IF(OFFSET('Stocklist Hoogenraad'!A$17,ROW()-ROW(A$17),0)="","",OFFSET('Stocklist Hoogenraad'!A$17,ROW()-ROW(A$17),0))</f>
        <v>1565</v>
      </c>
      <c r="B389" s="124" t="str">
        <f ca="1">IF(OFFSET('Stocklist Hoogenraad'!B$17,ROW()-ROW(B$17),0)="","",OFFSET('Stocklist Hoogenraad'!B$17,ROW()-ROW(B$17),0))</f>
        <v>Spiraea japonica 'Manon'</v>
      </c>
      <c r="C389" s="124" t="str">
        <f ca="1">IF(OFFSET('Stocklist Hoogenraad'!C$17,ROW()-ROW(C$17),0)="","",OFFSET('Stocklist Hoogenraad'!C$17,ROW()-ROW(C$17),0))</f>
        <v>Liners P9</v>
      </c>
      <c r="D389" s="125">
        <f ca="1">IF(OFFSET('Stocklist Hoogenraad'!D$17,ROW()-ROW(D$17),0)="","",(1+Margin)*OFFSET('Stocklist Hoogenraad'!D$17,ROW()-ROW(D$17),0))</f>
        <v>0.7</v>
      </c>
    </row>
    <row r="390" spans="1:4" x14ac:dyDescent="0.25">
      <c r="A390" s="124">
        <f ca="1">IF(OFFSET('Stocklist Hoogenraad'!A$17,ROW()-ROW(A$17),0)="","",OFFSET('Stocklist Hoogenraad'!A$17,ROW()-ROW(A$17),0))</f>
        <v>176</v>
      </c>
      <c r="B390" s="124" t="str">
        <f ca="1">IF(OFFSET('Stocklist Hoogenraad'!B$17,ROW()-ROW(B$17),0)="","",OFFSET('Stocklist Hoogenraad'!B$17,ROW()-ROW(B$17),0))</f>
        <v>Spiraea japonica 'Neon Flash'</v>
      </c>
      <c r="C390" s="124" t="str">
        <f ca="1">IF(OFFSET('Stocklist Hoogenraad'!C$17,ROW()-ROW(C$17),0)="","",OFFSET('Stocklist Hoogenraad'!C$17,ROW()-ROW(C$17),0))</f>
        <v>Liners P9</v>
      </c>
      <c r="D390" s="125">
        <f ca="1">IF(OFFSET('Stocklist Hoogenraad'!D$17,ROW()-ROW(D$17),0)="","",(1+Margin)*OFFSET('Stocklist Hoogenraad'!D$17,ROW()-ROW(D$17),0))</f>
        <v>0.7</v>
      </c>
    </row>
    <row r="391" spans="1:4" x14ac:dyDescent="0.25">
      <c r="A391" s="124">
        <f ca="1">IF(OFFSET('Stocklist Hoogenraad'!A$17,ROW()-ROW(A$17),0)="","",OFFSET('Stocklist Hoogenraad'!A$17,ROW()-ROW(A$17),0))</f>
        <v>397</v>
      </c>
      <c r="B391" s="124" t="str">
        <f ca="1">IF(OFFSET('Stocklist Hoogenraad'!B$17,ROW()-ROW(B$17),0)="","",OFFSET('Stocklist Hoogenraad'!B$17,ROW()-ROW(B$17),0))</f>
        <v>Spiraea japonica 'Odensala'</v>
      </c>
      <c r="C391" s="124" t="str">
        <f ca="1">IF(OFFSET('Stocklist Hoogenraad'!C$17,ROW()-ROW(C$17),0)="","",OFFSET('Stocklist Hoogenraad'!C$17,ROW()-ROW(C$17),0))</f>
        <v>Liners P9</v>
      </c>
      <c r="D391" s="125">
        <f ca="1">IF(OFFSET('Stocklist Hoogenraad'!D$17,ROW()-ROW(D$17),0)="","",(1+Margin)*OFFSET('Stocklist Hoogenraad'!D$17,ROW()-ROW(D$17),0))</f>
        <v>0.7</v>
      </c>
    </row>
    <row r="392" spans="1:4" x14ac:dyDescent="0.25">
      <c r="A392" s="124">
        <f ca="1">IF(OFFSET('Stocklist Hoogenraad'!A$17,ROW()-ROW(A$17),0)="","",OFFSET('Stocklist Hoogenraad'!A$17,ROW()-ROW(A$17),0))</f>
        <v>1465</v>
      </c>
      <c r="B392" s="124" t="str">
        <f ca="1">IF(OFFSET('Stocklist Hoogenraad'!B$17,ROW()-ROW(B$17),0)="","",OFFSET('Stocklist Hoogenraad'!B$17,ROW()-ROW(B$17),0))</f>
        <v>Spiraea japonica 'Sparkling Champagne'PBR</v>
      </c>
      <c r="C392" s="124" t="str">
        <f ca="1">IF(OFFSET('Stocklist Hoogenraad'!C$17,ROW()-ROW(C$17),0)="","",OFFSET('Stocklist Hoogenraad'!C$17,ROW()-ROW(C$17),0))</f>
        <v>Liners P9</v>
      </c>
      <c r="D392" s="125">
        <f ca="1">IF(OFFSET('Stocklist Hoogenraad'!D$17,ROW()-ROW(D$17),0)="","",(1+Margin)*OFFSET('Stocklist Hoogenraad'!D$17,ROW()-ROW(D$17),0))</f>
        <v>1.1499999999999999</v>
      </c>
    </row>
    <row r="393" spans="1:4" x14ac:dyDescent="0.25">
      <c r="A393" s="124">
        <f ca="1">IF(OFFSET('Stocklist Hoogenraad'!A$17,ROW()-ROW(A$17),0)="","",OFFSET('Stocklist Hoogenraad'!A$17,ROW()-ROW(A$17),0))</f>
        <v>1039</v>
      </c>
      <c r="B393" s="124" t="str">
        <f ca="1">IF(OFFSET('Stocklist Hoogenraad'!B$17,ROW()-ROW(B$17),0)="","",OFFSET('Stocklist Hoogenraad'!B$17,ROW()-ROW(B$17),0))</f>
        <v xml:space="preserve">Spiraea japonica 'White Gold'® </v>
      </c>
      <c r="C393" s="124" t="str">
        <f ca="1">IF(OFFSET('Stocklist Hoogenraad'!C$17,ROW()-ROW(C$17),0)="","",OFFSET('Stocklist Hoogenraad'!C$17,ROW()-ROW(C$17),0))</f>
        <v>Liners P9</v>
      </c>
      <c r="D393" s="125">
        <f ca="1">IF(OFFSET('Stocklist Hoogenraad'!D$17,ROW()-ROW(D$17),0)="","",(1+Margin)*OFFSET('Stocklist Hoogenraad'!D$17,ROW()-ROW(D$17),0))</f>
        <v>1.1499999999999999</v>
      </c>
    </row>
    <row r="394" spans="1:4" x14ac:dyDescent="0.25">
      <c r="A394" s="124">
        <f ca="1">IF(OFFSET('Stocklist Hoogenraad'!A$17,ROW()-ROW(A$17),0)="","",OFFSET('Stocklist Hoogenraad'!A$17,ROW()-ROW(A$17),0))</f>
        <v>737</v>
      </c>
      <c r="B394" s="124" t="str">
        <f ca="1">IF(OFFSET('Stocklist Hoogenraad'!B$17,ROW()-ROW(B$17),0)="","",OFFSET('Stocklist Hoogenraad'!B$17,ROW()-ROW(B$17),0))</f>
        <v>Spiraea nipp. 'Halward's Silver'</v>
      </c>
      <c r="C394" s="124" t="str">
        <f ca="1">IF(OFFSET('Stocklist Hoogenraad'!C$17,ROW()-ROW(C$17),0)="","",OFFSET('Stocklist Hoogenraad'!C$17,ROW()-ROW(C$17),0))</f>
        <v>Liners P9</v>
      </c>
      <c r="D394" s="125">
        <f ca="1">IF(OFFSET('Stocklist Hoogenraad'!D$17,ROW()-ROW(D$17),0)="","",(1+Margin)*OFFSET('Stocklist Hoogenraad'!D$17,ROW()-ROW(D$17),0))</f>
        <v>0.7</v>
      </c>
    </row>
    <row r="395" spans="1:4" x14ac:dyDescent="0.25">
      <c r="A395" s="124">
        <f ca="1">IF(OFFSET('Stocklist Hoogenraad'!A$17,ROW()-ROW(A$17),0)="","",OFFSET('Stocklist Hoogenraad'!A$17,ROW()-ROW(A$17),0))</f>
        <v>161</v>
      </c>
      <c r="B395" s="124" t="str">
        <f ca="1">IF(OFFSET('Stocklist Hoogenraad'!B$17,ROW()-ROW(B$17),0)="","",OFFSET('Stocklist Hoogenraad'!B$17,ROW()-ROW(B$17),0))</f>
        <v>Spiraea nipp. 'Snowmound'</v>
      </c>
      <c r="C395" s="124" t="str">
        <f ca="1">IF(OFFSET('Stocklist Hoogenraad'!C$17,ROW()-ROW(C$17),0)="","",OFFSET('Stocklist Hoogenraad'!C$17,ROW()-ROW(C$17),0))</f>
        <v>Liners P9</v>
      </c>
      <c r="D395" s="125">
        <f ca="1">IF(OFFSET('Stocklist Hoogenraad'!D$17,ROW()-ROW(D$17),0)="","",(1+Margin)*OFFSET('Stocklist Hoogenraad'!D$17,ROW()-ROW(D$17),0))</f>
        <v>0.7</v>
      </c>
    </row>
    <row r="396" spans="1:4" x14ac:dyDescent="0.25">
      <c r="A396" s="124">
        <f ca="1">IF(OFFSET('Stocklist Hoogenraad'!A$17,ROW()-ROW(A$17),0)="","",OFFSET('Stocklist Hoogenraad'!A$17,ROW()-ROW(A$17),0))</f>
        <v>1180</v>
      </c>
      <c r="B396" s="124" t="str">
        <f ca="1">IF(OFFSET('Stocklist Hoogenraad'!B$17,ROW()-ROW(B$17),0)="","",OFFSET('Stocklist Hoogenraad'!B$17,ROW()-ROW(B$17),0))</f>
        <v>Spiraea salicifolia</v>
      </c>
      <c r="C396" s="124" t="str">
        <f ca="1">IF(OFFSET('Stocklist Hoogenraad'!C$17,ROW()-ROW(C$17),0)="","",OFFSET('Stocklist Hoogenraad'!C$17,ROW()-ROW(C$17),0))</f>
        <v>Liners P9</v>
      </c>
      <c r="D396" s="125">
        <f ca="1">IF(OFFSET('Stocklist Hoogenraad'!D$17,ROW()-ROW(D$17),0)="","",(1+Margin)*OFFSET('Stocklist Hoogenraad'!D$17,ROW()-ROW(D$17),0))</f>
        <v>0.7</v>
      </c>
    </row>
    <row r="397" spans="1:4" x14ac:dyDescent="0.25">
      <c r="A397" s="124">
        <f ca="1">IF(OFFSET('Stocklist Hoogenraad'!A$17,ROW()-ROW(A$17),0)="","",OFFSET('Stocklist Hoogenraad'!A$17,ROW()-ROW(A$17),0))</f>
        <v>681</v>
      </c>
      <c r="B397" s="124" t="str">
        <f ca="1">IF(OFFSET('Stocklist Hoogenraad'!B$17,ROW()-ROW(B$17),0)="","",OFFSET('Stocklist Hoogenraad'!B$17,ROW()-ROW(B$17),0))</f>
        <v>Spiraea thunbergii</v>
      </c>
      <c r="C397" s="124" t="str">
        <f ca="1">IF(OFFSET('Stocklist Hoogenraad'!C$17,ROW()-ROW(C$17),0)="","",OFFSET('Stocklist Hoogenraad'!C$17,ROW()-ROW(C$17),0))</f>
        <v>Liners P9</v>
      </c>
      <c r="D397" s="125">
        <f ca="1">IF(OFFSET('Stocklist Hoogenraad'!D$17,ROW()-ROW(D$17),0)="","",(1+Margin)*OFFSET('Stocklist Hoogenraad'!D$17,ROW()-ROW(D$17),0))</f>
        <v>0.7</v>
      </c>
    </row>
    <row r="398" spans="1:4" x14ac:dyDescent="0.25">
      <c r="A398" s="124">
        <f ca="1">IF(OFFSET('Stocklist Hoogenraad'!A$17,ROW()-ROW(A$17),0)="","",OFFSET('Stocklist Hoogenraad'!A$17,ROW()-ROW(A$17),0))</f>
        <v>2162</v>
      </c>
      <c r="B398" s="124" t="str">
        <f ca="1">IF(OFFSET('Stocklist Hoogenraad'!B$17,ROW()-ROW(B$17),0)="","",OFFSET('Stocklist Hoogenraad'!B$17,ROW()-ROW(B$17),0))</f>
        <v>Spiraea vanhouttei 'Gold Fountain'</v>
      </c>
      <c r="C398" s="124" t="str">
        <f ca="1">IF(OFFSET('Stocklist Hoogenraad'!C$17,ROW()-ROW(C$17),0)="","",OFFSET('Stocklist Hoogenraad'!C$17,ROW()-ROW(C$17),0))</f>
        <v>Liners P9</v>
      </c>
      <c r="D398" s="125">
        <f ca="1">IF(OFFSET('Stocklist Hoogenraad'!D$17,ROW()-ROW(D$17),0)="","",(1+Margin)*OFFSET('Stocklist Hoogenraad'!D$17,ROW()-ROW(D$17),0))</f>
        <v>0.75</v>
      </c>
    </row>
    <row r="399" spans="1:4" x14ac:dyDescent="0.25">
      <c r="A399" s="124">
        <f ca="1">IF(OFFSET('Stocklist Hoogenraad'!A$17,ROW()-ROW(A$17),0)="","",OFFSET('Stocklist Hoogenraad'!A$17,ROW()-ROW(A$17),0))</f>
        <v>737</v>
      </c>
      <c r="B399" s="124" t="str">
        <f ca="1">IF(OFFSET('Stocklist Hoogenraad'!B$17,ROW()-ROW(B$17),0)="","",OFFSET('Stocklist Hoogenraad'!B$17,ROW()-ROW(B$17),0))</f>
        <v>Stephanandra incisa 'Crispa'</v>
      </c>
      <c r="C399" s="124" t="str">
        <f ca="1">IF(OFFSET('Stocklist Hoogenraad'!C$17,ROW()-ROW(C$17),0)="","",OFFSET('Stocklist Hoogenraad'!C$17,ROW()-ROW(C$17),0))</f>
        <v>Liners P14</v>
      </c>
      <c r="D399" s="125">
        <f ca="1">IF(OFFSET('Stocklist Hoogenraad'!D$17,ROW()-ROW(D$17),0)="","",(1+Margin)*OFFSET('Stocklist Hoogenraad'!D$17,ROW()-ROW(D$17),0))</f>
        <v>0.95</v>
      </c>
    </row>
    <row r="400" spans="1:4" x14ac:dyDescent="0.25">
      <c r="A400" s="124">
        <f ca="1">IF(OFFSET('Stocklist Hoogenraad'!A$17,ROW()-ROW(A$17),0)="","",OFFSET('Stocklist Hoogenraad'!A$17,ROW()-ROW(A$17),0))</f>
        <v>181</v>
      </c>
      <c r="B400" s="124" t="str">
        <f ca="1">IF(OFFSET('Stocklist Hoogenraad'!B$17,ROW()-ROW(B$17),0)="","",OFFSET('Stocklist Hoogenraad'!B$17,ROW()-ROW(B$17),0))</f>
        <v>Stephanandra tanakae</v>
      </c>
      <c r="C400" s="124" t="str">
        <f ca="1">IF(OFFSET('Stocklist Hoogenraad'!C$17,ROW()-ROW(C$17),0)="","",OFFSET('Stocklist Hoogenraad'!C$17,ROW()-ROW(C$17),0))</f>
        <v>Liners P9</v>
      </c>
      <c r="D400" s="125">
        <f ca="1">IF(OFFSET('Stocklist Hoogenraad'!D$17,ROW()-ROW(D$17),0)="","",(1+Margin)*OFFSET('Stocklist Hoogenraad'!D$17,ROW()-ROW(D$17),0))</f>
        <v>0.8</v>
      </c>
    </row>
    <row r="401" spans="1:4" x14ac:dyDescent="0.25">
      <c r="A401" s="124">
        <f ca="1">IF(OFFSET('Stocklist Hoogenraad'!A$17,ROW()-ROW(A$17),0)="","",OFFSET('Stocklist Hoogenraad'!A$17,ROW()-ROW(A$17),0))</f>
        <v>729</v>
      </c>
      <c r="B401" s="124" t="str">
        <f ca="1">IF(OFFSET('Stocklist Hoogenraad'!B$17,ROW()-ROW(B$17),0)="","",OFFSET('Stocklist Hoogenraad'!B$17,ROW()-ROW(B$17),0))</f>
        <v>Symphoricarpos chen. 'Hancock'</v>
      </c>
      <c r="C401" s="124" t="str">
        <f ca="1">IF(OFFSET('Stocklist Hoogenraad'!C$17,ROW()-ROW(C$17),0)="","",OFFSET('Stocklist Hoogenraad'!C$17,ROW()-ROW(C$17),0))</f>
        <v>Liners P9</v>
      </c>
      <c r="D401" s="125">
        <f ca="1">IF(OFFSET('Stocklist Hoogenraad'!D$17,ROW()-ROW(D$17),0)="","",(1+Margin)*OFFSET('Stocklist Hoogenraad'!D$17,ROW()-ROW(D$17),0))</f>
        <v>0.71</v>
      </c>
    </row>
    <row r="402" spans="1:4" x14ac:dyDescent="0.25">
      <c r="A402" s="124">
        <f ca="1">IF(OFFSET('Stocklist Hoogenraad'!A$17,ROW()-ROW(A$17),0)="","",OFFSET('Stocklist Hoogenraad'!A$17,ROW()-ROW(A$17),0))</f>
        <v>878</v>
      </c>
      <c r="B402" s="124" t="str">
        <f ca="1">IF(OFFSET('Stocklist Hoogenraad'!B$17,ROW()-ROW(B$17),0)="","",OFFSET('Stocklist Hoogenraad'!B$17,ROW()-ROW(B$17),0))</f>
        <v>Symphoricarpos d. 'Magic Berry'</v>
      </c>
      <c r="C402" s="124" t="str">
        <f ca="1">IF(OFFSET('Stocklist Hoogenraad'!C$17,ROW()-ROW(C$17),0)="","",OFFSET('Stocklist Hoogenraad'!C$17,ROW()-ROW(C$17),0))</f>
        <v>Liners P9</v>
      </c>
      <c r="D402" s="125">
        <f ca="1">IF(OFFSET('Stocklist Hoogenraad'!D$17,ROW()-ROW(D$17),0)="","",(1+Margin)*OFFSET('Stocklist Hoogenraad'!D$17,ROW()-ROW(D$17),0))</f>
        <v>0.71</v>
      </c>
    </row>
    <row r="403" spans="1:4" x14ac:dyDescent="0.25">
      <c r="A403" s="124">
        <f ca="1">IF(OFFSET('Stocklist Hoogenraad'!A$17,ROW()-ROW(A$17),0)="","",OFFSET('Stocklist Hoogenraad'!A$17,ROW()-ROW(A$17),0))</f>
        <v>368</v>
      </c>
      <c r="B403" s="124" t="str">
        <f ca="1">IF(OFFSET('Stocklist Hoogenraad'!B$17,ROW()-ROW(B$17),0)="","",OFFSET('Stocklist Hoogenraad'!B$17,ROW()-ROW(B$17),0))</f>
        <v>Symphoricarpos d. 'Magical Berry Christmas'®</v>
      </c>
      <c r="C403" s="124" t="str">
        <f ca="1">IF(OFFSET('Stocklist Hoogenraad'!C$17,ROW()-ROW(C$17),0)="","",OFFSET('Stocklist Hoogenraad'!C$17,ROW()-ROW(C$17),0))</f>
        <v>Liners P9</v>
      </c>
      <c r="D403" s="125">
        <f ca="1">IF(OFFSET('Stocklist Hoogenraad'!D$17,ROW()-ROW(D$17),0)="","",(1+Margin)*OFFSET('Stocklist Hoogenraad'!D$17,ROW()-ROW(D$17),0))</f>
        <v>1.07</v>
      </c>
    </row>
    <row r="404" spans="1:4" x14ac:dyDescent="0.25">
      <c r="A404" s="124">
        <f ca="1">IF(OFFSET('Stocklist Hoogenraad'!A$17,ROW()-ROW(A$17),0)="","",OFFSET('Stocklist Hoogenraad'!A$17,ROW()-ROW(A$17),0))</f>
        <v>102</v>
      </c>
      <c r="B404" s="124" t="str">
        <f ca="1">IF(OFFSET('Stocklist Hoogenraad'!B$17,ROW()-ROW(B$17),0)="","",OFFSET('Stocklist Hoogenraad'!B$17,ROW()-ROW(B$17),0))</f>
        <v>Symphoricarpos d. 'Magical Candy'®</v>
      </c>
      <c r="C404" s="124" t="str">
        <f ca="1">IF(OFFSET('Stocklist Hoogenraad'!C$17,ROW()-ROW(C$17),0)="","",OFFSET('Stocklist Hoogenraad'!C$17,ROW()-ROW(C$17),0))</f>
        <v>Liners P9</v>
      </c>
      <c r="D404" s="125">
        <f ca="1">IF(OFFSET('Stocklist Hoogenraad'!D$17,ROW()-ROW(D$17),0)="","",(1+Margin)*OFFSET('Stocklist Hoogenraad'!D$17,ROW()-ROW(D$17),0))</f>
        <v>1.07</v>
      </c>
    </row>
    <row r="405" spans="1:4" x14ac:dyDescent="0.25">
      <c r="A405" s="124">
        <f ca="1">IF(OFFSET('Stocklist Hoogenraad'!A$17,ROW()-ROW(A$17),0)="","",OFFSET('Stocklist Hoogenraad'!A$17,ROW()-ROW(A$17),0))</f>
        <v>113</v>
      </c>
      <c r="B405" s="124" t="str">
        <f ca="1">IF(OFFSET('Stocklist Hoogenraad'!B$17,ROW()-ROW(B$17),0)="","",OFFSET('Stocklist Hoogenraad'!B$17,ROW()-ROW(B$17),0))</f>
        <v>Symphoricarpos d. 'Magical Riding Hood'®</v>
      </c>
      <c r="C405" s="124" t="str">
        <f ca="1">IF(OFFSET('Stocklist Hoogenraad'!C$17,ROW()-ROW(C$17),0)="","",OFFSET('Stocklist Hoogenraad'!C$17,ROW()-ROW(C$17),0))</f>
        <v>Liners P9</v>
      </c>
      <c r="D405" s="125">
        <f ca="1">IF(OFFSET('Stocklist Hoogenraad'!D$17,ROW()-ROW(D$17),0)="","",(1+Margin)*OFFSET('Stocklist Hoogenraad'!D$17,ROW()-ROW(D$17),0))</f>
        <v>1.07</v>
      </c>
    </row>
    <row r="406" spans="1:4" x14ac:dyDescent="0.25">
      <c r="A406" s="124">
        <f ca="1">IF(OFFSET('Stocklist Hoogenraad'!A$17,ROW()-ROW(A$17),0)="","",OFFSET('Stocklist Hoogenraad'!A$17,ROW()-ROW(A$17),0))</f>
        <v>72</v>
      </c>
      <c r="B406" s="124" t="str">
        <f ca="1">IF(OFFSET('Stocklist Hoogenraad'!B$17,ROW()-ROW(B$17),0)="","",OFFSET('Stocklist Hoogenraad'!B$17,ROW()-ROW(B$17),0))</f>
        <v>Symphoricarpos d. 'Magical Sweet'®</v>
      </c>
      <c r="C406" s="124" t="str">
        <f ca="1">IF(OFFSET('Stocklist Hoogenraad'!C$17,ROW()-ROW(C$17),0)="","",OFFSET('Stocklist Hoogenraad'!C$17,ROW()-ROW(C$17),0))</f>
        <v>Liners P9</v>
      </c>
      <c r="D406" s="125">
        <f ca="1">IF(OFFSET('Stocklist Hoogenraad'!D$17,ROW()-ROW(D$17),0)="","",(1+Margin)*OFFSET('Stocklist Hoogenraad'!D$17,ROW()-ROW(D$17),0))</f>
        <v>1.07</v>
      </c>
    </row>
    <row r="407" spans="1:4" x14ac:dyDescent="0.25">
      <c r="A407" s="124">
        <f ca="1">IF(OFFSET('Stocklist Hoogenraad'!A$17,ROW()-ROW(A$17),0)="","",OFFSET('Stocklist Hoogenraad'!A$17,ROW()-ROW(A$17),0))</f>
        <v>981</v>
      </c>
      <c r="B407" s="124" t="str">
        <f ca="1">IF(OFFSET('Stocklist Hoogenraad'!B$17,ROW()-ROW(B$17),0)="","",OFFSET('Stocklist Hoogenraad'!B$17,ROW()-ROW(B$17),0))</f>
        <v>Symphoricarpos d. 'Magical Winterberry'®</v>
      </c>
      <c r="C407" s="124" t="str">
        <f ca="1">IF(OFFSET('Stocklist Hoogenraad'!C$17,ROW()-ROW(C$17),0)="","",OFFSET('Stocklist Hoogenraad'!C$17,ROW()-ROW(C$17),0))</f>
        <v>Liners P9</v>
      </c>
      <c r="D407" s="125">
        <f ca="1">IF(OFFSET('Stocklist Hoogenraad'!D$17,ROW()-ROW(D$17),0)="","",(1+Margin)*OFFSET('Stocklist Hoogenraad'!D$17,ROW()-ROW(D$17),0))</f>
        <v>1.07</v>
      </c>
    </row>
    <row r="408" spans="1:4" x14ac:dyDescent="0.25">
      <c r="A408" s="124">
        <f ca="1">IF(OFFSET('Stocklist Hoogenraad'!A$17,ROW()-ROW(A$17),0)="","",OFFSET('Stocklist Hoogenraad'!A$17,ROW()-ROW(A$17),0))</f>
        <v>95</v>
      </c>
      <c r="B408" s="124" t="str">
        <f ca="1">IF(OFFSET('Stocklist Hoogenraad'!B$17,ROW()-ROW(B$17),0)="","",OFFSET('Stocklist Hoogenraad'!B$17,ROW()-ROW(B$17),0))</f>
        <v>Symphoricarpos 'Symphony Rave'PBR</v>
      </c>
      <c r="C408" s="124" t="str">
        <f ca="1">IF(OFFSET('Stocklist Hoogenraad'!C$17,ROW()-ROW(C$17),0)="","",OFFSET('Stocklist Hoogenraad'!C$17,ROW()-ROW(C$17),0))</f>
        <v>Liners P9</v>
      </c>
      <c r="D408" s="125">
        <f ca="1">IF(OFFSET('Stocklist Hoogenraad'!D$17,ROW()-ROW(D$17),0)="","",(1+Margin)*OFFSET('Stocklist Hoogenraad'!D$17,ROW()-ROW(D$17),0))</f>
        <v>1.07</v>
      </c>
    </row>
    <row r="409" spans="1:4" x14ac:dyDescent="0.25">
      <c r="A409" s="124">
        <f ca="1">IF(OFFSET('Stocklist Hoogenraad'!A$17,ROW()-ROW(A$17),0)="","",OFFSET('Stocklist Hoogenraad'!A$17,ROW()-ROW(A$17),0))</f>
        <v>87</v>
      </c>
      <c r="B409" s="124" t="str">
        <f ca="1">IF(OFFSET('Stocklist Hoogenraad'!B$17,ROW()-ROW(B$17),0)="","",OFFSET('Stocklist Hoogenraad'!B$17,ROW()-ROW(B$17),0))</f>
        <v>Symphoricarpos 'Symphony Rock'PBR</v>
      </c>
      <c r="C409" s="124" t="str">
        <f ca="1">IF(OFFSET('Stocklist Hoogenraad'!C$17,ROW()-ROW(C$17),0)="","",OFFSET('Stocklist Hoogenraad'!C$17,ROW()-ROW(C$17),0))</f>
        <v>Liners P9</v>
      </c>
      <c r="D409" s="125">
        <f ca="1">IF(OFFSET('Stocklist Hoogenraad'!D$17,ROW()-ROW(D$17),0)="","",(1+Margin)*OFFSET('Stocklist Hoogenraad'!D$17,ROW()-ROW(D$17),0))</f>
        <v>1.07</v>
      </c>
    </row>
    <row r="410" spans="1:4" x14ac:dyDescent="0.25">
      <c r="A410" s="124">
        <f ca="1">IF(OFFSET('Stocklist Hoogenraad'!A$17,ROW()-ROW(A$17),0)="","",OFFSET('Stocklist Hoogenraad'!A$17,ROW()-ROW(A$17),0))</f>
        <v>1822</v>
      </c>
      <c r="B410" s="124" t="str">
        <f ca="1">IF(OFFSET('Stocklist Hoogenraad'!B$17,ROW()-ROW(B$17),0)="","",OFFSET('Stocklist Hoogenraad'!B$17,ROW()-ROW(B$17),0))</f>
        <v>Syringa josikaea</v>
      </c>
      <c r="C410" s="124" t="str">
        <f ca="1">IF(OFFSET('Stocklist Hoogenraad'!C$17,ROW()-ROW(C$17),0)="","",OFFSET('Stocklist Hoogenraad'!C$17,ROW()-ROW(C$17),0))</f>
        <v>Liners P9</v>
      </c>
      <c r="D410" s="125">
        <f ca="1">IF(OFFSET('Stocklist Hoogenraad'!D$17,ROW()-ROW(D$17),0)="","",(1+Margin)*OFFSET('Stocklist Hoogenraad'!D$17,ROW()-ROW(D$17),0))</f>
        <v>1.2</v>
      </c>
    </row>
    <row r="411" spans="1:4" x14ac:dyDescent="0.25">
      <c r="A411" s="124">
        <f ca="1">IF(OFFSET('Stocklist Hoogenraad'!A$17,ROW()-ROW(A$17),0)="","",OFFSET('Stocklist Hoogenraad'!A$17,ROW()-ROW(A$17),0))</f>
        <v>267</v>
      </c>
      <c r="B411" s="124" t="str">
        <f ca="1">IF(OFFSET('Stocklist Hoogenraad'!B$17,ROW()-ROW(B$17),0)="","",OFFSET('Stocklist Hoogenraad'!B$17,ROW()-ROW(B$17),0))</f>
        <v>Syringa patula 'Miss Kim'</v>
      </c>
      <c r="C411" s="124" t="str">
        <f ca="1">IF(OFFSET('Stocklist Hoogenraad'!C$17,ROW()-ROW(C$17),0)="","",OFFSET('Stocklist Hoogenraad'!C$17,ROW()-ROW(C$17),0))</f>
        <v>Saleable C2</v>
      </c>
      <c r="D411" s="125">
        <f ca="1">IF(OFFSET('Stocklist Hoogenraad'!D$17,ROW()-ROW(D$17),0)="","",(1+Margin)*OFFSET('Stocklist Hoogenraad'!D$17,ROW()-ROW(D$17),0))</f>
        <v>3.5</v>
      </c>
    </row>
    <row r="412" spans="1:4" x14ac:dyDescent="0.25">
      <c r="A412" s="124">
        <f ca="1">IF(OFFSET('Stocklist Hoogenraad'!A$17,ROW()-ROW(A$17),0)="","",OFFSET('Stocklist Hoogenraad'!A$17,ROW()-ROW(A$17),0))</f>
        <v>718</v>
      </c>
      <c r="B412" s="124" t="str">
        <f ca="1">IF(OFFSET('Stocklist Hoogenraad'!B$17,ROW()-ROW(B$17),0)="","",OFFSET('Stocklist Hoogenraad'!B$17,ROW()-ROW(B$17),0))</f>
        <v>Syringa vulgaris</v>
      </c>
      <c r="C412" s="124" t="str">
        <f ca="1">IF(OFFSET('Stocklist Hoogenraad'!C$17,ROW()-ROW(C$17),0)="","",OFFSET('Stocklist Hoogenraad'!C$17,ROW()-ROW(C$17),0))</f>
        <v>Liners P9</v>
      </c>
      <c r="D412" s="125">
        <f ca="1">IF(OFFSET('Stocklist Hoogenraad'!D$17,ROW()-ROW(D$17),0)="","",(1+Margin)*OFFSET('Stocklist Hoogenraad'!D$17,ROW()-ROW(D$17),0))</f>
        <v>0.85</v>
      </c>
    </row>
    <row r="413" spans="1:4" x14ac:dyDescent="0.25">
      <c r="A413" s="124">
        <f ca="1">IF(OFFSET('Stocklist Hoogenraad'!A$17,ROW()-ROW(A$17),0)="","",OFFSET('Stocklist Hoogenraad'!A$17,ROW()-ROW(A$17),0))</f>
        <v>217</v>
      </c>
      <c r="B413" s="124" t="str">
        <f ca="1">IF(OFFSET('Stocklist Hoogenraad'!B$17,ROW()-ROW(B$17),0)="","",OFFSET('Stocklist Hoogenraad'!B$17,ROW()-ROW(B$17),0))</f>
        <v>Syringa v. 'Amethyst'</v>
      </c>
      <c r="C413" s="124" t="str">
        <f ca="1">IF(OFFSET('Stocklist Hoogenraad'!C$17,ROW()-ROW(C$17),0)="","",OFFSET('Stocklist Hoogenraad'!C$17,ROW()-ROW(C$17),0))</f>
        <v>Liners P9</v>
      </c>
      <c r="D413" s="125">
        <f ca="1">IF(OFFSET('Stocklist Hoogenraad'!D$17,ROW()-ROW(D$17),0)="","",(1+Margin)*OFFSET('Stocklist Hoogenraad'!D$17,ROW()-ROW(D$17),0))</f>
        <v>1.25</v>
      </c>
    </row>
    <row r="414" spans="1:4" x14ac:dyDescent="0.25">
      <c r="A414" s="124">
        <f ca="1">IF(OFFSET('Stocklist Hoogenraad'!A$17,ROW()-ROW(A$17),0)="","",OFFSET('Stocklist Hoogenraad'!A$17,ROW()-ROW(A$17),0))</f>
        <v>1176</v>
      </c>
      <c r="B414" s="124" t="str">
        <f ca="1">IF(OFFSET('Stocklist Hoogenraad'!B$17,ROW()-ROW(B$17),0)="","",OFFSET('Stocklist Hoogenraad'!B$17,ROW()-ROW(B$17),0))</f>
        <v>Syringa v. 'Maréchal Foch'</v>
      </c>
      <c r="C414" s="124" t="str">
        <f ca="1">IF(OFFSET('Stocklist Hoogenraad'!C$17,ROW()-ROW(C$17),0)="","",OFFSET('Stocklist Hoogenraad'!C$17,ROW()-ROW(C$17),0))</f>
        <v>Liners P9</v>
      </c>
      <c r="D414" s="125">
        <f ca="1">IF(OFFSET('Stocklist Hoogenraad'!D$17,ROW()-ROW(D$17),0)="","",(1+Margin)*OFFSET('Stocklist Hoogenraad'!D$17,ROW()-ROW(D$17),0))</f>
        <v>1.25</v>
      </c>
    </row>
    <row r="415" spans="1:4" x14ac:dyDescent="0.25">
      <c r="A415" s="124">
        <f ca="1">IF(OFFSET('Stocklist Hoogenraad'!A$17,ROW()-ROW(A$17),0)="","",OFFSET('Stocklist Hoogenraad'!A$17,ROW()-ROW(A$17),0))</f>
        <v>428</v>
      </c>
      <c r="B415" s="124" t="str">
        <f ca="1">IF(OFFSET('Stocklist Hoogenraad'!B$17,ROW()-ROW(B$17),0)="","",OFFSET('Stocklist Hoogenraad'!B$17,ROW()-ROW(B$17),0))</f>
        <v>Syringa v. 'Mme Florent Stepman'</v>
      </c>
      <c r="C415" s="124" t="str">
        <f ca="1">IF(OFFSET('Stocklist Hoogenraad'!C$17,ROW()-ROW(C$17),0)="","",OFFSET('Stocklist Hoogenraad'!C$17,ROW()-ROW(C$17),0))</f>
        <v>Liners P9</v>
      </c>
      <c r="D415" s="125">
        <f ca="1">IF(OFFSET('Stocklist Hoogenraad'!D$17,ROW()-ROW(D$17),0)="","",(1+Margin)*OFFSET('Stocklist Hoogenraad'!D$17,ROW()-ROW(D$17),0))</f>
        <v>1.25</v>
      </c>
    </row>
    <row r="416" spans="1:4" x14ac:dyDescent="0.25">
      <c r="A416" s="124">
        <f ca="1">IF(OFFSET('Stocklist Hoogenraad'!A$17,ROW()-ROW(A$17),0)="","",OFFSET('Stocklist Hoogenraad'!A$17,ROW()-ROW(A$17),0))</f>
        <v>1537</v>
      </c>
      <c r="B416" s="124" t="str">
        <f ca="1">IF(OFFSET('Stocklist Hoogenraad'!B$17,ROW()-ROW(B$17),0)="","",OFFSET('Stocklist Hoogenraad'!B$17,ROW()-ROW(B$17),0))</f>
        <v>Syringa v. 'Nadezhda'</v>
      </c>
      <c r="C416" s="124" t="str">
        <f ca="1">IF(OFFSET('Stocklist Hoogenraad'!C$17,ROW()-ROW(C$17),0)="","",OFFSET('Stocklist Hoogenraad'!C$17,ROW()-ROW(C$17),0))</f>
        <v>Liners P9</v>
      </c>
      <c r="D416" s="125">
        <f ca="1">IF(OFFSET('Stocklist Hoogenraad'!D$17,ROW()-ROW(D$17),0)="","",(1+Margin)*OFFSET('Stocklist Hoogenraad'!D$17,ROW()-ROW(D$17),0))</f>
        <v>1.25</v>
      </c>
    </row>
    <row r="417" spans="1:4" x14ac:dyDescent="0.25">
      <c r="A417" s="124">
        <f ca="1">IF(OFFSET('Stocklist Hoogenraad'!A$17,ROW()-ROW(A$17),0)="","",OFFSET('Stocklist Hoogenraad'!A$17,ROW()-ROW(A$17),0))</f>
        <v>254</v>
      </c>
      <c r="B417" s="124" t="str">
        <f ca="1">IF(OFFSET('Stocklist Hoogenraad'!B$17,ROW()-ROW(B$17),0)="","",OFFSET('Stocklist Hoogenraad'!B$17,ROW()-ROW(B$17),0))</f>
        <v>Syringa v. 'Prince Wolkonsky'</v>
      </c>
      <c r="C417" s="124" t="str">
        <f ca="1">IF(OFFSET('Stocklist Hoogenraad'!C$17,ROW()-ROW(C$17),0)="","",OFFSET('Stocklist Hoogenraad'!C$17,ROW()-ROW(C$17),0))</f>
        <v>Liners P9</v>
      </c>
      <c r="D417" s="125">
        <f ca="1">IF(OFFSET('Stocklist Hoogenraad'!D$17,ROW()-ROW(D$17),0)="","",(1+Margin)*OFFSET('Stocklist Hoogenraad'!D$17,ROW()-ROW(D$17),0))</f>
        <v>1.25</v>
      </c>
    </row>
    <row r="418" spans="1:4" x14ac:dyDescent="0.25">
      <c r="A418" s="124">
        <f ca="1">IF(OFFSET('Stocklist Hoogenraad'!A$17,ROW()-ROW(A$17),0)="","",OFFSET('Stocklist Hoogenraad'!A$17,ROW()-ROW(A$17),0))</f>
        <v>243</v>
      </c>
      <c r="B418" s="124" t="str">
        <f ca="1">IF(OFFSET('Stocklist Hoogenraad'!B$17,ROW()-ROW(B$17),0)="","",OFFSET('Stocklist Hoogenraad'!B$17,ROW()-ROW(B$17),0))</f>
        <v>Syringa v. 'Princesse Sturdza'</v>
      </c>
      <c r="C418" s="124" t="str">
        <f ca="1">IF(OFFSET('Stocklist Hoogenraad'!C$17,ROW()-ROW(C$17),0)="","",OFFSET('Stocklist Hoogenraad'!C$17,ROW()-ROW(C$17),0))</f>
        <v>Liners P9</v>
      </c>
      <c r="D418" s="125">
        <f ca="1">IF(OFFSET('Stocklist Hoogenraad'!D$17,ROW()-ROW(D$17),0)="","",(1+Margin)*OFFSET('Stocklist Hoogenraad'!D$17,ROW()-ROW(D$17),0))</f>
        <v>1.25</v>
      </c>
    </row>
    <row r="419" spans="1:4" x14ac:dyDescent="0.25">
      <c r="A419" s="124">
        <f ca="1">IF(OFFSET('Stocklist Hoogenraad'!A$17,ROW()-ROW(A$17),0)="","",OFFSET('Stocklist Hoogenraad'!A$17,ROW()-ROW(A$17),0))</f>
        <v>944</v>
      </c>
      <c r="B419" s="124" t="str">
        <f ca="1">IF(OFFSET('Stocklist Hoogenraad'!B$17,ROW()-ROW(B$17),0)="","",OFFSET('Stocklist Hoogenraad'!B$17,ROW()-ROW(B$17),0))</f>
        <v>Syringa v. 'Victor Lemoine'</v>
      </c>
      <c r="C419" s="124" t="str">
        <f ca="1">IF(OFFSET('Stocklist Hoogenraad'!C$17,ROW()-ROW(C$17),0)="","",OFFSET('Stocklist Hoogenraad'!C$17,ROW()-ROW(C$17),0))</f>
        <v>Liners P9</v>
      </c>
      <c r="D419" s="125">
        <f ca="1">IF(OFFSET('Stocklist Hoogenraad'!D$17,ROW()-ROW(D$17),0)="","",(1+Margin)*OFFSET('Stocklist Hoogenraad'!D$17,ROW()-ROW(D$17),0))</f>
        <v>1.25</v>
      </c>
    </row>
    <row r="420" spans="1:4" x14ac:dyDescent="0.25">
      <c r="A420" s="124">
        <f ca="1">IF(OFFSET('Stocklist Hoogenraad'!A$17,ROW()-ROW(A$17),0)="","",OFFSET('Stocklist Hoogenraad'!A$17,ROW()-ROW(A$17),0))</f>
        <v>120</v>
      </c>
      <c r="B420" s="124" t="str">
        <f ca="1">IF(OFFSET('Stocklist Hoogenraad'!B$17,ROW()-ROW(B$17),0)="","",OFFSET('Stocklist Hoogenraad'!B$17,ROW()-ROW(B$17),0))</f>
        <v>Syringa 'Josée'</v>
      </c>
      <c r="C420" s="124" t="str">
        <f ca="1">IF(OFFSET('Stocklist Hoogenraad'!C$17,ROW()-ROW(C$17),0)="","",OFFSET('Stocklist Hoogenraad'!C$17,ROW()-ROW(C$17),0))</f>
        <v>Liners P9</v>
      </c>
      <c r="D420" s="125">
        <f ca="1">IF(OFFSET('Stocklist Hoogenraad'!D$17,ROW()-ROW(D$17),0)="","",(1+Margin)*OFFSET('Stocklist Hoogenraad'!D$17,ROW()-ROW(D$17),0))</f>
        <v>1.17</v>
      </c>
    </row>
    <row r="421" spans="1:4" x14ac:dyDescent="0.25">
      <c r="A421" s="124">
        <f ca="1">IF(OFFSET('Stocklist Hoogenraad'!A$17,ROW()-ROW(A$17),0)="","",OFFSET('Stocklist Hoogenraad'!A$17,ROW()-ROW(A$17),0))</f>
        <v>186</v>
      </c>
      <c r="B421" s="124" t="str">
        <f ca="1">IF(OFFSET('Stocklist Hoogenraad'!B$17,ROW()-ROW(B$17),0)="","",OFFSET('Stocklist Hoogenraad'!B$17,ROW()-ROW(B$17),0))</f>
        <v>Vaccinium macrocarpon 'Crowley'</v>
      </c>
      <c r="C421" s="124" t="str">
        <f ca="1">IF(OFFSET('Stocklist Hoogenraad'!C$17,ROW()-ROW(C$17),0)="","",OFFSET('Stocklist Hoogenraad'!C$17,ROW()-ROW(C$17),0))</f>
        <v>Liners P9</v>
      </c>
      <c r="D421" s="125">
        <f ca="1">IF(OFFSET('Stocklist Hoogenraad'!D$17,ROW()-ROW(D$17),0)="","",(1+Margin)*OFFSET('Stocklist Hoogenraad'!D$17,ROW()-ROW(D$17),0))</f>
        <v>0.95</v>
      </c>
    </row>
    <row r="422" spans="1:4" x14ac:dyDescent="0.25">
      <c r="A422" s="124">
        <f ca="1">IF(OFFSET('Stocklist Hoogenraad'!A$17,ROW()-ROW(A$17),0)="","",OFFSET('Stocklist Hoogenraad'!A$17,ROW()-ROW(A$17),0))</f>
        <v>726</v>
      </c>
      <c r="B422" s="124" t="str">
        <f ca="1">IF(OFFSET('Stocklist Hoogenraad'!B$17,ROW()-ROW(B$17),0)="","",OFFSET('Stocklist Hoogenraad'!B$17,ROW()-ROW(B$17),0))</f>
        <v>Vaccinium macrocarpon 'Howes'</v>
      </c>
      <c r="C422" s="124" t="str">
        <f ca="1">IF(OFFSET('Stocklist Hoogenraad'!C$17,ROW()-ROW(C$17),0)="","",OFFSET('Stocklist Hoogenraad'!C$17,ROW()-ROW(C$17),0))</f>
        <v>Liners P9</v>
      </c>
      <c r="D422" s="125">
        <f ca="1">IF(OFFSET('Stocklist Hoogenraad'!D$17,ROW()-ROW(D$17),0)="","",(1+Margin)*OFFSET('Stocklist Hoogenraad'!D$17,ROW()-ROW(D$17),0))</f>
        <v>0.95</v>
      </c>
    </row>
    <row r="423" spans="1:4" x14ac:dyDescent="0.25">
      <c r="A423" s="124">
        <f ca="1">IF(OFFSET('Stocklist Hoogenraad'!A$17,ROW()-ROW(A$17),0)="","",OFFSET('Stocklist Hoogenraad'!A$17,ROW()-ROW(A$17),0))</f>
        <v>1081</v>
      </c>
      <c r="B423" s="124" t="str">
        <f ca="1">IF(OFFSET('Stocklist Hoogenraad'!B$17,ROW()-ROW(B$17),0)="","",OFFSET('Stocklist Hoogenraad'!B$17,ROW()-ROW(B$17),0))</f>
        <v>Vaccinium macrocarpon 'Langlois'</v>
      </c>
      <c r="C423" s="124" t="str">
        <f ca="1">IF(OFFSET('Stocklist Hoogenraad'!C$17,ROW()-ROW(C$17),0)="","",OFFSET('Stocklist Hoogenraad'!C$17,ROW()-ROW(C$17),0))</f>
        <v>Liners P9</v>
      </c>
      <c r="D423" s="125">
        <f ca="1">IF(OFFSET('Stocklist Hoogenraad'!D$17,ROW()-ROW(D$17),0)="","",(1+Margin)*OFFSET('Stocklist Hoogenraad'!D$17,ROW()-ROW(D$17),0))</f>
        <v>0.95</v>
      </c>
    </row>
    <row r="424" spans="1:4" x14ac:dyDescent="0.25">
      <c r="A424" s="124">
        <f ca="1">IF(OFFSET('Stocklist Hoogenraad'!A$17,ROW()-ROW(A$17),0)="","",OFFSET('Stocklist Hoogenraad'!A$17,ROW()-ROW(A$17),0))</f>
        <v>219</v>
      </c>
      <c r="B424" s="124" t="str">
        <f ca="1">IF(OFFSET('Stocklist Hoogenraad'!B$17,ROW()-ROW(B$17),0)="","",OFFSET('Stocklist Hoogenraad'!B$17,ROW()-ROW(B$17),0))</f>
        <v>Viburnum farreri</v>
      </c>
      <c r="C424" s="124" t="str">
        <f ca="1">IF(OFFSET('Stocklist Hoogenraad'!C$17,ROW()-ROW(C$17),0)="","",OFFSET('Stocklist Hoogenraad'!C$17,ROW()-ROW(C$17),0))</f>
        <v>Liners P9</v>
      </c>
      <c r="D424" s="125">
        <f ca="1">IF(OFFSET('Stocklist Hoogenraad'!D$17,ROW()-ROW(D$17),0)="","",(1+Margin)*OFFSET('Stocklist Hoogenraad'!D$17,ROW()-ROW(D$17),0))</f>
        <v>0.97</v>
      </c>
    </row>
    <row r="425" spans="1:4" x14ac:dyDescent="0.25">
      <c r="A425" s="124">
        <f ca="1">IF(OFFSET('Stocklist Hoogenraad'!A$17,ROW()-ROW(A$17),0)="","",OFFSET('Stocklist Hoogenraad'!A$17,ROW()-ROW(A$17),0))</f>
        <v>896</v>
      </c>
      <c r="B425" s="124" t="str">
        <f ca="1">IF(OFFSET('Stocklist Hoogenraad'!B$17,ROW()-ROW(B$17),0)="","",OFFSET('Stocklist Hoogenraad'!B$17,ROW()-ROW(B$17),0))</f>
        <v>Viburnum opulus 'Roseum'</v>
      </c>
      <c r="C425" s="124" t="str">
        <f ca="1">IF(OFFSET('Stocklist Hoogenraad'!C$17,ROW()-ROW(C$17),0)="","",OFFSET('Stocklist Hoogenraad'!C$17,ROW()-ROW(C$17),0))</f>
        <v>Liners P9</v>
      </c>
      <c r="D425" s="125">
        <f ca="1">IF(OFFSET('Stocklist Hoogenraad'!D$17,ROW()-ROW(D$17),0)="","",(1+Margin)*OFFSET('Stocklist Hoogenraad'!D$17,ROW()-ROW(D$17),0))</f>
        <v>1.1499999999999999</v>
      </c>
    </row>
    <row r="426" spans="1:4" x14ac:dyDescent="0.25">
      <c r="A426" s="124">
        <f ca="1">IF(OFFSET('Stocklist Hoogenraad'!A$17,ROW()-ROW(A$17),0)="","",OFFSET('Stocklist Hoogenraad'!A$17,ROW()-ROW(A$17),0))</f>
        <v>260</v>
      </c>
      <c r="B426" s="124" t="str">
        <f ca="1">IF(OFFSET('Stocklist Hoogenraad'!B$17,ROW()-ROW(B$17),0)="","",OFFSET('Stocklist Hoogenraad'!B$17,ROW()-ROW(B$17),0))</f>
        <v>Viburnum tinus</v>
      </c>
      <c r="C426" s="124" t="str">
        <f ca="1">IF(OFFSET('Stocklist Hoogenraad'!C$17,ROW()-ROW(C$17),0)="","",OFFSET('Stocklist Hoogenraad'!C$17,ROW()-ROW(C$17),0))</f>
        <v>Liners P9</v>
      </c>
      <c r="D426" s="125">
        <f ca="1">IF(OFFSET('Stocklist Hoogenraad'!D$17,ROW()-ROW(D$17),0)="","",(1+Margin)*OFFSET('Stocklist Hoogenraad'!D$17,ROW()-ROW(D$17),0))</f>
        <v>0.8</v>
      </c>
    </row>
    <row r="427" spans="1:4" x14ac:dyDescent="0.25">
      <c r="A427" s="124">
        <f ca="1">IF(OFFSET('Stocklist Hoogenraad'!A$17,ROW()-ROW(A$17),0)="","",OFFSET('Stocklist Hoogenraad'!A$17,ROW()-ROW(A$17),0))</f>
        <v>37</v>
      </c>
      <c r="B427" s="124" t="str">
        <f ca="1">IF(OFFSET('Stocklist Hoogenraad'!B$17,ROW()-ROW(B$17),0)="","",OFFSET('Stocklist Hoogenraad'!B$17,ROW()-ROW(B$17),0))</f>
        <v>Viburnum tinus 'Eve Price'</v>
      </c>
      <c r="C427" s="124" t="str">
        <f ca="1">IF(OFFSET('Stocklist Hoogenraad'!C$17,ROW()-ROW(C$17),0)="","",OFFSET('Stocklist Hoogenraad'!C$17,ROW()-ROW(C$17),0))</f>
        <v>Liners P9</v>
      </c>
      <c r="D427" s="125">
        <f ca="1">IF(OFFSET('Stocklist Hoogenraad'!D$17,ROW()-ROW(D$17),0)="","",(1+Margin)*OFFSET('Stocklist Hoogenraad'!D$17,ROW()-ROW(D$17),0))</f>
        <v>0.8</v>
      </c>
    </row>
    <row r="428" spans="1:4" x14ac:dyDescent="0.25">
      <c r="A428" s="124">
        <f ca="1">IF(OFFSET('Stocklist Hoogenraad'!A$17,ROW()-ROW(A$17),0)="","",OFFSET('Stocklist Hoogenraad'!A$17,ROW()-ROW(A$17),0))</f>
        <v>624</v>
      </c>
      <c r="B428" s="124" t="str">
        <f ca="1">IF(OFFSET('Stocklist Hoogenraad'!B$17,ROW()-ROW(B$17),0)="","",OFFSET('Stocklist Hoogenraad'!B$17,ROW()-ROW(B$17),0))</f>
        <v>Viburnum tinus 'Gwenllian'</v>
      </c>
      <c r="C428" s="124" t="str">
        <f ca="1">IF(OFFSET('Stocklist Hoogenraad'!C$17,ROW()-ROW(C$17),0)="","",OFFSET('Stocklist Hoogenraad'!C$17,ROW()-ROW(C$17),0))</f>
        <v>Liners P9</v>
      </c>
      <c r="D428" s="125">
        <f ca="1">IF(OFFSET('Stocklist Hoogenraad'!D$17,ROW()-ROW(D$17),0)="","",(1+Margin)*OFFSET('Stocklist Hoogenraad'!D$17,ROW()-ROW(D$17),0))</f>
        <v>0.8</v>
      </c>
    </row>
    <row r="429" spans="1:4" x14ac:dyDescent="0.25">
      <c r="A429" s="124">
        <f ca="1">IF(OFFSET('Stocklist Hoogenraad'!A$17,ROW()-ROW(A$17),0)="","",OFFSET('Stocklist Hoogenraad'!A$17,ROW()-ROW(A$17),0))</f>
        <v>812</v>
      </c>
      <c r="B429" s="124" t="str">
        <f ca="1">IF(OFFSET('Stocklist Hoogenraad'!B$17,ROW()-ROW(B$17),0)="","",OFFSET('Stocklist Hoogenraad'!B$17,ROW()-ROW(B$17),0))</f>
        <v xml:space="preserve">Viburnum tinus 'Lilarose' PBR </v>
      </c>
      <c r="C429" s="124" t="str">
        <f ca="1">IF(OFFSET('Stocklist Hoogenraad'!C$17,ROW()-ROW(C$17),0)="","",OFFSET('Stocklist Hoogenraad'!C$17,ROW()-ROW(C$17),0))</f>
        <v>Liners P9</v>
      </c>
      <c r="D429" s="125">
        <f ca="1">IF(OFFSET('Stocklist Hoogenraad'!D$17,ROW()-ROW(D$17),0)="","",(1+Margin)*OFFSET('Stocklist Hoogenraad'!D$17,ROW()-ROW(D$17),0))</f>
        <v>1.4</v>
      </c>
    </row>
    <row r="430" spans="1:4" x14ac:dyDescent="0.25">
      <c r="A430" s="124">
        <f ca="1">IF(OFFSET('Stocklist Hoogenraad'!A$17,ROW()-ROW(A$17),0)="","",OFFSET('Stocklist Hoogenraad'!A$17,ROW()-ROW(A$17),0))</f>
        <v>147</v>
      </c>
      <c r="B430" s="124" t="str">
        <f ca="1">IF(OFFSET('Stocklist Hoogenraad'!B$17,ROW()-ROW(B$17),0)="","",OFFSET('Stocklist Hoogenraad'!B$17,ROW()-ROW(B$17),0))</f>
        <v>Vinca major</v>
      </c>
      <c r="C430" s="124" t="str">
        <f ca="1">IF(OFFSET('Stocklist Hoogenraad'!C$17,ROW()-ROW(C$17),0)="","",OFFSET('Stocklist Hoogenraad'!C$17,ROW()-ROW(C$17),0))</f>
        <v>Liners P9</v>
      </c>
      <c r="D430" s="125">
        <f ca="1">IF(OFFSET('Stocklist Hoogenraad'!D$17,ROW()-ROW(D$17),0)="","",(1+Margin)*OFFSET('Stocklist Hoogenraad'!D$17,ROW()-ROW(D$17),0))</f>
        <v>0.69</v>
      </c>
    </row>
    <row r="431" spans="1:4" x14ac:dyDescent="0.25">
      <c r="A431" s="124">
        <f ca="1">IF(OFFSET('Stocklist Hoogenraad'!A$17,ROW()-ROW(A$17),0)="","",OFFSET('Stocklist Hoogenraad'!A$17,ROW()-ROW(A$17),0))</f>
        <v>323</v>
      </c>
      <c r="B431" s="124" t="str">
        <f ca="1">IF(OFFSET('Stocklist Hoogenraad'!B$17,ROW()-ROW(B$17),0)="","",OFFSET('Stocklist Hoogenraad'!B$17,ROW()-ROW(B$17),0))</f>
        <v>Vinca major 'Maculata'</v>
      </c>
      <c r="C431" s="124" t="str">
        <f ca="1">IF(OFFSET('Stocklist Hoogenraad'!C$17,ROW()-ROW(C$17),0)="","",OFFSET('Stocklist Hoogenraad'!C$17,ROW()-ROW(C$17),0))</f>
        <v>Liners P9</v>
      </c>
      <c r="D431" s="125">
        <f ca="1">IF(OFFSET('Stocklist Hoogenraad'!D$17,ROW()-ROW(D$17),0)="","",(1+Margin)*OFFSET('Stocklist Hoogenraad'!D$17,ROW()-ROW(D$17),0))</f>
        <v>0.69</v>
      </c>
    </row>
    <row r="432" spans="1:4" x14ac:dyDescent="0.25">
      <c r="A432" s="124">
        <f ca="1">IF(OFFSET('Stocklist Hoogenraad'!A$17,ROW()-ROW(A$17),0)="","",OFFSET('Stocklist Hoogenraad'!A$17,ROW()-ROW(A$17),0))</f>
        <v>97</v>
      </c>
      <c r="B432" s="124" t="str">
        <f ca="1">IF(OFFSET('Stocklist Hoogenraad'!B$17,ROW()-ROW(B$17),0)="","",OFFSET('Stocklist Hoogenraad'!B$17,ROW()-ROW(B$17),0))</f>
        <v>Vinca minor 'Argenteovariegata'</v>
      </c>
      <c r="C432" s="124" t="str">
        <f ca="1">IF(OFFSET('Stocklist Hoogenraad'!C$17,ROW()-ROW(C$17),0)="","",OFFSET('Stocklist Hoogenraad'!C$17,ROW()-ROW(C$17),0))</f>
        <v>Liners P9</v>
      </c>
      <c r="D432" s="125">
        <f ca="1">IF(OFFSET('Stocklist Hoogenraad'!D$17,ROW()-ROW(D$17),0)="","",(1+Margin)*OFFSET('Stocklist Hoogenraad'!D$17,ROW()-ROW(D$17),0))</f>
        <v>0.69</v>
      </c>
    </row>
    <row r="433" spans="1:4" x14ac:dyDescent="0.25">
      <c r="A433" s="124">
        <f ca="1">IF(OFFSET('Stocklist Hoogenraad'!A$17,ROW()-ROW(A$17),0)="","",OFFSET('Stocklist Hoogenraad'!A$17,ROW()-ROW(A$17),0))</f>
        <v>978</v>
      </c>
      <c r="B433" s="124" t="str">
        <f ca="1">IF(OFFSET('Stocklist Hoogenraad'!B$17,ROW()-ROW(B$17),0)="","",OFFSET('Stocklist Hoogenraad'!B$17,ROW()-ROW(B$17),0))</f>
        <v>Vinca minor 'Illumination'</v>
      </c>
      <c r="C433" s="124" t="str">
        <f ca="1">IF(OFFSET('Stocklist Hoogenraad'!C$17,ROW()-ROW(C$17),0)="","",OFFSET('Stocklist Hoogenraad'!C$17,ROW()-ROW(C$17),0))</f>
        <v>Liners P9</v>
      </c>
      <c r="D433" s="125">
        <f ca="1">IF(OFFSET('Stocklist Hoogenraad'!D$17,ROW()-ROW(D$17),0)="","",(1+Margin)*OFFSET('Stocklist Hoogenraad'!D$17,ROW()-ROW(D$17),0))</f>
        <v>0.73</v>
      </c>
    </row>
    <row r="434" spans="1:4" x14ac:dyDescent="0.25">
      <c r="A434" s="124">
        <f ca="1">IF(OFFSET('Stocklist Hoogenraad'!A$17,ROW()-ROW(A$17),0)="","",OFFSET('Stocklist Hoogenraad'!A$17,ROW()-ROW(A$17),0))</f>
        <v>900</v>
      </c>
      <c r="B434" s="124" t="str">
        <f ca="1">IF(OFFSET('Stocklist Hoogenraad'!B$17,ROW()-ROW(B$17),0)="","",OFFSET('Stocklist Hoogenraad'!B$17,ROW()-ROW(B$17),0))</f>
        <v>Weigela florida 'Black Ruby'pbr</v>
      </c>
      <c r="C434" s="124" t="str">
        <f ca="1">IF(OFFSET('Stocklist Hoogenraad'!C$17,ROW()-ROW(C$17),0)="","",OFFSET('Stocklist Hoogenraad'!C$17,ROW()-ROW(C$17),0))</f>
        <v>Liners P9</v>
      </c>
      <c r="D434" s="125">
        <f ca="1">IF(OFFSET('Stocklist Hoogenraad'!D$17,ROW()-ROW(D$17),0)="","",(1+Margin)*OFFSET('Stocklist Hoogenraad'!D$17,ROW()-ROW(D$17),0))</f>
        <v>1.45</v>
      </c>
    </row>
    <row r="435" spans="1:4" x14ac:dyDescent="0.25">
      <c r="A435" s="124">
        <f ca="1">IF(OFFSET('Stocklist Hoogenraad'!A$17,ROW()-ROW(A$17),0)="","",OFFSET('Stocklist Hoogenraad'!A$17,ROW()-ROW(A$17),0))</f>
        <v>525</v>
      </c>
      <c r="B435" s="124" t="str">
        <f ca="1">IF(OFFSET('Stocklist Hoogenraad'!B$17,ROW()-ROW(B$17),0)="","",OFFSET('Stocklist Hoogenraad'!B$17,ROW()-ROW(B$17),0))</f>
        <v>Weigela florida 'Lime Monster'PBR</v>
      </c>
      <c r="C435" s="124" t="str">
        <f ca="1">IF(OFFSET('Stocklist Hoogenraad'!C$17,ROW()-ROW(C$17),0)="","",OFFSET('Stocklist Hoogenraad'!C$17,ROW()-ROW(C$17),0))</f>
        <v>Liners P9</v>
      </c>
      <c r="D435" s="125">
        <f ca="1">IF(OFFSET('Stocklist Hoogenraad'!D$17,ROW()-ROW(D$17),0)="","",(1+Margin)*OFFSET('Stocklist Hoogenraad'!D$17,ROW()-ROW(D$17),0))</f>
        <v>1.35</v>
      </c>
    </row>
    <row r="436" spans="1:4" x14ac:dyDescent="0.25">
      <c r="A436" s="124">
        <f ca="1">IF(OFFSET('Stocklist Hoogenraad'!A$17,ROW()-ROW(A$17),0)="","",OFFSET('Stocklist Hoogenraad'!A$17,ROW()-ROW(A$17),0))</f>
        <v>904</v>
      </c>
      <c r="B436" s="124" t="str">
        <f ca="1">IF(OFFSET('Stocklist Hoogenraad'!B$17,ROW()-ROW(B$17),0)="","",OFFSET('Stocklist Hoogenraad'!B$17,ROW()-ROW(B$17),0))</f>
        <v>Weigela florida 'Victoria'</v>
      </c>
      <c r="C436" s="124" t="str">
        <f ca="1">IF(OFFSET('Stocklist Hoogenraad'!C$17,ROW()-ROW(C$17),0)="","",OFFSET('Stocklist Hoogenraad'!C$17,ROW()-ROW(C$17),0))</f>
        <v>Liners P9</v>
      </c>
      <c r="D436" s="125">
        <f ca="1">IF(OFFSET('Stocklist Hoogenraad'!D$17,ROW()-ROW(D$17),0)="","",(1+Margin)*OFFSET('Stocklist Hoogenraad'!D$17,ROW()-ROW(D$17),0))</f>
        <v>0.8</v>
      </c>
    </row>
    <row r="437" spans="1:4" x14ac:dyDescent="0.25">
      <c r="A437" s="124">
        <f ca="1">IF(OFFSET('Stocklist Hoogenraad'!A$17,ROW()-ROW(A$17),0)="","",OFFSET('Stocklist Hoogenraad'!A$17,ROW()-ROW(A$17),0))</f>
        <v>444</v>
      </c>
      <c r="B437" s="124" t="str">
        <f ca="1">IF(OFFSET('Stocklist Hoogenraad'!B$17,ROW()-ROW(B$17),0)="","",OFFSET('Stocklist Hoogenraad'!B$17,ROW()-ROW(B$17),0))</f>
        <v>Weigela praecox 'Bouquet Rose'</v>
      </c>
      <c r="C437" s="124" t="str">
        <f ca="1">IF(OFFSET('Stocklist Hoogenraad'!C$17,ROW()-ROW(C$17),0)="","",OFFSET('Stocklist Hoogenraad'!C$17,ROW()-ROW(C$17),0))</f>
        <v>Liners P9</v>
      </c>
      <c r="D437" s="125">
        <f ca="1">IF(OFFSET('Stocklist Hoogenraad'!D$17,ROW()-ROW(D$17),0)="","",(1+Margin)*OFFSET('Stocklist Hoogenraad'!D$17,ROW()-ROW(D$17),0))</f>
        <v>0.8</v>
      </c>
    </row>
    <row r="438" spans="1:4" x14ac:dyDescent="0.25">
      <c r="A438" s="124">
        <f ca="1">IF(OFFSET('Stocklist Hoogenraad'!A$17,ROW()-ROW(A$17),0)="","",OFFSET('Stocklist Hoogenraad'!A$17,ROW()-ROW(A$17),0))</f>
        <v>3364</v>
      </c>
      <c r="B438" s="124" t="str">
        <f ca="1">IF(OFFSET('Stocklist Hoogenraad'!B$17,ROW()-ROW(B$17),0)="","",OFFSET('Stocklist Hoogenraad'!B$17,ROW()-ROW(B$17),0))</f>
        <v>Weigela 'Picobella Rosa' PBR</v>
      </c>
      <c r="C438" s="124" t="str">
        <f ca="1">IF(OFFSET('Stocklist Hoogenraad'!C$17,ROW()-ROW(C$17),0)="","",OFFSET('Stocklist Hoogenraad'!C$17,ROW()-ROW(C$17),0))</f>
        <v>Liners P9</v>
      </c>
      <c r="D438" s="125">
        <f ca="1">IF(OFFSET('Stocklist Hoogenraad'!D$17,ROW()-ROW(D$17),0)="","",(1+Margin)*OFFSET('Stocklist Hoogenraad'!D$17,ROW()-ROW(D$17),0))</f>
        <v>1.45</v>
      </c>
    </row>
    <row r="439" spans="1:4" x14ac:dyDescent="0.25">
      <c r="A439" s="124">
        <f ca="1">IF(OFFSET('Stocklist Hoogenraad'!A$17,ROW()-ROW(A$17),0)="","",OFFSET('Stocklist Hoogenraad'!A$17,ROW()-ROW(A$17),0))</f>
        <v>349</v>
      </c>
      <c r="B439" s="124" t="str">
        <f ca="1">IF(OFFSET('Stocklist Hoogenraad'!B$17,ROW()-ROW(B$17),0)="","",OFFSET('Stocklist Hoogenraad'!B$17,ROW()-ROW(B$17),0))</f>
        <v>Weigela 'Rumba'</v>
      </c>
      <c r="C439" s="124" t="str">
        <f ca="1">IF(OFFSET('Stocklist Hoogenraad'!C$17,ROW()-ROW(C$17),0)="","",OFFSET('Stocklist Hoogenraad'!C$17,ROW()-ROW(C$17),0))</f>
        <v>Liners P9</v>
      </c>
      <c r="D439" s="125">
        <f ca="1">IF(OFFSET('Stocklist Hoogenraad'!D$17,ROW()-ROW(D$17),0)="","",(1+Margin)*OFFSET('Stocklist Hoogenraad'!D$17,ROW()-ROW(D$17),0))</f>
        <v>0.8</v>
      </c>
    </row>
    <row r="440" spans="1:4" x14ac:dyDescent="0.25">
      <c r="A440" s="124">
        <f ca="1">IF(OFFSET('Stocklist Hoogenraad'!A$17,ROW()-ROW(A$17),0)="","",OFFSET('Stocklist Hoogenraad'!A$17,ROW()-ROW(A$17),0))</f>
        <v>2568</v>
      </c>
      <c r="B440" s="124" t="str">
        <f ca="1">IF(OFFSET('Stocklist Hoogenraad'!B$17,ROW()-ROW(B$17),0)="","",OFFSET('Stocklist Hoogenraad'!B$17,ROW()-ROW(B$17),0))</f>
        <v>Rhododendron pont. 'Roseum'</v>
      </c>
      <c r="C440" s="124" t="str">
        <f ca="1">IF(OFFSET('Stocklist Hoogenraad'!C$17,ROW()-ROW(C$17),0)="","",OFFSET('Stocklist Hoogenraad'!C$17,ROW()-ROW(C$17),0))</f>
        <v>Liners P13</v>
      </c>
      <c r="D440" s="125">
        <f ca="1">IF(OFFSET('Stocklist Hoogenraad'!D$17,ROW()-ROW(D$17),0)="","",(1+Margin)*OFFSET('Stocklist Hoogenraad'!D$17,ROW()-ROW(D$17),0))</f>
        <v>2.2000000000000002</v>
      </c>
    </row>
    <row r="441" spans="1:4" x14ac:dyDescent="0.25">
      <c r="A441" s="124">
        <f ca="1">IF(OFFSET('Stocklist Hoogenraad'!A$17,ROW()-ROW(A$17),0)="","",OFFSET('Stocklist Hoogenraad'!A$17,ROW()-ROW(A$17),0))</f>
        <v>316</v>
      </c>
      <c r="B441" s="124" t="str">
        <f ca="1">IF(OFFSET('Stocklist Hoogenraad'!B$17,ROW()-ROW(B$17),0)="","",OFFSET('Stocklist Hoogenraad'!B$17,ROW()-ROW(B$17),0))</f>
        <v>Rhododendron (AJ) 'Blaauw's Pink'</v>
      </c>
      <c r="C441" s="124" t="str">
        <f ca="1">IF(OFFSET('Stocklist Hoogenraad'!C$17,ROW()-ROW(C$17),0)="","",OFFSET('Stocklist Hoogenraad'!C$17,ROW()-ROW(C$17),0))</f>
        <v>Saleable C2</v>
      </c>
      <c r="D441" s="125">
        <f ca="1">IF(OFFSET('Stocklist Hoogenraad'!D$17,ROW()-ROW(D$17),0)="","",(1+Margin)*OFFSET('Stocklist Hoogenraad'!D$17,ROW()-ROW(D$17),0))</f>
        <v>2.5</v>
      </c>
    </row>
    <row r="442" spans="1:4" x14ac:dyDescent="0.25">
      <c r="A442" s="124">
        <f ca="1">IF(OFFSET('Stocklist Hoogenraad'!A$17,ROW()-ROW(A$17),0)="","",OFFSET('Stocklist Hoogenraad'!A$17,ROW()-ROW(A$17),0))</f>
        <v>713</v>
      </c>
      <c r="B442" s="124" t="str">
        <f ca="1">IF(OFFSET('Stocklist Hoogenraad'!B$17,ROW()-ROW(B$17),0)="","",OFFSET('Stocklist Hoogenraad'!B$17,ROW()-ROW(B$17),0))</f>
        <v>Rhododendron (F) 'Scarlet Wonder'</v>
      </c>
      <c r="C442" s="124" t="str">
        <f ca="1">IF(OFFSET('Stocklist Hoogenraad'!C$17,ROW()-ROW(C$17),0)="","",OFFSET('Stocklist Hoogenraad'!C$17,ROW()-ROW(C$17),0))</f>
        <v>Salealble C5</v>
      </c>
      <c r="D442" s="125">
        <f ca="1">IF(OFFSET('Stocklist Hoogenraad'!D$17,ROW()-ROW(D$17),0)="","",(1+Margin)*OFFSET('Stocklist Hoogenraad'!D$17,ROW()-ROW(D$17),0))</f>
        <v>6.85</v>
      </c>
    </row>
    <row r="443" spans="1:4" x14ac:dyDescent="0.25">
      <c r="A443" s="124">
        <f ca="1">IF(OFFSET('Stocklist Hoogenraad'!A$17,ROW()-ROW(A$17),0)="","",OFFSET('Stocklist Hoogenraad'!A$17,ROW()-ROW(A$17),0))</f>
        <v>720</v>
      </c>
      <c r="B443" s="124" t="str">
        <f ca="1">IF(OFFSET('Stocklist Hoogenraad'!B$17,ROW()-ROW(B$17),0)="","",OFFSET('Stocklist Hoogenraad'!B$17,ROW()-ROW(B$17),0))</f>
        <v>Rhododendron (Y) 'Dreamland'</v>
      </c>
      <c r="C443" s="124" t="str">
        <f ca="1">IF(OFFSET('Stocklist Hoogenraad'!C$17,ROW()-ROW(C$17),0)="","",OFFSET('Stocklist Hoogenraad'!C$17,ROW()-ROW(C$17),0))</f>
        <v>Salealble C5</v>
      </c>
      <c r="D443" s="125">
        <f ca="1">IF(OFFSET('Stocklist Hoogenraad'!D$17,ROW()-ROW(D$17),0)="","",(1+Margin)*OFFSET('Stocklist Hoogenraad'!D$17,ROW()-ROW(D$17),0))</f>
        <v>6.85</v>
      </c>
    </row>
    <row r="444" spans="1:4" x14ac:dyDescent="0.25">
      <c r="A444" s="124">
        <f ca="1">IF(OFFSET('Stocklist Hoogenraad'!A$17,ROW()-ROW(A$17),0)="","",OFFSET('Stocklist Hoogenraad'!A$17,ROW()-ROW(A$17),0))</f>
        <v>295</v>
      </c>
      <c r="B444" s="124" t="str">
        <f ca="1">IF(OFFSET('Stocklist Hoogenraad'!B$17,ROW()-ROW(B$17),0)="","",OFFSET('Stocklist Hoogenraad'!B$17,ROW()-ROW(B$17),0))</f>
        <v>Rhododendron 'Albert Schweitzer'</v>
      </c>
      <c r="C444" s="124" t="str">
        <f ca="1">IF(OFFSET('Stocklist Hoogenraad'!C$17,ROW()-ROW(C$17),0)="","",OFFSET('Stocklist Hoogenraad'!C$17,ROW()-ROW(C$17),0))</f>
        <v>Salealble C5</v>
      </c>
      <c r="D444" s="125">
        <f ca="1">IF(OFFSET('Stocklist Hoogenraad'!D$17,ROW()-ROW(D$17),0)="","",(1+Margin)*OFFSET('Stocklist Hoogenraad'!D$17,ROW()-ROW(D$17),0))</f>
        <v>6.85</v>
      </c>
    </row>
    <row r="445" spans="1:4" x14ac:dyDescent="0.25">
      <c r="A445" s="124">
        <f ca="1">IF(OFFSET('Stocklist Hoogenraad'!A$17,ROW()-ROW(A$17),0)="","",OFFSET('Stocklist Hoogenraad'!A$17,ROW()-ROW(A$17),0))</f>
        <v>225</v>
      </c>
      <c r="B445" s="124" t="str">
        <f ca="1">IF(OFFSET('Stocklist Hoogenraad'!B$17,ROW()-ROW(B$17),0)="","",OFFSET('Stocklist Hoogenraad'!B$17,ROW()-ROW(B$17),0))</f>
        <v>Rhododendron 'Alfred'</v>
      </c>
      <c r="C445" s="124" t="str">
        <f ca="1">IF(OFFSET('Stocklist Hoogenraad'!C$17,ROW()-ROW(C$17),0)="","",OFFSET('Stocklist Hoogenraad'!C$17,ROW()-ROW(C$17),0))</f>
        <v>Liners P13</v>
      </c>
      <c r="D445" s="125">
        <f ca="1">IF(OFFSET('Stocklist Hoogenraad'!D$17,ROW()-ROW(D$17),0)="","",(1+Margin)*OFFSET('Stocklist Hoogenraad'!D$17,ROW()-ROW(D$17),0))</f>
        <v>2.2000000000000002</v>
      </c>
    </row>
    <row r="446" spans="1:4" x14ac:dyDescent="0.25">
      <c r="A446" s="124">
        <f ca="1">IF(OFFSET('Stocklist Hoogenraad'!A$17,ROW()-ROW(A$17),0)="","",OFFSET('Stocklist Hoogenraad'!A$17,ROW()-ROW(A$17),0))</f>
        <v>330</v>
      </c>
      <c r="B446" s="124" t="str">
        <f ca="1">IF(OFFSET('Stocklist Hoogenraad'!B$17,ROW()-ROW(B$17),0)="","",OFFSET('Stocklist Hoogenraad'!B$17,ROW()-ROW(B$17),0))</f>
        <v>Rhododendron 'America'</v>
      </c>
      <c r="C446" s="124" t="str">
        <f ca="1">IF(OFFSET('Stocklist Hoogenraad'!C$17,ROW()-ROW(C$17),0)="","",OFFSET('Stocklist Hoogenraad'!C$17,ROW()-ROW(C$17),0))</f>
        <v>Salealble C5</v>
      </c>
      <c r="D446" s="125">
        <f ca="1">IF(OFFSET('Stocklist Hoogenraad'!D$17,ROW()-ROW(D$17),0)="","",(1+Margin)*OFFSET('Stocklist Hoogenraad'!D$17,ROW()-ROW(D$17),0))</f>
        <v>6.85</v>
      </c>
    </row>
    <row r="447" spans="1:4" x14ac:dyDescent="0.25">
      <c r="A447" s="124">
        <f ca="1">IF(OFFSET('Stocklist Hoogenraad'!A$17,ROW()-ROW(A$17),0)="","",OFFSET('Stocklist Hoogenraad'!A$17,ROW()-ROW(A$17),0))</f>
        <v>1235</v>
      </c>
      <c r="B447" s="124" t="str">
        <f ca="1">IF(OFFSET('Stocklist Hoogenraad'!B$17,ROW()-ROW(B$17),0)="","",OFFSET('Stocklist Hoogenraad'!B$17,ROW()-ROW(B$17),0))</f>
        <v>Rhododendron 'Catawb. Boursault'</v>
      </c>
      <c r="C447" s="124" t="str">
        <f ca="1">IF(OFFSET('Stocklist Hoogenraad'!C$17,ROW()-ROW(C$17),0)="","",OFFSET('Stocklist Hoogenraad'!C$17,ROW()-ROW(C$17),0))</f>
        <v>Salealble C5</v>
      </c>
      <c r="D447" s="125">
        <f ca="1">IF(OFFSET('Stocklist Hoogenraad'!D$17,ROW()-ROW(D$17),0)="","",(1+Margin)*OFFSET('Stocklist Hoogenraad'!D$17,ROW()-ROW(D$17),0))</f>
        <v>6.85</v>
      </c>
    </row>
    <row r="448" spans="1:4" x14ac:dyDescent="0.25">
      <c r="A448" s="124">
        <f ca="1">IF(OFFSET('Stocklist Hoogenraad'!A$17,ROW()-ROW(A$17),0)="","",OFFSET('Stocklist Hoogenraad'!A$17,ROW()-ROW(A$17),0))</f>
        <v>365</v>
      </c>
      <c r="B448" s="124" t="str">
        <f ca="1">IF(OFFSET('Stocklist Hoogenraad'!B$17,ROW()-ROW(B$17),0)="","",OFFSET('Stocklist Hoogenraad'!B$17,ROW()-ROW(B$17),0))</f>
        <v>Rhododendron 'Catawb. Boursault'</v>
      </c>
      <c r="C448" s="124" t="str">
        <f ca="1">IF(OFFSET('Stocklist Hoogenraad'!C$17,ROW()-ROW(C$17),0)="","",OFFSET('Stocklist Hoogenraad'!C$17,ROW()-ROW(C$17),0))</f>
        <v>Liners P13</v>
      </c>
      <c r="D448" s="125">
        <f ca="1">IF(OFFSET('Stocklist Hoogenraad'!D$17,ROW()-ROW(D$17),0)="","",(1+Margin)*OFFSET('Stocklist Hoogenraad'!D$17,ROW()-ROW(D$17),0))</f>
        <v>2.2000000000000002</v>
      </c>
    </row>
    <row r="449" spans="1:4" x14ac:dyDescent="0.25">
      <c r="A449" s="124">
        <f ca="1">IF(OFFSET('Stocklist Hoogenraad'!A$17,ROW()-ROW(A$17),0)="","",OFFSET('Stocklist Hoogenraad'!A$17,ROW()-ROW(A$17),0))</f>
        <v>2030</v>
      </c>
      <c r="B449" s="124" t="str">
        <f ca="1">IF(OFFSET('Stocklist Hoogenraad'!B$17,ROW()-ROW(B$17),0)="","",OFFSET('Stocklist Hoogenraad'!B$17,ROW()-ROW(B$17),0))</f>
        <v>Rhododendron 'Catawb. Grandiflorum'</v>
      </c>
      <c r="C449" s="124" t="str">
        <f ca="1">IF(OFFSET('Stocklist Hoogenraad'!C$17,ROW()-ROW(C$17),0)="","",OFFSET('Stocklist Hoogenraad'!C$17,ROW()-ROW(C$17),0))</f>
        <v>Salealble C5</v>
      </c>
      <c r="D449" s="125">
        <f ca="1">IF(OFFSET('Stocklist Hoogenraad'!D$17,ROW()-ROW(D$17),0)="","",(1+Margin)*OFFSET('Stocklist Hoogenraad'!D$17,ROW()-ROW(D$17),0))</f>
        <v>6.85</v>
      </c>
    </row>
    <row r="450" spans="1:4" x14ac:dyDescent="0.25">
      <c r="A450" s="124">
        <f ca="1">IF(OFFSET('Stocklist Hoogenraad'!A$17,ROW()-ROW(A$17),0)="","",OFFSET('Stocklist Hoogenraad'!A$17,ROW()-ROW(A$17),0))</f>
        <v>4193</v>
      </c>
      <c r="B450" s="124" t="str">
        <f ca="1">IF(OFFSET('Stocklist Hoogenraad'!B$17,ROW()-ROW(B$17),0)="","",OFFSET('Stocklist Hoogenraad'!B$17,ROW()-ROW(B$17),0))</f>
        <v>Rhododendron 'Catawb. Grandiflorum'</v>
      </c>
      <c r="C450" s="124" t="str">
        <f ca="1">IF(OFFSET('Stocklist Hoogenraad'!C$17,ROW()-ROW(C$17),0)="","",OFFSET('Stocklist Hoogenraad'!C$17,ROW()-ROW(C$17),0))</f>
        <v>Liners P13</v>
      </c>
      <c r="D450" s="125">
        <f ca="1">IF(OFFSET('Stocklist Hoogenraad'!D$17,ROW()-ROW(D$17),0)="","",(1+Margin)*OFFSET('Stocklist Hoogenraad'!D$17,ROW()-ROW(D$17),0))</f>
        <v>2.2000000000000002</v>
      </c>
    </row>
    <row r="451" spans="1:4" x14ac:dyDescent="0.25">
      <c r="A451" s="124">
        <f ca="1">IF(OFFSET('Stocklist Hoogenraad'!A$17,ROW()-ROW(A$17),0)="","",OFFSET('Stocklist Hoogenraad'!A$17,ROW()-ROW(A$17),0))</f>
        <v>2090</v>
      </c>
      <c r="B451" s="124" t="str">
        <f ca="1">IF(OFFSET('Stocklist Hoogenraad'!B$17,ROW()-ROW(B$17),0)="","",OFFSET('Stocklist Hoogenraad'!B$17,ROW()-ROW(B$17),0))</f>
        <v>Rhododendron 'Cunningham's White'</v>
      </c>
      <c r="C451" s="124" t="str">
        <f ca="1">IF(OFFSET('Stocklist Hoogenraad'!C$17,ROW()-ROW(C$17),0)="","",OFFSET('Stocklist Hoogenraad'!C$17,ROW()-ROW(C$17),0))</f>
        <v>Salealble C5</v>
      </c>
      <c r="D451" s="125">
        <f ca="1">IF(OFFSET('Stocklist Hoogenraad'!D$17,ROW()-ROW(D$17),0)="","",(1+Margin)*OFFSET('Stocklist Hoogenraad'!D$17,ROW()-ROW(D$17),0))</f>
        <v>6.85</v>
      </c>
    </row>
    <row r="452" spans="1:4" x14ac:dyDescent="0.25">
      <c r="A452" s="124">
        <f ca="1">IF(OFFSET('Stocklist Hoogenraad'!A$17,ROW()-ROW(A$17),0)="","",OFFSET('Stocklist Hoogenraad'!A$17,ROW()-ROW(A$17),0))</f>
        <v>705</v>
      </c>
      <c r="B452" s="124" t="str">
        <f ca="1">IF(OFFSET('Stocklist Hoogenraad'!B$17,ROW()-ROW(B$17),0)="","",OFFSET('Stocklist Hoogenraad'!B$17,ROW()-ROW(B$17),0))</f>
        <v>Rhododendron 'Dr H.C. Dresselhuys'</v>
      </c>
      <c r="C452" s="124" t="str">
        <f ca="1">IF(OFFSET('Stocklist Hoogenraad'!C$17,ROW()-ROW(C$17),0)="","",OFFSET('Stocklist Hoogenraad'!C$17,ROW()-ROW(C$17),0))</f>
        <v>Salealble C5</v>
      </c>
      <c r="D452" s="125">
        <f ca="1">IF(OFFSET('Stocklist Hoogenraad'!D$17,ROW()-ROW(D$17),0)="","",(1+Margin)*OFFSET('Stocklist Hoogenraad'!D$17,ROW()-ROW(D$17),0))</f>
        <v>6.85</v>
      </c>
    </row>
    <row r="453" spans="1:4" x14ac:dyDescent="0.25">
      <c r="A453" s="124">
        <f ca="1">IF(OFFSET('Stocklist Hoogenraad'!A$17,ROW()-ROW(A$17),0)="","",OFFSET('Stocklist Hoogenraad'!A$17,ROW()-ROW(A$17),0))</f>
        <v>975</v>
      </c>
      <c r="B453" s="124" t="str">
        <f ca="1">IF(OFFSET('Stocklist Hoogenraad'!B$17,ROW()-ROW(B$17),0)="","",OFFSET('Stocklist Hoogenraad'!B$17,ROW()-ROW(B$17),0))</f>
        <v>Rhododendron 'Germania'</v>
      </c>
      <c r="C453" s="124" t="str">
        <f ca="1">IF(OFFSET('Stocklist Hoogenraad'!C$17,ROW()-ROW(C$17),0)="","",OFFSET('Stocklist Hoogenraad'!C$17,ROW()-ROW(C$17),0))</f>
        <v>Salealble C5</v>
      </c>
      <c r="D453" s="125">
        <f ca="1">IF(OFFSET('Stocklist Hoogenraad'!D$17,ROW()-ROW(D$17),0)="","",(1+Margin)*OFFSET('Stocklist Hoogenraad'!D$17,ROW()-ROW(D$17),0))</f>
        <v>6.85</v>
      </c>
    </row>
    <row r="454" spans="1:4" x14ac:dyDescent="0.25">
      <c r="A454" s="124">
        <f ca="1">IF(OFFSET('Stocklist Hoogenraad'!A$17,ROW()-ROW(A$17),0)="","",OFFSET('Stocklist Hoogenraad'!A$17,ROW()-ROW(A$17),0))</f>
        <v>830</v>
      </c>
      <c r="B454" s="124" t="str">
        <f ca="1">IF(OFFSET('Stocklist Hoogenraad'!B$17,ROW()-ROW(B$17),0)="","",OFFSET('Stocklist Hoogenraad'!B$17,ROW()-ROW(B$17),0))</f>
        <v>Rhododendron 'Gomer Waterer'</v>
      </c>
      <c r="C454" s="124" t="str">
        <f ca="1">IF(OFFSET('Stocklist Hoogenraad'!C$17,ROW()-ROW(C$17),0)="","",OFFSET('Stocklist Hoogenraad'!C$17,ROW()-ROW(C$17),0))</f>
        <v>Salealble C5</v>
      </c>
      <c r="D454" s="125">
        <f ca="1">IF(OFFSET('Stocklist Hoogenraad'!D$17,ROW()-ROW(D$17),0)="","",(1+Margin)*OFFSET('Stocklist Hoogenraad'!D$17,ROW()-ROW(D$17),0))</f>
        <v>6.85</v>
      </c>
    </row>
    <row r="455" spans="1:4" x14ac:dyDescent="0.25">
      <c r="A455" s="124">
        <f ca="1">IF(OFFSET('Stocklist Hoogenraad'!A$17,ROW()-ROW(A$17),0)="","",OFFSET('Stocklist Hoogenraad'!A$17,ROW()-ROW(A$17),0))</f>
        <v>100</v>
      </c>
      <c r="B455" s="124" t="str">
        <f ca="1">IF(OFFSET('Stocklist Hoogenraad'!B$17,ROW()-ROW(B$17),0)="","",OFFSET('Stocklist Hoogenraad'!B$17,ROW()-ROW(B$17),0))</f>
        <v>Rhododendron 'Harvest Moon'</v>
      </c>
      <c r="C455" s="124" t="str">
        <f ca="1">IF(OFFSET('Stocklist Hoogenraad'!C$17,ROW()-ROW(C$17),0)="","",OFFSET('Stocklist Hoogenraad'!C$17,ROW()-ROW(C$17),0))</f>
        <v>Salealble C5</v>
      </c>
      <c r="D455" s="125">
        <f ca="1">IF(OFFSET('Stocklist Hoogenraad'!D$17,ROW()-ROW(D$17),0)="","",(1+Margin)*OFFSET('Stocklist Hoogenraad'!D$17,ROW()-ROW(D$17),0))</f>
        <v>6.85</v>
      </c>
    </row>
    <row r="456" spans="1:4" x14ac:dyDescent="0.25">
      <c r="A456" s="124">
        <f ca="1">IF(OFFSET('Stocklist Hoogenraad'!A$17,ROW()-ROW(A$17),0)="","",OFFSET('Stocklist Hoogenraad'!A$17,ROW()-ROW(A$17),0))</f>
        <v>505</v>
      </c>
      <c r="B456" s="124" t="str">
        <f ca="1">IF(OFFSET('Stocklist Hoogenraad'!B$17,ROW()-ROW(B$17),0)="","",OFFSET('Stocklist Hoogenraad'!B$17,ROW()-ROW(B$17),0))</f>
        <v>Rhododendron 'Lord Roberts'</v>
      </c>
      <c r="C456" s="124" t="str">
        <f ca="1">IF(OFFSET('Stocklist Hoogenraad'!C$17,ROW()-ROW(C$17),0)="","",OFFSET('Stocklist Hoogenraad'!C$17,ROW()-ROW(C$17),0))</f>
        <v>Salealble C5</v>
      </c>
      <c r="D456" s="125">
        <f ca="1">IF(OFFSET('Stocklist Hoogenraad'!D$17,ROW()-ROW(D$17),0)="","",(1+Margin)*OFFSET('Stocklist Hoogenraad'!D$17,ROW()-ROW(D$17),0))</f>
        <v>6.85</v>
      </c>
    </row>
    <row r="457" spans="1:4" x14ac:dyDescent="0.25">
      <c r="A457" s="124">
        <f ca="1">IF(OFFSET('Stocklist Hoogenraad'!A$17,ROW()-ROW(A$17),0)="","",OFFSET('Stocklist Hoogenraad'!A$17,ROW()-ROW(A$17),0))</f>
        <v>1275</v>
      </c>
      <c r="B457" s="124" t="str">
        <f ca="1">IF(OFFSET('Stocklist Hoogenraad'!B$17,ROW()-ROW(B$17),0)="","",OFFSET('Stocklist Hoogenraad'!B$17,ROW()-ROW(B$17),0))</f>
        <v>Rhododendron 'Madame Masson'</v>
      </c>
      <c r="C457" s="124" t="str">
        <f ca="1">IF(OFFSET('Stocklist Hoogenraad'!C$17,ROW()-ROW(C$17),0)="","",OFFSET('Stocklist Hoogenraad'!C$17,ROW()-ROW(C$17),0))</f>
        <v>Salealble C5</v>
      </c>
      <c r="D457" s="125">
        <f ca="1">IF(OFFSET('Stocklist Hoogenraad'!D$17,ROW()-ROW(D$17),0)="","",(1+Margin)*OFFSET('Stocklist Hoogenraad'!D$17,ROW()-ROW(D$17),0))</f>
        <v>6.85</v>
      </c>
    </row>
    <row r="458" spans="1:4" x14ac:dyDescent="0.25">
      <c r="A458" s="124">
        <f ca="1">IF(OFFSET('Stocklist Hoogenraad'!A$17,ROW()-ROW(A$17),0)="","",OFFSET('Stocklist Hoogenraad'!A$17,ROW()-ROW(A$17),0))</f>
        <v>1110</v>
      </c>
      <c r="B458" s="124" t="str">
        <f ca="1">IF(OFFSET('Stocklist Hoogenraad'!B$17,ROW()-ROW(B$17),0)="","",OFFSET('Stocklist Hoogenraad'!B$17,ROW()-ROW(B$17),0))</f>
        <v>Rhododendron 'Marcel Menard'</v>
      </c>
      <c r="C458" s="124" t="str">
        <f ca="1">IF(OFFSET('Stocklist Hoogenraad'!C$17,ROW()-ROW(C$17),0)="","",OFFSET('Stocklist Hoogenraad'!C$17,ROW()-ROW(C$17),0))</f>
        <v>Salealble C5</v>
      </c>
      <c r="D458" s="125">
        <f ca="1">IF(OFFSET('Stocklist Hoogenraad'!D$17,ROW()-ROW(D$17),0)="","",(1+Margin)*OFFSET('Stocklist Hoogenraad'!D$17,ROW()-ROW(D$17),0))</f>
        <v>6.85</v>
      </c>
    </row>
    <row r="459" spans="1:4" x14ac:dyDescent="0.25">
      <c r="A459" s="124">
        <f ca="1">IF(OFFSET('Stocklist Hoogenraad'!A$17,ROW()-ROW(A$17),0)="","",OFFSET('Stocklist Hoogenraad'!A$17,ROW()-ROW(A$17),0))</f>
        <v>425</v>
      </c>
      <c r="B459" s="124" t="str">
        <f ca="1">IF(OFFSET('Stocklist Hoogenraad'!B$17,ROW()-ROW(B$17),0)="","",OFFSET('Stocklist Hoogenraad'!B$17,ROW()-ROW(B$17),0))</f>
        <v>Rhododendron 'Marcel Menard'</v>
      </c>
      <c r="C459" s="124" t="str">
        <f ca="1">IF(OFFSET('Stocklist Hoogenraad'!C$17,ROW()-ROW(C$17),0)="","",OFFSET('Stocklist Hoogenraad'!C$17,ROW()-ROW(C$17),0))</f>
        <v>Liners P13</v>
      </c>
      <c r="D459" s="125">
        <f ca="1">IF(OFFSET('Stocklist Hoogenraad'!D$17,ROW()-ROW(D$17),0)="","",(1+Margin)*OFFSET('Stocklist Hoogenraad'!D$17,ROW()-ROW(D$17),0))</f>
        <v>2.2000000000000002</v>
      </c>
    </row>
    <row r="460" spans="1:4" x14ac:dyDescent="0.25">
      <c r="A460" s="124">
        <f ca="1">IF(OFFSET('Stocklist Hoogenraad'!A$17,ROW()-ROW(A$17),0)="","",OFFSET('Stocklist Hoogenraad'!A$17,ROW()-ROW(A$17),0))</f>
        <v>1725</v>
      </c>
      <c r="B460" s="124" t="str">
        <f ca="1">IF(OFFSET('Stocklist Hoogenraad'!B$17,ROW()-ROW(B$17),0)="","",OFFSET('Stocklist Hoogenraad'!B$17,ROW()-ROW(B$17),0))</f>
        <v>Rhododendron 'Nova Zembla'      red</v>
      </c>
      <c r="C460" s="124" t="str">
        <f ca="1">IF(OFFSET('Stocklist Hoogenraad'!C$17,ROW()-ROW(C$17),0)="","",OFFSET('Stocklist Hoogenraad'!C$17,ROW()-ROW(C$17),0))</f>
        <v>Salealble C5</v>
      </c>
      <c r="D460" s="125">
        <f ca="1">IF(OFFSET('Stocklist Hoogenraad'!D$17,ROW()-ROW(D$17),0)="","",(1+Margin)*OFFSET('Stocklist Hoogenraad'!D$17,ROW()-ROW(D$17),0))</f>
        <v>6.85</v>
      </c>
    </row>
    <row r="461" spans="1:4" x14ac:dyDescent="0.25">
      <c r="A461" s="124">
        <f ca="1">IF(OFFSET('Stocklist Hoogenraad'!A$17,ROW()-ROW(A$17),0)="","",OFFSET('Stocklist Hoogenraad'!A$17,ROW()-ROW(A$17),0))</f>
        <v>170</v>
      </c>
      <c r="B461" s="124" t="str">
        <f ca="1">IF(OFFSET('Stocklist Hoogenraad'!B$17,ROW()-ROW(B$17),0)="","",OFFSET('Stocklist Hoogenraad'!B$17,ROW()-ROW(B$17),0))</f>
        <v>Rhododendron 'President Roosevelt'</v>
      </c>
      <c r="C461" s="124" t="str">
        <f ca="1">IF(OFFSET('Stocklist Hoogenraad'!C$17,ROW()-ROW(C$17),0)="","",OFFSET('Stocklist Hoogenraad'!C$17,ROW()-ROW(C$17),0))</f>
        <v>Salealble C5</v>
      </c>
      <c r="D461" s="125">
        <f ca="1">IF(OFFSET('Stocklist Hoogenraad'!D$17,ROW()-ROW(D$17),0)="","",(1+Margin)*OFFSET('Stocklist Hoogenraad'!D$17,ROW()-ROW(D$17),0))</f>
        <v>6.85</v>
      </c>
    </row>
    <row r="462" spans="1:4" x14ac:dyDescent="0.25">
      <c r="A462" s="124">
        <f ca="1">IF(OFFSET('Stocklist Hoogenraad'!A$17,ROW()-ROW(A$17),0)="","",OFFSET('Stocklist Hoogenraad'!A$17,ROW()-ROW(A$17),0))</f>
        <v>430</v>
      </c>
      <c r="B462" s="124" t="str">
        <f ca="1">IF(OFFSET('Stocklist Hoogenraad'!B$17,ROW()-ROW(B$17),0)="","",OFFSET('Stocklist Hoogenraad'!B$17,ROW()-ROW(B$17),0))</f>
        <v>Rhododendron 'Purple Splendor'</v>
      </c>
      <c r="C462" s="124" t="str">
        <f ca="1">IF(OFFSET('Stocklist Hoogenraad'!C$17,ROW()-ROW(C$17),0)="","",OFFSET('Stocklist Hoogenraad'!C$17,ROW()-ROW(C$17),0))</f>
        <v>Salealble C5</v>
      </c>
      <c r="D462" s="125">
        <f ca="1">IF(OFFSET('Stocklist Hoogenraad'!D$17,ROW()-ROW(D$17),0)="","",(1+Margin)*OFFSET('Stocklist Hoogenraad'!D$17,ROW()-ROW(D$17),0))</f>
        <v>6.85</v>
      </c>
    </row>
    <row r="463" spans="1:4" x14ac:dyDescent="0.25">
      <c r="A463" s="124">
        <f ca="1">IF(OFFSET('Stocklist Hoogenraad'!A$17,ROW()-ROW(A$17),0)="","",OFFSET('Stocklist Hoogenraad'!A$17,ROW()-ROW(A$17),0))</f>
        <v>1665</v>
      </c>
      <c r="B463" s="124" t="str">
        <f ca="1">IF(OFFSET('Stocklist Hoogenraad'!B$17,ROW()-ROW(B$17),0)="","",OFFSET('Stocklist Hoogenraad'!B$17,ROW()-ROW(B$17),0))</f>
        <v>Rhododendron 'Roseum Elegans'</v>
      </c>
      <c r="C463" s="124" t="str">
        <f ca="1">IF(OFFSET('Stocklist Hoogenraad'!C$17,ROW()-ROW(C$17),0)="","",OFFSET('Stocklist Hoogenraad'!C$17,ROW()-ROW(C$17),0))</f>
        <v>Salealble C5</v>
      </c>
      <c r="D463" s="125">
        <f ca="1">IF(OFFSET('Stocklist Hoogenraad'!D$17,ROW()-ROW(D$17),0)="","",(1+Margin)*OFFSET('Stocklist Hoogenraad'!D$17,ROW()-ROW(D$17),0))</f>
        <v>6.85</v>
      </c>
    </row>
    <row r="464" spans="1:4" x14ac:dyDescent="0.25">
      <c r="A464" s="124">
        <f ca="1">IF(OFFSET('Stocklist Hoogenraad'!A$17,ROW()-ROW(A$17),0)="","",OFFSET('Stocklist Hoogenraad'!A$17,ROW()-ROW(A$17),0))</f>
        <v>1663</v>
      </c>
      <c r="B464" s="124" t="str">
        <f ca="1">IF(OFFSET('Stocklist Hoogenraad'!B$17,ROW()-ROW(B$17),0)="","",OFFSET('Stocklist Hoogenraad'!B$17,ROW()-ROW(B$17),0))</f>
        <v>Rhododendron 'Roseum Elegans'</v>
      </c>
      <c r="C464" s="124" t="str">
        <f ca="1">IF(OFFSET('Stocklist Hoogenraad'!C$17,ROW()-ROW(C$17),0)="","",OFFSET('Stocklist Hoogenraad'!C$17,ROW()-ROW(C$17),0))</f>
        <v>Liners P13</v>
      </c>
      <c r="D464" s="125">
        <f ca="1">IF(OFFSET('Stocklist Hoogenraad'!D$17,ROW()-ROW(D$17),0)="","",(1+Margin)*OFFSET('Stocklist Hoogenraad'!D$17,ROW()-ROW(D$17),0))</f>
        <v>2.2000000000000002</v>
      </c>
    </row>
    <row r="465" spans="1:4" x14ac:dyDescent="0.25">
      <c r="A465" s="124">
        <f ca="1">IF(OFFSET('Stocklist Hoogenraad'!A$17,ROW()-ROW(A$17),0)="","",OFFSET('Stocklist Hoogenraad'!A$17,ROW()-ROW(A$17),0))</f>
        <v>255</v>
      </c>
      <c r="B465" s="124" t="str">
        <f ca="1">IF(OFFSET('Stocklist Hoogenraad'!B$17,ROW()-ROW(B$17),0)="","",OFFSET('Stocklist Hoogenraad'!B$17,ROW()-ROW(B$17),0))</f>
        <v>Rhododendron 'Tortoiseshell Orange'</v>
      </c>
      <c r="C465" s="124" t="str">
        <f ca="1">IF(OFFSET('Stocklist Hoogenraad'!C$17,ROW()-ROW(C$17),0)="","",OFFSET('Stocklist Hoogenraad'!C$17,ROW()-ROW(C$17),0))</f>
        <v>Salealble C5</v>
      </c>
      <c r="D465" s="125">
        <f ca="1">IF(OFFSET('Stocklist Hoogenraad'!D$17,ROW()-ROW(D$17),0)="","",(1+Margin)*OFFSET('Stocklist Hoogenraad'!D$17,ROW()-ROW(D$17),0))</f>
        <v>6.85</v>
      </c>
    </row>
    <row r="466" spans="1:4" x14ac:dyDescent="0.25">
      <c r="A466" s="124">
        <f ca="1">IF(OFFSET('Stocklist Hoogenraad'!A$17,ROW()-ROW(A$17),0)="","",OFFSET('Stocklist Hoogenraad'!A$17,ROW()-ROW(A$17),0))</f>
        <v>29</v>
      </c>
      <c r="B466" s="124" t="str">
        <f ca="1">IF(OFFSET('Stocklist Hoogenraad'!B$17,ROW()-ROW(B$17),0)="","",OFFSET('Stocklist Hoogenraad'!B$17,ROW()-ROW(B$17),0))</f>
        <v>Abies koreana 'Kohout's Icebreaker'®</v>
      </c>
      <c r="C466" s="124" t="str">
        <f ca="1">IF(OFFSET('Stocklist Hoogenraad'!C$17,ROW()-ROW(C$17),0)="","",OFFSET('Stocklist Hoogenraad'!C$17,ROW()-ROW(C$17),0))</f>
        <v>Liners P14 H</v>
      </c>
      <c r="D466" s="125">
        <f ca="1">IF(OFFSET('Stocklist Hoogenraad'!D$17,ROW()-ROW(D$17),0)="","",(1+Margin)*OFFSET('Stocklist Hoogenraad'!D$17,ROW()-ROW(D$17),0))</f>
        <v>6.6</v>
      </c>
    </row>
    <row r="467" spans="1:4" x14ac:dyDescent="0.25">
      <c r="A467" s="124">
        <f ca="1">IF(OFFSET('Stocklist Hoogenraad'!A$17,ROW()-ROW(A$17),0)="","",OFFSET('Stocklist Hoogenraad'!A$17,ROW()-ROW(A$17),0))</f>
        <v>1009</v>
      </c>
      <c r="B467" s="124" t="str">
        <f ca="1">IF(OFFSET('Stocklist Hoogenraad'!B$17,ROW()-ROW(B$17),0)="","",OFFSET('Stocklist Hoogenraad'!B$17,ROW()-ROW(B$17),0))</f>
        <v>Chamaecyparis o. 'Nana Gracilis'</v>
      </c>
      <c r="C467" s="124" t="str">
        <f ca="1">IF(OFFSET('Stocklist Hoogenraad'!C$17,ROW()-ROW(C$17),0)="","",OFFSET('Stocklist Hoogenraad'!C$17,ROW()-ROW(C$17),0))</f>
        <v>Liners P14 H</v>
      </c>
      <c r="D467" s="125">
        <f ca="1">IF(OFFSET('Stocklist Hoogenraad'!D$17,ROW()-ROW(D$17),0)="","",(1+Margin)*OFFSET('Stocklist Hoogenraad'!D$17,ROW()-ROW(D$17),0))</f>
        <v>5.0999999999999996</v>
      </c>
    </row>
    <row r="468" spans="1:4" x14ac:dyDescent="0.25">
      <c r="A468" s="124">
        <f ca="1">IF(OFFSET('Stocklist Hoogenraad'!A$17,ROW()-ROW(A$17),0)="","",OFFSET('Stocklist Hoogenraad'!A$17,ROW()-ROW(A$17),0))</f>
        <v>132</v>
      </c>
      <c r="B468" s="124" t="str">
        <f ca="1">IF(OFFSET('Stocklist Hoogenraad'!B$17,ROW()-ROW(B$17),0)="","",OFFSET('Stocklist Hoogenraad'!B$17,ROW()-ROW(B$17),0))</f>
        <v>Chamaecyparis p. 'Filifera Aurea'</v>
      </c>
      <c r="C468" s="124" t="str">
        <f ca="1">IF(OFFSET('Stocklist Hoogenraad'!C$17,ROW()-ROW(C$17),0)="","",OFFSET('Stocklist Hoogenraad'!C$17,ROW()-ROW(C$17),0))</f>
        <v>Liners P9</v>
      </c>
      <c r="D468" s="125">
        <f ca="1">IF(OFFSET('Stocklist Hoogenraad'!D$17,ROW()-ROW(D$17),0)="","",(1+Margin)*OFFSET('Stocklist Hoogenraad'!D$17,ROW()-ROW(D$17),0))</f>
        <v>0.83</v>
      </c>
    </row>
    <row r="469" spans="1:4" x14ac:dyDescent="0.25">
      <c r="A469" s="124">
        <f ca="1">IF(OFFSET('Stocklist Hoogenraad'!A$17,ROW()-ROW(A$17),0)="","",OFFSET('Stocklist Hoogenraad'!A$17,ROW()-ROW(A$17),0))</f>
        <v>1323</v>
      </c>
      <c r="B469" s="124" t="str">
        <f ca="1">IF(OFFSET('Stocklist Hoogenraad'!B$17,ROW()-ROW(B$17),0)="","",OFFSET('Stocklist Hoogenraad'!B$17,ROW()-ROW(B$17),0))</f>
        <v>Chamaecyparis p. 'Filifera Nana'</v>
      </c>
      <c r="C469" s="124" t="str">
        <f ca="1">IF(OFFSET('Stocklist Hoogenraad'!C$17,ROW()-ROW(C$17),0)="","",OFFSET('Stocklist Hoogenraad'!C$17,ROW()-ROW(C$17),0))</f>
        <v>Liners P9</v>
      </c>
      <c r="D469" s="125">
        <f ca="1">IF(OFFSET('Stocklist Hoogenraad'!D$17,ROW()-ROW(D$17),0)="","",(1+Margin)*OFFSET('Stocklist Hoogenraad'!D$17,ROW()-ROW(D$17),0))</f>
        <v>0.83</v>
      </c>
    </row>
    <row r="470" spans="1:4" x14ac:dyDescent="0.25">
      <c r="A470" s="124">
        <f ca="1">IF(OFFSET('Stocklist Hoogenraad'!A$17,ROW()-ROW(A$17),0)="","",OFFSET('Stocklist Hoogenraad'!A$17,ROW()-ROW(A$17),0))</f>
        <v>2000</v>
      </c>
      <c r="B470" s="124" t="str">
        <f ca="1">IF(OFFSET('Stocklist Hoogenraad'!B$17,ROW()-ROW(B$17),0)="","",OFFSET('Stocklist Hoogenraad'!B$17,ROW()-ROW(B$17),0))</f>
        <v>Chamaecyparis p. 'Sungold'</v>
      </c>
      <c r="C470" s="124" t="str">
        <f ca="1">IF(OFFSET('Stocklist Hoogenraad'!C$17,ROW()-ROW(C$17),0)="","",OFFSET('Stocklist Hoogenraad'!C$17,ROW()-ROW(C$17),0))</f>
        <v>Liners P9</v>
      </c>
      <c r="D470" s="125">
        <f ca="1">IF(OFFSET('Stocklist Hoogenraad'!D$17,ROW()-ROW(D$17),0)="","",(1+Margin)*OFFSET('Stocklist Hoogenraad'!D$17,ROW()-ROW(D$17),0))</f>
        <v>0.83</v>
      </c>
    </row>
    <row r="471" spans="1:4" x14ac:dyDescent="0.25">
      <c r="A471" s="124">
        <f ca="1">IF(OFFSET('Stocklist Hoogenraad'!A$17,ROW()-ROW(A$17),0)="","",OFFSET('Stocklist Hoogenraad'!A$17,ROW()-ROW(A$17),0))</f>
        <v>1074</v>
      </c>
      <c r="B471" s="124" t="str">
        <f ca="1">IF(OFFSET('Stocklist Hoogenraad'!B$17,ROW()-ROW(B$17),0)="","",OFFSET('Stocklist Hoogenraad'!B$17,ROW()-ROW(B$17),0))</f>
        <v>Cupressus semp. 'Totem'</v>
      </c>
      <c r="C471" s="124" t="str">
        <f ca="1">IF(OFFSET('Stocklist Hoogenraad'!C$17,ROW()-ROW(C$17),0)="","",OFFSET('Stocklist Hoogenraad'!C$17,ROW()-ROW(C$17),0))</f>
        <v>Liners P9</v>
      </c>
      <c r="D471" s="125">
        <f ca="1">IF(OFFSET('Stocklist Hoogenraad'!D$17,ROW()-ROW(D$17),0)="","",(1+Margin)*OFFSET('Stocklist Hoogenraad'!D$17,ROW()-ROW(D$17),0))</f>
        <v>1.75</v>
      </c>
    </row>
    <row r="472" spans="1:4" x14ac:dyDescent="0.25">
      <c r="A472" s="124">
        <f ca="1">IF(OFFSET('Stocklist Hoogenraad'!A$17,ROW()-ROW(A$17),0)="","",OFFSET('Stocklist Hoogenraad'!A$17,ROW()-ROW(A$17),0))</f>
        <v>802</v>
      </c>
      <c r="B472" s="124" t="str">
        <f ca="1">IF(OFFSET('Stocklist Hoogenraad'!B$17,ROW()-ROW(B$17),0)="","",OFFSET('Stocklist Hoogenraad'!B$17,ROW()-ROW(B$17),0))</f>
        <v>Juniperus chin. 'Blue Alps'</v>
      </c>
      <c r="C472" s="124" t="str">
        <f ca="1">IF(OFFSET('Stocklist Hoogenraad'!C$17,ROW()-ROW(C$17),0)="","",OFFSET('Stocklist Hoogenraad'!C$17,ROW()-ROW(C$17),0))</f>
        <v>Liners P9</v>
      </c>
      <c r="D472" s="125">
        <f ca="1">IF(OFFSET('Stocklist Hoogenraad'!D$17,ROW()-ROW(D$17),0)="","",(1+Margin)*OFFSET('Stocklist Hoogenraad'!D$17,ROW()-ROW(D$17),0))</f>
        <v>0.85</v>
      </c>
    </row>
    <row r="473" spans="1:4" x14ac:dyDescent="0.25">
      <c r="A473" s="124">
        <f ca="1">IF(OFFSET('Stocklist Hoogenraad'!A$17,ROW()-ROW(A$17),0)="","",OFFSET('Stocklist Hoogenraad'!A$17,ROW()-ROW(A$17),0))</f>
        <v>940</v>
      </c>
      <c r="B473" s="124" t="str">
        <f ca="1">IF(OFFSET('Stocklist Hoogenraad'!B$17,ROW()-ROW(B$17),0)="","",OFFSET('Stocklist Hoogenraad'!B$17,ROW()-ROW(B$17),0))</f>
        <v>Juniperus chin. 'Jack's Pyramide'®</v>
      </c>
      <c r="C473" s="124" t="str">
        <f ca="1">IF(OFFSET('Stocklist Hoogenraad'!C$17,ROW()-ROW(C$17),0)="","",OFFSET('Stocklist Hoogenraad'!C$17,ROW()-ROW(C$17),0))</f>
        <v>Liners P9</v>
      </c>
      <c r="D473" s="125">
        <f ca="1">IF(OFFSET('Stocklist Hoogenraad'!D$17,ROW()-ROW(D$17),0)="","",(1+Margin)*OFFSET('Stocklist Hoogenraad'!D$17,ROW()-ROW(D$17),0))</f>
        <v>1.3</v>
      </c>
    </row>
    <row r="474" spans="1:4" x14ac:dyDescent="0.25">
      <c r="A474" s="124">
        <f ca="1">IF(OFFSET('Stocklist Hoogenraad'!A$17,ROW()-ROW(A$17),0)="","",OFFSET('Stocklist Hoogenraad'!A$17,ROW()-ROW(A$17),0))</f>
        <v>555</v>
      </c>
      <c r="B474" s="124" t="str">
        <f ca="1">IF(OFFSET('Stocklist Hoogenraad'!B$17,ROW()-ROW(B$17),0)="","",OFFSET('Stocklist Hoogenraad'!B$17,ROW()-ROW(B$17),0))</f>
        <v>Juniperus chin. 'Stricta'</v>
      </c>
      <c r="C474" s="124" t="str">
        <f ca="1">IF(OFFSET('Stocklist Hoogenraad'!C$17,ROW()-ROW(C$17),0)="","",OFFSET('Stocklist Hoogenraad'!C$17,ROW()-ROW(C$17),0))</f>
        <v>Saleable C1.5</v>
      </c>
      <c r="D474" s="125">
        <f ca="1">IF(OFFSET('Stocklist Hoogenraad'!D$17,ROW()-ROW(D$17),0)="","",(1+Margin)*OFFSET('Stocklist Hoogenraad'!D$17,ROW()-ROW(D$17),0))</f>
        <v>1.5</v>
      </c>
    </row>
    <row r="475" spans="1:4" x14ac:dyDescent="0.25">
      <c r="A475" s="124">
        <f ca="1">IF(OFFSET('Stocklist Hoogenraad'!A$17,ROW()-ROW(A$17),0)="","",OFFSET('Stocklist Hoogenraad'!A$17,ROW()-ROW(A$17),0))</f>
        <v>2762</v>
      </c>
      <c r="B475" s="124" t="str">
        <f ca="1">IF(OFFSET('Stocklist Hoogenraad'!B$17,ROW()-ROW(B$17),0)="","",OFFSET('Stocklist Hoogenraad'!B$17,ROW()-ROW(B$17),0))</f>
        <v>Juniperus chin. 'Stricta'</v>
      </c>
      <c r="C475" s="124" t="str">
        <f ca="1">IF(OFFSET('Stocklist Hoogenraad'!C$17,ROW()-ROW(C$17),0)="","",OFFSET('Stocklist Hoogenraad'!C$17,ROW()-ROW(C$17),0))</f>
        <v>Liners P9</v>
      </c>
      <c r="D475" s="125">
        <f ca="1">IF(OFFSET('Stocklist Hoogenraad'!D$17,ROW()-ROW(D$17),0)="","",(1+Margin)*OFFSET('Stocklist Hoogenraad'!D$17,ROW()-ROW(D$17),0))</f>
        <v>0.91</v>
      </c>
    </row>
    <row r="476" spans="1:4" x14ac:dyDescent="0.25">
      <c r="A476" s="124">
        <f ca="1">IF(OFFSET('Stocklist Hoogenraad'!A$17,ROW()-ROW(A$17),0)="","",OFFSET('Stocklist Hoogenraad'!A$17,ROW()-ROW(A$17),0))</f>
        <v>125</v>
      </c>
      <c r="B476" s="124" t="str">
        <f ca="1">IF(OFFSET('Stocklist Hoogenraad'!B$17,ROW()-ROW(B$17),0)="","",OFFSET('Stocklist Hoogenraad'!B$17,ROW()-ROW(B$17),0))</f>
        <v>Juniperus comm. 'Arnold'</v>
      </c>
      <c r="C476" s="124" t="str">
        <f ca="1">IF(OFFSET('Stocklist Hoogenraad'!C$17,ROW()-ROW(C$17),0)="","",OFFSET('Stocklist Hoogenraad'!C$17,ROW()-ROW(C$17),0))</f>
        <v>Liners P9</v>
      </c>
      <c r="D476" s="125">
        <f ca="1">IF(OFFSET('Stocklist Hoogenraad'!D$17,ROW()-ROW(D$17),0)="","",(1+Margin)*OFFSET('Stocklist Hoogenraad'!D$17,ROW()-ROW(D$17),0))</f>
        <v>0.91</v>
      </c>
    </row>
    <row r="477" spans="1:4" x14ac:dyDescent="0.25">
      <c r="A477" s="124">
        <f ca="1">IF(OFFSET('Stocklist Hoogenraad'!A$17,ROW()-ROW(A$17),0)="","",OFFSET('Stocklist Hoogenraad'!A$17,ROW()-ROW(A$17),0))</f>
        <v>1252</v>
      </c>
      <c r="B477" s="124" t="str">
        <f ca="1">IF(OFFSET('Stocklist Hoogenraad'!B$17,ROW()-ROW(B$17),0)="","",OFFSET('Stocklist Hoogenraad'!B$17,ROW()-ROW(B$17),0))</f>
        <v>Juniperus comm. 'Goldschatz'</v>
      </c>
      <c r="C477" s="124" t="str">
        <f ca="1">IF(OFFSET('Stocklist Hoogenraad'!C$17,ROW()-ROW(C$17),0)="","",OFFSET('Stocklist Hoogenraad'!C$17,ROW()-ROW(C$17),0))</f>
        <v>Liners P9</v>
      </c>
      <c r="D477" s="125">
        <f ca="1">IF(OFFSET('Stocklist Hoogenraad'!D$17,ROW()-ROW(D$17),0)="","",(1+Margin)*OFFSET('Stocklist Hoogenraad'!D$17,ROW()-ROW(D$17),0))</f>
        <v>1</v>
      </c>
    </row>
    <row r="478" spans="1:4" x14ac:dyDescent="0.25">
      <c r="A478" s="124">
        <f ca="1">IF(OFFSET('Stocklist Hoogenraad'!A$17,ROW()-ROW(A$17),0)="","",OFFSET('Stocklist Hoogenraad'!A$17,ROW()-ROW(A$17),0))</f>
        <v>160</v>
      </c>
      <c r="B478" s="124" t="str">
        <f ca="1">IF(OFFSET('Stocklist Hoogenraad'!B$17,ROW()-ROW(B$17),0)="","",OFFSET('Stocklist Hoogenraad'!B$17,ROW()-ROW(B$17),0))</f>
        <v>Juniperus comm. 'Green Carpet'</v>
      </c>
      <c r="C478" s="124" t="str">
        <f ca="1">IF(OFFSET('Stocklist Hoogenraad'!C$17,ROW()-ROW(C$17),0)="","",OFFSET('Stocklist Hoogenraad'!C$17,ROW()-ROW(C$17),0))</f>
        <v>Liners P9</v>
      </c>
      <c r="D478" s="125">
        <f ca="1">IF(OFFSET('Stocklist Hoogenraad'!D$17,ROW()-ROW(D$17),0)="","",(1+Margin)*OFFSET('Stocklist Hoogenraad'!D$17,ROW()-ROW(D$17),0))</f>
        <v>0.85</v>
      </c>
    </row>
    <row r="479" spans="1:4" x14ac:dyDescent="0.25">
      <c r="A479" s="124">
        <f ca="1">IF(OFFSET('Stocklist Hoogenraad'!A$17,ROW()-ROW(A$17),0)="","",OFFSET('Stocklist Hoogenraad'!A$17,ROW()-ROW(A$17),0))</f>
        <v>256</v>
      </c>
      <c r="B479" s="124" t="str">
        <f ca="1">IF(OFFSET('Stocklist Hoogenraad'!B$17,ROW()-ROW(B$17),0)="","",OFFSET('Stocklist Hoogenraad'!B$17,ROW()-ROW(B$17),0))</f>
        <v>Juniperus comm. 'Hibernica'</v>
      </c>
      <c r="C479" s="124" t="str">
        <f ca="1">IF(OFFSET('Stocklist Hoogenraad'!C$17,ROW()-ROW(C$17),0)="","",OFFSET('Stocklist Hoogenraad'!C$17,ROW()-ROW(C$17),0))</f>
        <v>Liners P9</v>
      </c>
      <c r="D479" s="125">
        <f ca="1">IF(OFFSET('Stocklist Hoogenraad'!D$17,ROW()-ROW(D$17),0)="","",(1+Margin)*OFFSET('Stocklist Hoogenraad'!D$17,ROW()-ROW(D$17),0))</f>
        <v>0.85</v>
      </c>
    </row>
    <row r="480" spans="1:4" x14ac:dyDescent="0.25">
      <c r="A480" s="124">
        <f ca="1">IF(OFFSET('Stocklist Hoogenraad'!A$17,ROW()-ROW(A$17),0)="","",OFFSET('Stocklist Hoogenraad'!A$17,ROW()-ROW(A$17),0))</f>
        <v>2117</v>
      </c>
      <c r="B480" s="124" t="str">
        <f ca="1">IF(OFFSET('Stocklist Hoogenraad'!B$17,ROW()-ROW(B$17),0)="","",OFFSET('Stocklist Hoogenraad'!B$17,ROW()-ROW(B$17),0))</f>
        <v>Juniperus comm. 'Repanda'</v>
      </c>
      <c r="C480" s="124" t="str">
        <f ca="1">IF(OFFSET('Stocklist Hoogenraad'!C$17,ROW()-ROW(C$17),0)="","",OFFSET('Stocklist Hoogenraad'!C$17,ROW()-ROW(C$17),0))</f>
        <v>Liners P9</v>
      </c>
      <c r="D480" s="125">
        <f ca="1">IF(OFFSET('Stocklist Hoogenraad'!D$17,ROW()-ROW(D$17),0)="","",(1+Margin)*OFFSET('Stocklist Hoogenraad'!D$17,ROW()-ROW(D$17),0))</f>
        <v>0.85</v>
      </c>
    </row>
    <row r="481" spans="1:4" x14ac:dyDescent="0.25">
      <c r="A481" s="124">
        <f ca="1">IF(OFFSET('Stocklist Hoogenraad'!A$17,ROW()-ROW(A$17),0)="","",OFFSET('Stocklist Hoogenraad'!A$17,ROW()-ROW(A$17),0))</f>
        <v>2030</v>
      </c>
      <c r="B481" s="124" t="str">
        <f ca="1">IF(OFFSET('Stocklist Hoogenraad'!B$17,ROW()-ROW(B$17),0)="","",OFFSET('Stocklist Hoogenraad'!B$17,ROW()-ROW(B$17),0))</f>
        <v>Juniperus comm. 'Sentinel'</v>
      </c>
      <c r="C481" s="124" t="str">
        <f ca="1">IF(OFFSET('Stocklist Hoogenraad'!C$17,ROW()-ROW(C$17),0)="","",OFFSET('Stocklist Hoogenraad'!C$17,ROW()-ROW(C$17),0))</f>
        <v>Liners P9</v>
      </c>
      <c r="D481" s="125">
        <f ca="1">IF(OFFSET('Stocklist Hoogenraad'!D$17,ROW()-ROW(D$17),0)="","",(1+Margin)*OFFSET('Stocklist Hoogenraad'!D$17,ROW()-ROW(D$17),0))</f>
        <v>0.85</v>
      </c>
    </row>
    <row r="482" spans="1:4" x14ac:dyDescent="0.25">
      <c r="A482" s="124">
        <f ca="1">IF(OFFSET('Stocklist Hoogenraad'!A$17,ROW()-ROW(A$17),0)="","",OFFSET('Stocklist Hoogenraad'!A$17,ROW()-ROW(A$17),0))</f>
        <v>198</v>
      </c>
      <c r="B482" s="124" t="str">
        <f ca="1">IF(OFFSET('Stocklist Hoogenraad'!B$17,ROW()-ROW(B$17),0)="","",OFFSET('Stocklist Hoogenraad'!B$17,ROW()-ROW(B$17),0))</f>
        <v>Juniperus comm. 'Suecica'</v>
      </c>
      <c r="C482" s="124" t="str">
        <f ca="1">IF(OFFSET('Stocklist Hoogenraad'!C$17,ROW()-ROW(C$17),0)="","",OFFSET('Stocklist Hoogenraad'!C$17,ROW()-ROW(C$17),0))</f>
        <v>Saleable C2</v>
      </c>
      <c r="D482" s="125">
        <f ca="1">IF(OFFSET('Stocklist Hoogenraad'!D$17,ROW()-ROW(D$17),0)="","",(1+Margin)*OFFSET('Stocklist Hoogenraad'!D$17,ROW()-ROW(D$17),0))</f>
        <v>2.65</v>
      </c>
    </row>
    <row r="483" spans="1:4" x14ac:dyDescent="0.25">
      <c r="A483" s="124">
        <f ca="1">IF(OFFSET('Stocklist Hoogenraad'!A$17,ROW()-ROW(A$17),0)="","",OFFSET('Stocklist Hoogenraad'!A$17,ROW()-ROW(A$17),0))</f>
        <v>3847</v>
      </c>
      <c r="B483" s="124" t="str">
        <f ca="1">IF(OFFSET('Stocklist Hoogenraad'!B$17,ROW()-ROW(B$17),0)="","",OFFSET('Stocklist Hoogenraad'!B$17,ROW()-ROW(B$17),0))</f>
        <v>Juniperus comm. 'Suecica'</v>
      </c>
      <c r="C483" s="124" t="str">
        <f ca="1">IF(OFFSET('Stocklist Hoogenraad'!C$17,ROW()-ROW(C$17),0)="","",OFFSET('Stocklist Hoogenraad'!C$17,ROW()-ROW(C$17),0))</f>
        <v>Liners P9</v>
      </c>
      <c r="D483" s="125">
        <f ca="1">IF(OFFSET('Stocklist Hoogenraad'!D$17,ROW()-ROW(D$17),0)="","",(1+Margin)*OFFSET('Stocklist Hoogenraad'!D$17,ROW()-ROW(D$17),0))</f>
        <v>0.85</v>
      </c>
    </row>
    <row r="484" spans="1:4" x14ac:dyDescent="0.25">
      <c r="A484" s="124">
        <f ca="1">IF(OFFSET('Stocklist Hoogenraad'!A$17,ROW()-ROW(A$17),0)="","",OFFSET('Stocklist Hoogenraad'!A$17,ROW()-ROW(A$17),0))</f>
        <v>635</v>
      </c>
      <c r="B484" s="124" t="str">
        <f ca="1">IF(OFFSET('Stocklist Hoogenraad'!B$17,ROW()-ROW(B$17),0)="","",OFFSET('Stocklist Hoogenraad'!B$17,ROW()-ROW(B$17),0))</f>
        <v>Juniperus conferta 'Emerald Sea'</v>
      </c>
      <c r="C484" s="124" t="str">
        <f ca="1">IF(OFFSET('Stocklist Hoogenraad'!C$17,ROW()-ROW(C$17),0)="","",OFFSET('Stocklist Hoogenraad'!C$17,ROW()-ROW(C$17),0))</f>
        <v>Liners P9</v>
      </c>
      <c r="D484" s="125">
        <f ca="1">IF(OFFSET('Stocklist Hoogenraad'!D$17,ROW()-ROW(D$17),0)="","",(1+Margin)*OFFSET('Stocklist Hoogenraad'!D$17,ROW()-ROW(D$17),0))</f>
        <v>1.1000000000000001</v>
      </c>
    </row>
    <row r="485" spans="1:4" x14ac:dyDescent="0.25">
      <c r="A485" s="124">
        <f ca="1">IF(OFFSET('Stocklist Hoogenraad'!A$17,ROW()-ROW(A$17),0)="","",OFFSET('Stocklist Hoogenraad'!A$17,ROW()-ROW(A$17),0))</f>
        <v>80</v>
      </c>
      <c r="B485" s="124" t="str">
        <f ca="1">IF(OFFSET('Stocklist Hoogenraad'!B$17,ROW()-ROW(B$17),0)="","",OFFSET('Stocklist Hoogenraad'!B$17,ROW()-ROW(B$17),0))</f>
        <v>Juniperus hor. Icee Blue®(Monber)</v>
      </c>
      <c r="C485" s="124" t="str">
        <f ca="1">IF(OFFSET('Stocklist Hoogenraad'!C$17,ROW()-ROW(C$17),0)="","",OFFSET('Stocklist Hoogenraad'!C$17,ROW()-ROW(C$17),0))</f>
        <v>Liners P9</v>
      </c>
      <c r="D485" s="125">
        <f ca="1">IF(OFFSET('Stocklist Hoogenraad'!D$17,ROW()-ROW(D$17),0)="","",(1+Margin)*OFFSET('Stocklist Hoogenraad'!D$17,ROW()-ROW(D$17),0))</f>
        <v>1.38</v>
      </c>
    </row>
    <row r="486" spans="1:4" x14ac:dyDescent="0.25">
      <c r="A486" s="124">
        <f ca="1">IF(OFFSET('Stocklist Hoogenraad'!A$17,ROW()-ROW(A$17),0)="","",OFFSET('Stocklist Hoogenraad'!A$17,ROW()-ROW(A$17),0))</f>
        <v>300</v>
      </c>
      <c r="B486" s="124" t="str">
        <f ca="1">IF(OFFSET('Stocklist Hoogenraad'!B$17,ROW()-ROW(B$17),0)="","",OFFSET('Stocklist Hoogenraad'!B$17,ROW()-ROW(B$17),0))</f>
        <v>Juniperus hor. 'Andorra Compact'</v>
      </c>
      <c r="C486" s="124" t="str">
        <f ca="1">IF(OFFSET('Stocklist Hoogenraad'!C$17,ROW()-ROW(C$17),0)="","",OFFSET('Stocklist Hoogenraad'!C$17,ROW()-ROW(C$17),0))</f>
        <v>Liners P9</v>
      </c>
      <c r="D486" s="125">
        <f ca="1">IF(OFFSET('Stocklist Hoogenraad'!D$17,ROW()-ROW(D$17),0)="","",(1+Margin)*OFFSET('Stocklist Hoogenraad'!D$17,ROW()-ROW(D$17),0))</f>
        <v>0.95</v>
      </c>
    </row>
    <row r="487" spans="1:4" x14ac:dyDescent="0.25">
      <c r="A487" s="124">
        <f ca="1">IF(OFFSET('Stocklist Hoogenraad'!A$17,ROW()-ROW(A$17),0)="","",OFFSET('Stocklist Hoogenraad'!A$17,ROW()-ROW(A$17),0))</f>
        <v>7000</v>
      </c>
      <c r="B487" s="124" t="str">
        <f ca="1">IF(OFFSET('Stocklist Hoogenraad'!B$17,ROW()-ROW(B$17),0)="","",OFFSET('Stocklist Hoogenraad'!B$17,ROW()-ROW(B$17),0))</f>
        <v>Juniperus pfitzeriana</v>
      </c>
      <c r="C487" s="124" t="str">
        <f ca="1">IF(OFFSET('Stocklist Hoogenraad'!C$17,ROW()-ROW(C$17),0)="","",OFFSET('Stocklist Hoogenraad'!C$17,ROW()-ROW(C$17),0))</f>
        <v>Liners P9</v>
      </c>
      <c r="D487" s="125">
        <f ca="1">IF(OFFSET('Stocklist Hoogenraad'!D$17,ROW()-ROW(D$17),0)="","",(1+Margin)*OFFSET('Stocklist Hoogenraad'!D$17,ROW()-ROW(D$17),0))</f>
        <v>1.02</v>
      </c>
    </row>
    <row r="488" spans="1:4" x14ac:dyDescent="0.25">
      <c r="A488" s="124">
        <f ca="1">IF(OFFSET('Stocklist Hoogenraad'!A$17,ROW()-ROW(A$17),0)="","",OFFSET('Stocklist Hoogenraad'!A$17,ROW()-ROW(A$17),0))</f>
        <v>460</v>
      </c>
      <c r="B488" s="124" t="str">
        <f ca="1">IF(OFFSET('Stocklist Hoogenraad'!B$17,ROW()-ROW(B$17),0)="","",OFFSET('Stocklist Hoogenraad'!B$17,ROW()-ROW(B$17),0))</f>
        <v>Juniperus pf. 'Gold Star'</v>
      </c>
      <c r="C488" s="124" t="str">
        <f ca="1">IF(OFFSET('Stocklist Hoogenraad'!C$17,ROW()-ROW(C$17),0)="","",OFFSET('Stocklist Hoogenraad'!C$17,ROW()-ROW(C$17),0))</f>
        <v>Liners P9 8-10</v>
      </c>
      <c r="D488" s="125">
        <f ca="1">IF(OFFSET('Stocklist Hoogenraad'!D$17,ROW()-ROW(D$17),0)="","",(1+Margin)*OFFSET('Stocklist Hoogenraad'!D$17,ROW()-ROW(D$17),0))</f>
        <v>1.02</v>
      </c>
    </row>
    <row r="489" spans="1:4" x14ac:dyDescent="0.25">
      <c r="A489" s="124">
        <f ca="1">IF(OFFSET('Stocklist Hoogenraad'!A$17,ROW()-ROW(A$17),0)="","",OFFSET('Stocklist Hoogenraad'!A$17,ROW()-ROW(A$17),0))</f>
        <v>302</v>
      </c>
      <c r="B489" s="124" t="str">
        <f ca="1">IF(OFFSET('Stocklist Hoogenraad'!B$17,ROW()-ROW(B$17),0)="","",OFFSET('Stocklist Hoogenraad'!B$17,ROW()-ROW(B$17),0))</f>
        <v>Juniperus pf. 'Mordigan Gold'</v>
      </c>
      <c r="C489" s="124" t="str">
        <f ca="1">IF(OFFSET('Stocklist Hoogenraad'!C$17,ROW()-ROW(C$17),0)="","",OFFSET('Stocklist Hoogenraad'!C$17,ROW()-ROW(C$17),0))</f>
        <v>Liners P9</v>
      </c>
      <c r="D489" s="125">
        <f ca="1">IF(OFFSET('Stocklist Hoogenraad'!D$17,ROW()-ROW(D$17),0)="","",(1+Margin)*OFFSET('Stocklist Hoogenraad'!D$17,ROW()-ROW(D$17),0))</f>
        <v>0.85</v>
      </c>
    </row>
    <row r="490" spans="1:4" x14ac:dyDescent="0.25">
      <c r="A490" s="124">
        <f ca="1">IF(OFFSET('Stocklist Hoogenraad'!A$17,ROW()-ROW(A$17),0)="","",OFFSET('Stocklist Hoogenraad'!A$17,ROW()-ROW(A$17),0))</f>
        <v>2420</v>
      </c>
      <c r="B490" s="124" t="str">
        <f ca="1">IF(OFFSET('Stocklist Hoogenraad'!B$17,ROW()-ROW(B$17),0)="","",OFFSET('Stocklist Hoogenraad'!B$17,ROW()-ROW(B$17),0))</f>
        <v>Juniperus pf. 'Pfitzeriana Aurea'</v>
      </c>
      <c r="C490" s="124" t="str">
        <f ca="1">IF(OFFSET('Stocklist Hoogenraad'!C$17,ROW()-ROW(C$17),0)="","",OFFSET('Stocklist Hoogenraad'!C$17,ROW()-ROW(C$17),0))</f>
        <v>Liners P9</v>
      </c>
      <c r="D490" s="125">
        <f ca="1">IF(OFFSET('Stocklist Hoogenraad'!D$17,ROW()-ROW(D$17),0)="","",(1+Margin)*OFFSET('Stocklist Hoogenraad'!D$17,ROW()-ROW(D$17),0))</f>
        <v>0.85</v>
      </c>
    </row>
    <row r="491" spans="1:4" x14ac:dyDescent="0.25">
      <c r="A491" s="124">
        <f ca="1">IF(OFFSET('Stocklist Hoogenraad'!A$17,ROW()-ROW(A$17),0)="","",OFFSET('Stocklist Hoogenraad'!A$17,ROW()-ROW(A$17),0))</f>
        <v>2200</v>
      </c>
      <c r="B491" s="124" t="str">
        <f ca="1">IF(OFFSET('Stocklist Hoogenraad'!B$17,ROW()-ROW(B$17),0)="","",OFFSET('Stocklist Hoogenraad'!B$17,ROW()-ROW(B$17),0))</f>
        <v>Juniperus pf. 'Pfitzeriana Glauca'</v>
      </c>
      <c r="C491" s="124" t="str">
        <f ca="1">IF(OFFSET('Stocklist Hoogenraad'!C$17,ROW()-ROW(C$17),0)="","",OFFSET('Stocklist Hoogenraad'!C$17,ROW()-ROW(C$17),0))</f>
        <v>Liners P9</v>
      </c>
      <c r="D491" s="125">
        <f ca="1">IF(OFFSET('Stocklist Hoogenraad'!D$17,ROW()-ROW(D$17),0)="","",(1+Margin)*OFFSET('Stocklist Hoogenraad'!D$17,ROW()-ROW(D$17),0))</f>
        <v>0.85</v>
      </c>
    </row>
    <row r="492" spans="1:4" x14ac:dyDescent="0.25">
      <c r="A492" s="124">
        <f ca="1">IF(OFFSET('Stocklist Hoogenraad'!A$17,ROW()-ROW(A$17),0)="","",OFFSET('Stocklist Hoogenraad'!A$17,ROW()-ROW(A$17),0))</f>
        <v>157</v>
      </c>
      <c r="B492" s="124" t="str">
        <f ca="1">IF(OFFSET('Stocklist Hoogenraad'!B$17,ROW()-ROW(B$17),0)="","",OFFSET('Stocklist Hoogenraad'!B$17,ROW()-ROW(B$17),0))</f>
        <v>Juniperus pingii 'Loderi'</v>
      </c>
      <c r="C492" s="124" t="str">
        <f ca="1">IF(OFFSET('Stocklist Hoogenraad'!C$17,ROW()-ROW(C$17),0)="","",OFFSET('Stocklist Hoogenraad'!C$17,ROW()-ROW(C$17),0))</f>
        <v>Liners P9</v>
      </c>
      <c r="D492" s="125">
        <f ca="1">IF(OFFSET('Stocklist Hoogenraad'!D$17,ROW()-ROW(D$17),0)="","",(1+Margin)*OFFSET('Stocklist Hoogenraad'!D$17,ROW()-ROW(D$17),0))</f>
        <v>0.92</v>
      </c>
    </row>
    <row r="493" spans="1:4" x14ac:dyDescent="0.25">
      <c r="A493" s="124">
        <f ca="1">IF(OFFSET('Stocklist Hoogenraad'!A$17,ROW()-ROW(A$17),0)="","",OFFSET('Stocklist Hoogenraad'!A$17,ROW()-ROW(A$17),0))</f>
        <v>3452</v>
      </c>
      <c r="B493" s="124" t="str">
        <f ca="1">IF(OFFSET('Stocklist Hoogenraad'!B$17,ROW()-ROW(B$17),0)="","",OFFSET('Stocklist Hoogenraad'!B$17,ROW()-ROW(B$17),0))</f>
        <v>Juniperus scop. 'Blue Arrow'</v>
      </c>
      <c r="C493" s="124" t="str">
        <f ca="1">IF(OFFSET('Stocklist Hoogenraad'!C$17,ROW()-ROW(C$17),0)="","",OFFSET('Stocklist Hoogenraad'!C$17,ROW()-ROW(C$17),0))</f>
        <v>Saleable C2</v>
      </c>
      <c r="D493" s="125">
        <f ca="1">IF(OFFSET('Stocklist Hoogenraad'!D$17,ROW()-ROW(D$17),0)="","",(1+Margin)*OFFSET('Stocklist Hoogenraad'!D$17,ROW()-ROW(D$17),0))</f>
        <v>2.65</v>
      </c>
    </row>
    <row r="494" spans="1:4" x14ac:dyDescent="0.25">
      <c r="A494" s="124">
        <f ca="1">IF(OFFSET('Stocklist Hoogenraad'!A$17,ROW()-ROW(A$17),0)="","",OFFSET('Stocklist Hoogenraad'!A$17,ROW()-ROW(A$17),0))</f>
        <v>2648</v>
      </c>
      <c r="B494" s="124" t="str">
        <f ca="1">IF(OFFSET('Stocklist Hoogenraad'!B$17,ROW()-ROW(B$17),0)="","",OFFSET('Stocklist Hoogenraad'!B$17,ROW()-ROW(B$17),0))</f>
        <v>Juniperus scop. 'Blue Ivory'®PBR</v>
      </c>
      <c r="C494" s="124" t="str">
        <f ca="1">IF(OFFSET('Stocklist Hoogenraad'!C$17,ROW()-ROW(C$17),0)="","",OFFSET('Stocklist Hoogenraad'!C$17,ROW()-ROW(C$17),0))</f>
        <v>Liners P9</v>
      </c>
      <c r="D494" s="125">
        <f ca="1">IF(OFFSET('Stocklist Hoogenraad'!D$17,ROW()-ROW(D$17),0)="","",(1+Margin)*OFFSET('Stocklist Hoogenraad'!D$17,ROW()-ROW(D$17),0))</f>
        <v>1.53</v>
      </c>
    </row>
    <row r="495" spans="1:4" x14ac:dyDescent="0.25">
      <c r="A495" s="124">
        <f ca="1">IF(OFFSET('Stocklist Hoogenraad'!A$17,ROW()-ROW(A$17),0)="","",OFFSET('Stocklist Hoogenraad'!A$17,ROW()-ROW(A$17),0))</f>
        <v>1393</v>
      </c>
      <c r="B495" s="124" t="str">
        <f ca="1">IF(OFFSET('Stocklist Hoogenraad'!B$17,ROW()-ROW(B$17),0)="","",OFFSET('Stocklist Hoogenraad'!B$17,ROW()-ROW(B$17),0))</f>
        <v>Juniperus scop. 'Moonglow'</v>
      </c>
      <c r="C495" s="124" t="str">
        <f ca="1">IF(OFFSET('Stocklist Hoogenraad'!C$17,ROW()-ROW(C$17),0)="","",OFFSET('Stocklist Hoogenraad'!C$17,ROW()-ROW(C$17),0))</f>
        <v>Saleable C2</v>
      </c>
      <c r="D495" s="125">
        <f ca="1">IF(OFFSET('Stocklist Hoogenraad'!D$17,ROW()-ROW(D$17),0)="","",(1+Margin)*OFFSET('Stocklist Hoogenraad'!D$17,ROW()-ROW(D$17),0))</f>
        <v>2.65</v>
      </c>
    </row>
    <row r="496" spans="1:4" x14ac:dyDescent="0.25">
      <c r="A496" s="124">
        <f ca="1">IF(OFFSET('Stocklist Hoogenraad'!A$17,ROW()-ROW(A$17),0)="","",OFFSET('Stocklist Hoogenraad'!A$17,ROW()-ROW(A$17),0))</f>
        <v>26275</v>
      </c>
      <c r="B496" s="124" t="str">
        <f ca="1">IF(OFFSET('Stocklist Hoogenraad'!B$17,ROW()-ROW(B$17),0)="","",OFFSET('Stocklist Hoogenraad'!B$17,ROW()-ROW(B$17),0))</f>
        <v>Juniperus scop. 'Moonglow'</v>
      </c>
      <c r="C496" s="124" t="str">
        <f ca="1">IF(OFFSET('Stocklist Hoogenraad'!C$17,ROW()-ROW(C$17),0)="","",OFFSET('Stocklist Hoogenraad'!C$17,ROW()-ROW(C$17),0))</f>
        <v>Liners P9</v>
      </c>
      <c r="D496" s="125">
        <f ca="1">IF(OFFSET('Stocklist Hoogenraad'!D$17,ROW()-ROW(D$17),0)="","",(1+Margin)*OFFSET('Stocklist Hoogenraad'!D$17,ROW()-ROW(D$17),0))</f>
        <v>0.97</v>
      </c>
    </row>
    <row r="497" spans="1:4" x14ac:dyDescent="0.25">
      <c r="A497" s="124">
        <f ca="1">IF(OFFSET('Stocklist Hoogenraad'!A$17,ROW()-ROW(A$17),0)="","",OFFSET('Stocklist Hoogenraad'!A$17,ROW()-ROW(A$17),0))</f>
        <v>100</v>
      </c>
      <c r="B497" s="124" t="str">
        <f ca="1">IF(OFFSET('Stocklist Hoogenraad'!B$17,ROW()-ROW(B$17),0)="","",OFFSET('Stocklist Hoogenraad'!B$17,ROW()-ROW(B$17),0))</f>
        <v>Juniperus scop. 'Skyrocket'</v>
      </c>
      <c r="C497" s="124" t="str">
        <f ca="1">IF(OFFSET('Stocklist Hoogenraad'!C$17,ROW()-ROW(C$17),0)="","",OFFSET('Stocklist Hoogenraad'!C$17,ROW()-ROW(C$17),0))</f>
        <v>Liners P9</v>
      </c>
      <c r="D497" s="125">
        <f ca="1">IF(OFFSET('Stocklist Hoogenraad'!D$17,ROW()-ROW(D$17),0)="","",(1+Margin)*OFFSET('Stocklist Hoogenraad'!D$17,ROW()-ROW(D$17),0))</f>
        <v>0.97</v>
      </c>
    </row>
    <row r="498" spans="1:4" x14ac:dyDescent="0.25">
      <c r="A498" s="124">
        <f ca="1">IF(OFFSET('Stocklist Hoogenraad'!A$17,ROW()-ROW(A$17),0)="","",OFFSET('Stocklist Hoogenraad'!A$17,ROW()-ROW(A$17),0))</f>
        <v>80</v>
      </c>
      <c r="B498" s="124" t="str">
        <f ca="1">IF(OFFSET('Stocklist Hoogenraad'!B$17,ROW()-ROW(B$17),0)="","",OFFSET('Stocklist Hoogenraad'!B$17,ROW()-ROW(B$17),0))</f>
        <v>Juniperus squamata 'Blue Carpet'</v>
      </c>
      <c r="C498" s="124" t="str">
        <f ca="1">IF(OFFSET('Stocklist Hoogenraad'!C$17,ROW()-ROW(C$17),0)="","",OFFSET('Stocklist Hoogenraad'!C$17,ROW()-ROW(C$17),0))</f>
        <v>Liners P9</v>
      </c>
      <c r="D498" s="125">
        <f ca="1">IF(OFFSET('Stocklist Hoogenraad'!D$17,ROW()-ROW(D$17),0)="","",(1+Margin)*OFFSET('Stocklist Hoogenraad'!D$17,ROW()-ROW(D$17),0))</f>
        <v>0.85</v>
      </c>
    </row>
    <row r="499" spans="1:4" x14ac:dyDescent="0.25">
      <c r="A499" s="124">
        <f ca="1">IF(OFFSET('Stocklist Hoogenraad'!A$17,ROW()-ROW(A$17),0)="","",OFFSET('Stocklist Hoogenraad'!A$17,ROW()-ROW(A$17),0))</f>
        <v>320</v>
      </c>
      <c r="B499" s="124" t="str">
        <f ca="1">IF(OFFSET('Stocklist Hoogenraad'!B$17,ROW()-ROW(B$17),0)="","",OFFSET('Stocklist Hoogenraad'!B$17,ROW()-ROW(B$17),0))</f>
        <v>Juniperus squamata 'Blue Spider'</v>
      </c>
      <c r="C499" s="124" t="str">
        <f ca="1">IF(OFFSET('Stocklist Hoogenraad'!C$17,ROW()-ROW(C$17),0)="","",OFFSET('Stocklist Hoogenraad'!C$17,ROW()-ROW(C$17),0))</f>
        <v>Liners P9</v>
      </c>
      <c r="D499" s="125">
        <f ca="1">IF(OFFSET('Stocklist Hoogenraad'!D$17,ROW()-ROW(D$17),0)="","",(1+Margin)*OFFSET('Stocklist Hoogenraad'!D$17,ROW()-ROW(D$17),0))</f>
        <v>0.92</v>
      </c>
    </row>
    <row r="500" spans="1:4" x14ac:dyDescent="0.25">
      <c r="A500" s="124">
        <f ca="1">IF(OFFSET('Stocklist Hoogenraad'!A$17,ROW()-ROW(A$17),0)="","",OFFSET('Stocklist Hoogenraad'!A$17,ROW()-ROW(A$17),0))</f>
        <v>9293</v>
      </c>
      <c r="B500" s="124" t="str">
        <f ca="1">IF(OFFSET('Stocklist Hoogenraad'!B$17,ROW()-ROW(B$17),0)="","",OFFSET('Stocklist Hoogenraad'!B$17,ROW()-ROW(B$17),0))</f>
        <v>Juniperus squamata 'Blue Star'</v>
      </c>
      <c r="C500" s="124" t="str">
        <f ca="1">IF(OFFSET('Stocklist Hoogenraad'!C$17,ROW()-ROW(C$17),0)="","",OFFSET('Stocklist Hoogenraad'!C$17,ROW()-ROW(C$17),0))</f>
        <v>Liners P9</v>
      </c>
      <c r="D500" s="125">
        <f ca="1">IF(OFFSET('Stocklist Hoogenraad'!D$17,ROW()-ROW(D$17),0)="","",(1+Margin)*OFFSET('Stocklist Hoogenraad'!D$17,ROW()-ROW(D$17),0))</f>
        <v>0.97</v>
      </c>
    </row>
    <row r="501" spans="1:4" x14ac:dyDescent="0.25">
      <c r="A501" s="124">
        <f ca="1">IF(OFFSET('Stocklist Hoogenraad'!A$17,ROW()-ROW(A$17),0)="","",OFFSET('Stocklist Hoogenraad'!A$17,ROW()-ROW(A$17),0))</f>
        <v>3051</v>
      </c>
      <c r="B501" s="124" t="str">
        <f ca="1">IF(OFFSET('Stocklist Hoogenraad'!B$17,ROW()-ROW(B$17),0)="","",OFFSET('Stocklist Hoogenraad'!B$17,ROW()-ROW(B$17),0))</f>
        <v>Juniperus squamata 'Holger'</v>
      </c>
      <c r="C501" s="124" t="str">
        <f ca="1">IF(OFFSET('Stocklist Hoogenraad'!C$17,ROW()-ROW(C$17),0)="","",OFFSET('Stocklist Hoogenraad'!C$17,ROW()-ROW(C$17),0))</f>
        <v>Liners P9</v>
      </c>
      <c r="D501" s="125">
        <f ca="1">IF(OFFSET('Stocklist Hoogenraad'!D$17,ROW()-ROW(D$17),0)="","",(1+Margin)*OFFSET('Stocklist Hoogenraad'!D$17,ROW()-ROW(D$17),0))</f>
        <v>0.85</v>
      </c>
    </row>
    <row r="502" spans="1:4" x14ac:dyDescent="0.25">
      <c r="A502" s="124">
        <f ca="1">IF(OFFSET('Stocklist Hoogenraad'!A$17,ROW()-ROW(A$17),0)="","",OFFSET('Stocklist Hoogenraad'!A$17,ROW()-ROW(A$17),0))</f>
        <v>305</v>
      </c>
      <c r="B502" s="124" t="str">
        <f ca="1">IF(OFFSET('Stocklist Hoogenraad'!B$17,ROW()-ROW(B$17),0)="","",OFFSET('Stocklist Hoogenraad'!B$17,ROW()-ROW(B$17),0))</f>
        <v>Juniperus squamata 'Little Joanna'®</v>
      </c>
      <c r="C502" s="124" t="str">
        <f ca="1">IF(OFFSET('Stocklist Hoogenraad'!C$17,ROW()-ROW(C$17),0)="","",OFFSET('Stocklist Hoogenraad'!C$17,ROW()-ROW(C$17),0))</f>
        <v>Liners P9</v>
      </c>
      <c r="D502" s="125">
        <f ca="1">IF(OFFSET('Stocklist Hoogenraad'!D$17,ROW()-ROW(D$17),0)="","",(1+Margin)*OFFSET('Stocklist Hoogenraad'!D$17,ROW()-ROW(D$17),0))</f>
        <v>1.17</v>
      </c>
    </row>
    <row r="503" spans="1:4" x14ac:dyDescent="0.25">
      <c r="A503" s="124">
        <f ca="1">IF(OFFSET('Stocklist Hoogenraad'!A$17,ROW()-ROW(A$17),0)="","",OFFSET('Stocklist Hoogenraad'!A$17,ROW()-ROW(A$17),0))</f>
        <v>117</v>
      </c>
      <c r="B503" s="124" t="str">
        <f ca="1">IF(OFFSET('Stocklist Hoogenraad'!B$17,ROW()-ROW(B$17),0)="","",OFFSET('Stocklist Hoogenraad'!B$17,ROW()-ROW(B$17),0))</f>
        <v>Larix kaempf. 'Blue Dwarf'</v>
      </c>
      <c r="C503" s="124" t="str">
        <f ca="1">IF(OFFSET('Stocklist Hoogenraad'!C$17,ROW()-ROW(C$17),0)="","",OFFSET('Stocklist Hoogenraad'!C$17,ROW()-ROW(C$17),0))</f>
        <v>Sal. C7.5 90cm stem</v>
      </c>
      <c r="D503" s="125">
        <f ca="1">IF(OFFSET('Stocklist Hoogenraad'!D$17,ROW()-ROW(D$17),0)="","",(1+Margin)*OFFSET('Stocklist Hoogenraad'!D$17,ROW()-ROW(D$17),0))</f>
        <v>14</v>
      </c>
    </row>
    <row r="504" spans="1:4" x14ac:dyDescent="0.25">
      <c r="A504" s="124">
        <f ca="1">IF(OFFSET('Stocklist Hoogenraad'!A$17,ROW()-ROW(A$17),0)="","",OFFSET('Stocklist Hoogenraad'!A$17,ROW()-ROW(A$17),0))</f>
        <v>1315</v>
      </c>
      <c r="B504" s="124" t="str">
        <f ca="1">IF(OFFSET('Stocklist Hoogenraad'!B$17,ROW()-ROW(B$17),0)="","",OFFSET('Stocklist Hoogenraad'!B$17,ROW()-ROW(B$17),0))</f>
        <v>Microbiota decussata 'Lucas'PBR</v>
      </c>
      <c r="C504" s="124" t="str">
        <f ca="1">IF(OFFSET('Stocklist Hoogenraad'!C$17,ROW()-ROW(C$17),0)="","",OFFSET('Stocklist Hoogenraad'!C$17,ROW()-ROW(C$17),0))</f>
        <v>Liners P9</v>
      </c>
      <c r="D504" s="125">
        <f ca="1">IF(OFFSET('Stocklist Hoogenraad'!D$17,ROW()-ROW(D$17),0)="","",(1+Margin)*OFFSET('Stocklist Hoogenraad'!D$17,ROW()-ROW(D$17),0))</f>
        <v>1.25</v>
      </c>
    </row>
    <row r="505" spans="1:4" x14ac:dyDescent="0.25">
      <c r="A505" s="124">
        <f ca="1">IF(OFFSET('Stocklist Hoogenraad'!A$17,ROW()-ROW(A$17),0)="","",OFFSET('Stocklist Hoogenraad'!A$17,ROW()-ROW(A$17),0))</f>
        <v>5000</v>
      </c>
      <c r="B505" s="124" t="str">
        <f ca="1">IF(OFFSET('Stocklist Hoogenraad'!B$17,ROW()-ROW(B$17),0)="","",OFFSET('Stocklist Hoogenraad'!B$17,ROW()-ROW(B$17),0))</f>
        <v>Picea gl. 'Conica'</v>
      </c>
      <c r="C505" s="124" t="str">
        <f ca="1">IF(OFFSET('Stocklist Hoogenraad'!C$17,ROW()-ROW(C$17),0)="","",OFFSET('Stocklist Hoogenraad'!C$17,ROW()-ROW(C$17),0))</f>
        <v>Liners P9</v>
      </c>
      <c r="D505" s="125">
        <f ca="1">IF(OFFSET('Stocklist Hoogenraad'!D$17,ROW()-ROW(D$17),0)="","",(1+Margin)*OFFSET('Stocklist Hoogenraad'!D$17,ROW()-ROW(D$17),0))</f>
        <v>0.85</v>
      </c>
    </row>
    <row r="506" spans="1:4" x14ac:dyDescent="0.25">
      <c r="A506" s="124">
        <f ca="1">IF(OFFSET('Stocklist Hoogenraad'!A$17,ROW()-ROW(A$17),0)="","",OFFSET('Stocklist Hoogenraad'!A$17,ROW()-ROW(A$17),0))</f>
        <v>14861</v>
      </c>
      <c r="B506" s="124" t="str">
        <f ca="1">IF(OFFSET('Stocklist Hoogenraad'!B$17,ROW()-ROW(B$17),0)="","",OFFSET('Stocklist Hoogenraad'!B$17,ROW()-ROW(B$17),0))</f>
        <v>Picea gl. 'December'PBR</v>
      </c>
      <c r="C506" s="124" t="str">
        <f ca="1">IF(OFFSET('Stocklist Hoogenraad'!C$17,ROW()-ROW(C$17),0)="","",OFFSET('Stocklist Hoogenraad'!C$17,ROW()-ROW(C$17),0))</f>
        <v>Liners P9</v>
      </c>
      <c r="D506" s="125">
        <f ca="1">IF(OFFSET('Stocklist Hoogenraad'!D$17,ROW()-ROW(D$17),0)="","",(1+Margin)*OFFSET('Stocklist Hoogenraad'!D$17,ROW()-ROW(D$17),0))</f>
        <v>0.92</v>
      </c>
    </row>
    <row r="507" spans="1:4" x14ac:dyDescent="0.25">
      <c r="A507" s="124">
        <f ca="1">IF(OFFSET('Stocklist Hoogenraad'!A$17,ROW()-ROW(A$17),0)="","",OFFSET('Stocklist Hoogenraad'!A$17,ROW()-ROW(A$17),0))</f>
        <v>1000</v>
      </c>
      <c r="B507" s="124" t="str">
        <f ca="1">IF(OFFSET('Stocklist Hoogenraad'!B$17,ROW()-ROW(B$17),0)="","",OFFSET('Stocklist Hoogenraad'!B$17,ROW()-ROW(B$17),0))</f>
        <v>Picea pungens 'Super Blue Seedling'</v>
      </c>
      <c r="C507" s="124" t="str">
        <f ca="1">IF(OFFSET('Stocklist Hoogenraad'!C$17,ROW()-ROW(C$17),0)="","",OFFSET('Stocklist Hoogenraad'!C$17,ROW()-ROW(C$17),0))</f>
        <v>Liners P9</v>
      </c>
      <c r="D507" s="125">
        <f ca="1">IF(OFFSET('Stocklist Hoogenraad'!D$17,ROW()-ROW(D$17),0)="","",(1+Margin)*OFFSET('Stocklist Hoogenraad'!D$17,ROW()-ROW(D$17),0))</f>
        <v>2.65</v>
      </c>
    </row>
    <row r="508" spans="1:4" x14ac:dyDescent="0.25">
      <c r="A508" s="124">
        <f ca="1">IF(OFFSET('Stocklist Hoogenraad'!A$17,ROW()-ROW(A$17),0)="","",OFFSET('Stocklist Hoogenraad'!A$17,ROW()-ROW(A$17),0))</f>
        <v>180</v>
      </c>
      <c r="B508" s="124" t="str">
        <f ca="1">IF(OFFSET('Stocklist Hoogenraad'!B$17,ROW()-ROW(B$17),0)="","",OFFSET('Stocklist Hoogenraad'!B$17,ROW()-ROW(B$17),0))</f>
        <v>Pinus heldreichii 'Smidtii'</v>
      </c>
      <c r="C508" s="124" t="str">
        <f ca="1">IF(OFFSET('Stocklist Hoogenraad'!C$17,ROW()-ROW(C$17),0)="","",OFFSET('Stocklist Hoogenraad'!C$17,ROW()-ROW(C$17),0))</f>
        <v>Liners P14 H</v>
      </c>
      <c r="D508" s="125">
        <f ca="1">IF(OFFSET('Stocklist Hoogenraad'!D$17,ROW()-ROW(D$17),0)="","",(1+Margin)*OFFSET('Stocklist Hoogenraad'!D$17,ROW()-ROW(D$17),0))</f>
        <v>5.3</v>
      </c>
    </row>
    <row r="509" spans="1:4" x14ac:dyDescent="0.25">
      <c r="A509" s="124">
        <f ca="1">IF(OFFSET('Stocklist Hoogenraad'!A$17,ROW()-ROW(A$17),0)="","",OFFSET('Stocklist Hoogenraad'!A$17,ROW()-ROW(A$17),0))</f>
        <v>360</v>
      </c>
      <c r="B509" s="124" t="str">
        <f ca="1">IF(OFFSET('Stocklist Hoogenraad'!B$17,ROW()-ROW(B$17),0)="","",OFFSET('Stocklist Hoogenraad'!B$17,ROW()-ROW(B$17),0))</f>
        <v>Pinus leucodermis 'Satelit'</v>
      </c>
      <c r="C509" s="124" t="str">
        <f ca="1">IF(OFFSET('Stocklist Hoogenraad'!C$17,ROW()-ROW(C$17),0)="","",OFFSET('Stocklist Hoogenraad'!C$17,ROW()-ROW(C$17),0))</f>
        <v>Liners P14 H</v>
      </c>
      <c r="D509" s="125">
        <f ca="1">IF(OFFSET('Stocklist Hoogenraad'!D$17,ROW()-ROW(D$17),0)="","",(1+Margin)*OFFSET('Stocklist Hoogenraad'!D$17,ROW()-ROW(D$17),0))</f>
        <v>5.3</v>
      </c>
    </row>
    <row r="510" spans="1:4" x14ac:dyDescent="0.25">
      <c r="A510" s="124">
        <f ca="1">IF(OFFSET('Stocklist Hoogenraad'!A$17,ROW()-ROW(A$17),0)="","",OFFSET('Stocklist Hoogenraad'!A$17,ROW()-ROW(A$17),0))</f>
        <v>666</v>
      </c>
      <c r="B510" s="124" t="str">
        <f ca="1">IF(OFFSET('Stocklist Hoogenraad'!B$17,ROW()-ROW(B$17),0)="","",OFFSET('Stocklist Hoogenraad'!B$17,ROW()-ROW(B$17),0))</f>
        <v>Pinus mugo mugo</v>
      </c>
      <c r="C510" s="124" t="str">
        <f ca="1">IF(OFFSET('Stocklist Hoogenraad'!C$17,ROW()-ROW(C$17),0)="","",OFFSET('Stocklist Hoogenraad'!C$17,ROW()-ROW(C$17),0))</f>
        <v>Sale. C3 25-30</v>
      </c>
      <c r="D510" s="125">
        <f ca="1">IF(OFFSET('Stocklist Hoogenraad'!D$17,ROW()-ROW(D$17),0)="","",(1+Margin)*OFFSET('Stocklist Hoogenraad'!D$17,ROW()-ROW(D$17),0))</f>
        <v>5.6</v>
      </c>
    </row>
    <row r="511" spans="1:4" x14ac:dyDescent="0.25">
      <c r="A511" s="124">
        <f ca="1">IF(OFFSET('Stocklist Hoogenraad'!A$17,ROW()-ROW(A$17),0)="","",OFFSET('Stocklist Hoogenraad'!A$17,ROW()-ROW(A$17),0))</f>
        <v>40233</v>
      </c>
      <c r="B511" s="124" t="str">
        <f ca="1">IF(OFFSET('Stocklist Hoogenraad'!B$17,ROW()-ROW(B$17),0)="","",OFFSET('Stocklist Hoogenraad'!B$17,ROW()-ROW(B$17),0))</f>
        <v>Pinus mugo mugo</v>
      </c>
      <c r="C511" s="124" t="str">
        <f ca="1">IF(OFFSET('Stocklist Hoogenraad'!C$17,ROW()-ROW(C$17),0)="","",OFFSET('Stocklist Hoogenraad'!C$17,ROW()-ROW(C$17),0))</f>
        <v>Liners P9</v>
      </c>
      <c r="D511" s="125">
        <f ca="1">IF(OFFSET('Stocklist Hoogenraad'!D$17,ROW()-ROW(D$17),0)="","",(1+Margin)*OFFSET('Stocklist Hoogenraad'!D$17,ROW()-ROW(D$17),0))</f>
        <v>0.87</v>
      </c>
    </row>
    <row r="512" spans="1:4" x14ac:dyDescent="0.25">
      <c r="A512" s="124">
        <f ca="1">IF(OFFSET('Stocklist Hoogenraad'!A$17,ROW()-ROW(A$17),0)="","",OFFSET('Stocklist Hoogenraad'!A$17,ROW()-ROW(A$17),0))</f>
        <v>20434</v>
      </c>
      <c r="B512" s="124" t="str">
        <f ca="1">IF(OFFSET('Stocklist Hoogenraad'!B$17,ROW()-ROW(B$17),0)="","",OFFSET('Stocklist Hoogenraad'!B$17,ROW()-ROW(B$17),0))</f>
        <v>Pinus mugo mugo</v>
      </c>
      <c r="C512" s="124" t="str">
        <f ca="1">IF(OFFSET('Stocklist Hoogenraad'!C$17,ROW()-ROW(C$17),0)="","",OFFSET('Stocklist Hoogenraad'!C$17,ROW()-ROW(C$17),0))</f>
        <v>Liners P14</v>
      </c>
      <c r="D512" s="125">
        <f ca="1">IF(OFFSET('Stocklist Hoogenraad'!D$17,ROW()-ROW(D$17),0)="","",(1+Margin)*OFFSET('Stocklist Hoogenraad'!D$17,ROW()-ROW(D$17),0))</f>
        <v>1.85</v>
      </c>
    </row>
    <row r="513" spans="1:4" x14ac:dyDescent="0.25">
      <c r="A513" s="124">
        <f ca="1">IF(OFFSET('Stocklist Hoogenraad'!A$17,ROW()-ROW(A$17),0)="","",OFFSET('Stocklist Hoogenraad'!A$17,ROW()-ROW(A$17),0))</f>
        <v>9814</v>
      </c>
      <c r="B513" s="124" t="str">
        <f ca="1">IF(OFFSET('Stocklist Hoogenraad'!B$17,ROW()-ROW(B$17),0)="","",OFFSET('Stocklist Hoogenraad'!B$17,ROW()-ROW(B$17),0))</f>
        <v>Pinus mugo pumilio</v>
      </c>
      <c r="C513" s="124" t="str">
        <f ca="1">IF(OFFSET('Stocklist Hoogenraad'!C$17,ROW()-ROW(C$17),0)="","",OFFSET('Stocklist Hoogenraad'!C$17,ROW()-ROW(C$17),0))</f>
        <v>Liners P9</v>
      </c>
      <c r="D513" s="125">
        <f ca="1">IF(OFFSET('Stocklist Hoogenraad'!D$17,ROW()-ROW(D$17),0)="","",(1+Margin)*OFFSET('Stocklist Hoogenraad'!D$17,ROW()-ROW(D$17),0))</f>
        <v>0.87</v>
      </c>
    </row>
    <row r="514" spans="1:4" x14ac:dyDescent="0.25">
      <c r="A514" s="124">
        <f ca="1">IF(OFFSET('Stocklist Hoogenraad'!A$17,ROW()-ROW(A$17),0)="","",OFFSET('Stocklist Hoogenraad'!A$17,ROW()-ROW(A$17),0))</f>
        <v>255</v>
      </c>
      <c r="B514" s="124" t="str">
        <f ca="1">IF(OFFSET('Stocklist Hoogenraad'!B$17,ROW()-ROW(B$17),0)="","",OFFSET('Stocklist Hoogenraad'!B$17,ROW()-ROW(B$17),0))</f>
        <v>Pinus mugo pumilio</v>
      </c>
      <c r="C514" s="124" t="str">
        <f ca="1">IF(OFFSET('Stocklist Hoogenraad'!C$17,ROW()-ROW(C$17),0)="","",OFFSET('Stocklist Hoogenraad'!C$17,ROW()-ROW(C$17),0))</f>
        <v>Liners P14</v>
      </c>
      <c r="D514" s="125">
        <f ca="1">IF(OFFSET('Stocklist Hoogenraad'!D$17,ROW()-ROW(D$17),0)="","",(1+Margin)*OFFSET('Stocklist Hoogenraad'!D$17,ROW()-ROW(D$17),0))</f>
        <v>1.85</v>
      </c>
    </row>
    <row r="515" spans="1:4" x14ac:dyDescent="0.25">
      <c r="A515" s="124">
        <f ca="1">IF(OFFSET('Stocklist Hoogenraad'!A$17,ROW()-ROW(A$17),0)="","",OFFSET('Stocklist Hoogenraad'!A$17,ROW()-ROW(A$17),0))</f>
        <v>115</v>
      </c>
      <c r="B515" s="124" t="str">
        <f ca="1">IF(OFFSET('Stocklist Hoogenraad'!B$17,ROW()-ROW(B$17),0)="","",OFFSET('Stocklist Hoogenraad'!B$17,ROW()-ROW(B$17),0))</f>
        <v>Pinus mugo pumilio</v>
      </c>
      <c r="C515" s="124" t="str">
        <f ca="1">IF(OFFSET('Stocklist Hoogenraad'!C$17,ROW()-ROW(C$17),0)="","",OFFSET('Stocklist Hoogenraad'!C$17,ROW()-ROW(C$17),0))</f>
        <v>Liners P14 H</v>
      </c>
      <c r="D515" s="125">
        <f ca="1">IF(OFFSET('Stocklist Hoogenraad'!D$17,ROW()-ROW(D$17),0)="","",(1+Margin)*OFFSET('Stocklist Hoogenraad'!D$17,ROW()-ROW(D$17),0))</f>
        <v>1.85</v>
      </c>
    </row>
    <row r="516" spans="1:4" x14ac:dyDescent="0.25">
      <c r="A516" s="124">
        <f ca="1">IF(OFFSET('Stocklist Hoogenraad'!A$17,ROW()-ROW(A$17),0)="","",OFFSET('Stocklist Hoogenraad'!A$17,ROW()-ROW(A$17),0))</f>
        <v>14</v>
      </c>
      <c r="B516" s="124" t="str">
        <f ca="1">IF(OFFSET('Stocklist Hoogenraad'!B$17,ROW()-ROW(B$17),0)="","",OFFSET('Stocklist Hoogenraad'!B$17,ROW()-ROW(B$17),0))</f>
        <v>Pinus mugo 'Hesse'</v>
      </c>
      <c r="C516" s="124" t="str">
        <f ca="1">IF(OFFSET('Stocklist Hoogenraad'!C$17,ROW()-ROW(C$17),0)="","",OFFSET('Stocklist Hoogenraad'!C$17,ROW()-ROW(C$17),0))</f>
        <v>Liners P14 H</v>
      </c>
      <c r="D516" s="125">
        <f ca="1">IF(OFFSET('Stocklist Hoogenraad'!D$17,ROW()-ROW(D$17),0)="","",(1+Margin)*OFFSET('Stocklist Hoogenraad'!D$17,ROW()-ROW(D$17),0))</f>
        <v>5.3</v>
      </c>
    </row>
    <row r="517" spans="1:4" x14ac:dyDescent="0.25">
      <c r="A517" s="124">
        <f ca="1">IF(OFFSET('Stocklist Hoogenraad'!A$17,ROW()-ROW(A$17),0)="","",OFFSET('Stocklist Hoogenraad'!A$17,ROW()-ROW(A$17),0))</f>
        <v>296</v>
      </c>
      <c r="B517" s="124" t="str">
        <f ca="1">IF(OFFSET('Stocklist Hoogenraad'!B$17,ROW()-ROW(B$17),0)="","",OFFSET('Stocklist Hoogenraad'!B$17,ROW()-ROW(B$17),0))</f>
        <v>Pinus nigra 'Benelux'</v>
      </c>
      <c r="C517" s="124" t="str">
        <f ca="1">IF(OFFSET('Stocklist Hoogenraad'!C$17,ROW()-ROW(C$17),0)="","",OFFSET('Stocklist Hoogenraad'!C$17,ROW()-ROW(C$17),0))</f>
        <v>Liners P14 H</v>
      </c>
      <c r="D517" s="125">
        <f ca="1">IF(OFFSET('Stocklist Hoogenraad'!D$17,ROW()-ROW(D$17),0)="","",(1+Margin)*OFFSET('Stocklist Hoogenraad'!D$17,ROW()-ROW(D$17),0))</f>
        <v>5.3</v>
      </c>
    </row>
    <row r="518" spans="1:4" x14ac:dyDescent="0.25">
      <c r="A518" s="124">
        <f ca="1">IF(OFFSET('Stocklist Hoogenraad'!A$17,ROW()-ROW(A$17),0)="","",OFFSET('Stocklist Hoogenraad'!A$17,ROW()-ROW(A$17),0))</f>
        <v>187</v>
      </c>
      <c r="B518" s="124" t="str">
        <f ca="1">IF(OFFSET('Stocklist Hoogenraad'!B$17,ROW()-ROW(B$17),0)="","",OFFSET('Stocklist Hoogenraad'!B$17,ROW()-ROW(B$17),0))</f>
        <v>Pinus nigra 'Hornibrookiana'</v>
      </c>
      <c r="C518" s="124" t="str">
        <f ca="1">IF(OFFSET('Stocklist Hoogenraad'!C$17,ROW()-ROW(C$17),0)="","",OFFSET('Stocklist Hoogenraad'!C$17,ROW()-ROW(C$17),0))</f>
        <v>Liners P14 H</v>
      </c>
      <c r="D518" s="125">
        <f ca="1">IF(OFFSET('Stocklist Hoogenraad'!D$17,ROW()-ROW(D$17),0)="","",(1+Margin)*OFFSET('Stocklist Hoogenraad'!D$17,ROW()-ROW(D$17),0))</f>
        <v>5.3</v>
      </c>
    </row>
    <row r="519" spans="1:4" x14ac:dyDescent="0.25">
      <c r="A519" s="124">
        <f ca="1">IF(OFFSET('Stocklist Hoogenraad'!A$17,ROW()-ROW(A$17),0)="","",OFFSET('Stocklist Hoogenraad'!A$17,ROW()-ROW(A$17),0))</f>
        <v>792</v>
      </c>
      <c r="B519" s="124" t="str">
        <f ca="1">IF(OFFSET('Stocklist Hoogenraad'!B$17,ROW()-ROW(B$17),0)="","",OFFSET('Stocklist Hoogenraad'!B$17,ROW()-ROW(B$17),0))</f>
        <v>Pinus nigra 'Malinki'</v>
      </c>
      <c r="C519" s="124" t="str">
        <f ca="1">IF(OFFSET('Stocklist Hoogenraad'!C$17,ROW()-ROW(C$17),0)="","",OFFSET('Stocklist Hoogenraad'!C$17,ROW()-ROW(C$17),0))</f>
        <v>Liners P14 H</v>
      </c>
      <c r="D519" s="125">
        <f ca="1">IF(OFFSET('Stocklist Hoogenraad'!D$17,ROW()-ROW(D$17),0)="","",(1+Margin)*OFFSET('Stocklist Hoogenraad'!D$17,ROW()-ROW(D$17),0))</f>
        <v>5.3</v>
      </c>
    </row>
    <row r="520" spans="1:4" x14ac:dyDescent="0.25">
      <c r="A520" s="124">
        <f ca="1">IF(OFFSET('Stocklist Hoogenraad'!A$17,ROW()-ROW(A$17),0)="","",OFFSET('Stocklist Hoogenraad'!A$17,ROW()-ROW(A$17),0))</f>
        <v>16</v>
      </c>
      <c r="B520" s="124" t="str">
        <f ca="1">IF(OFFSET('Stocklist Hoogenraad'!B$17,ROW()-ROW(B$17),0)="","",OFFSET('Stocklist Hoogenraad'!B$17,ROW()-ROW(B$17),0))</f>
        <v>Pinus nigra 'Obelisk'</v>
      </c>
      <c r="C520" s="124" t="str">
        <f ca="1">IF(OFFSET('Stocklist Hoogenraad'!C$17,ROW()-ROW(C$17),0)="","",OFFSET('Stocklist Hoogenraad'!C$17,ROW()-ROW(C$17),0))</f>
        <v>Liners P14 H</v>
      </c>
      <c r="D520" s="125">
        <f ca="1">IF(OFFSET('Stocklist Hoogenraad'!D$17,ROW()-ROW(D$17),0)="","",(1+Margin)*OFFSET('Stocklist Hoogenraad'!D$17,ROW()-ROW(D$17),0))</f>
        <v>5.3</v>
      </c>
    </row>
    <row r="521" spans="1:4" x14ac:dyDescent="0.25">
      <c r="A521" s="124">
        <f ca="1">IF(OFFSET('Stocklist Hoogenraad'!A$17,ROW()-ROW(A$17),0)="","",OFFSET('Stocklist Hoogenraad'!A$17,ROW()-ROW(A$17),0))</f>
        <v>683</v>
      </c>
      <c r="B521" s="124" t="str">
        <f ca="1">IF(OFFSET('Stocklist Hoogenraad'!B$17,ROW()-ROW(B$17),0)="","",OFFSET('Stocklist Hoogenraad'!B$17,ROW()-ROW(B$17),0))</f>
        <v>Pinus nigra 'Smaragd'</v>
      </c>
      <c r="C521" s="124" t="str">
        <f ca="1">IF(OFFSET('Stocklist Hoogenraad'!C$17,ROW()-ROW(C$17),0)="","",OFFSET('Stocklist Hoogenraad'!C$17,ROW()-ROW(C$17),0))</f>
        <v>Liners P14 H</v>
      </c>
      <c r="D521" s="125">
        <f ca="1">IF(OFFSET('Stocklist Hoogenraad'!D$17,ROW()-ROW(D$17),0)="","",(1+Margin)*OFFSET('Stocklist Hoogenraad'!D$17,ROW()-ROW(D$17),0))</f>
        <v>5.3</v>
      </c>
    </row>
    <row r="522" spans="1:4" x14ac:dyDescent="0.25">
      <c r="A522" s="124">
        <f ca="1">IF(OFFSET('Stocklist Hoogenraad'!A$17,ROW()-ROW(A$17),0)="","",OFFSET('Stocklist Hoogenraad'!A$17,ROW()-ROW(A$17),0))</f>
        <v>120</v>
      </c>
      <c r="B522" s="124" t="str">
        <f ca="1">IF(OFFSET('Stocklist Hoogenraad'!B$17,ROW()-ROW(B$17),0)="","",OFFSET('Stocklist Hoogenraad'!B$17,ROW()-ROW(B$17),0))</f>
        <v>Pinus thunbergii 'Majima'</v>
      </c>
      <c r="C522" s="124" t="str">
        <f ca="1">IF(OFFSET('Stocklist Hoogenraad'!C$17,ROW()-ROW(C$17),0)="","",OFFSET('Stocklist Hoogenraad'!C$17,ROW()-ROW(C$17),0))</f>
        <v>Liners P14 H</v>
      </c>
      <c r="D522" s="125">
        <f ca="1">IF(OFFSET('Stocklist Hoogenraad'!D$17,ROW()-ROW(D$17),0)="","",(1+Margin)*OFFSET('Stocklist Hoogenraad'!D$17,ROW()-ROW(D$17),0))</f>
        <v>5.3</v>
      </c>
    </row>
    <row r="523" spans="1:4" x14ac:dyDescent="0.25">
      <c r="A523" s="124">
        <f ca="1">IF(OFFSET('Stocklist Hoogenraad'!A$17,ROW()-ROW(A$17),0)="","",OFFSET('Stocklist Hoogenraad'!A$17,ROW()-ROW(A$17),0))</f>
        <v>15</v>
      </c>
      <c r="B523" s="124" t="str">
        <f ca="1">IF(OFFSET('Stocklist Hoogenraad'!B$17,ROW()-ROW(B$17),0)="","",OFFSET('Stocklist Hoogenraad'!B$17,ROW()-ROW(B$17),0))</f>
        <v>Pinus uncinata 'Horni Hazle'</v>
      </c>
      <c r="C523" s="124" t="str">
        <f ca="1">IF(OFFSET('Stocklist Hoogenraad'!C$17,ROW()-ROW(C$17),0)="","",OFFSET('Stocklist Hoogenraad'!C$17,ROW()-ROW(C$17),0))</f>
        <v>Salealble C10</v>
      </c>
      <c r="D523" s="125">
        <f ca="1">IF(OFFSET('Stocklist Hoogenraad'!D$17,ROW()-ROW(D$17),0)="","",(1+Margin)*OFFSET('Stocklist Hoogenraad'!D$17,ROW()-ROW(D$17),0))</f>
        <v>20</v>
      </c>
    </row>
    <row r="524" spans="1:4" x14ac:dyDescent="0.25">
      <c r="A524" s="124">
        <f ca="1">IF(OFFSET('Stocklist Hoogenraad'!A$17,ROW()-ROW(A$17),0)="","",OFFSET('Stocklist Hoogenraad'!A$17,ROW()-ROW(A$17),0))</f>
        <v>100</v>
      </c>
      <c r="B524" s="124" t="str">
        <f ca="1">IF(OFFSET('Stocklist Hoogenraad'!B$17,ROW()-ROW(B$17),0)="","",OFFSET('Stocklist Hoogenraad'!B$17,ROW()-ROW(B$17),0))</f>
        <v>Platycladus or. 'Aurea Nana'</v>
      </c>
      <c r="C524" s="124" t="str">
        <f ca="1">IF(OFFSET('Stocklist Hoogenraad'!C$17,ROW()-ROW(C$17),0)="","",OFFSET('Stocklist Hoogenraad'!C$17,ROW()-ROW(C$17),0))</f>
        <v>Saleable C2</v>
      </c>
      <c r="D524" s="125">
        <f ca="1">IF(OFFSET('Stocklist Hoogenraad'!D$17,ROW()-ROW(D$17),0)="","",(1+Margin)*OFFSET('Stocklist Hoogenraad'!D$17,ROW()-ROW(D$17),0))</f>
        <v>2.65</v>
      </c>
    </row>
    <row r="525" spans="1:4" x14ac:dyDescent="0.25">
      <c r="A525" s="124">
        <f ca="1">IF(OFFSET('Stocklist Hoogenraad'!A$17,ROW()-ROW(A$17),0)="","",OFFSET('Stocklist Hoogenraad'!A$17,ROW()-ROW(A$17),0))</f>
        <v>1920</v>
      </c>
      <c r="B525" s="124" t="str">
        <f ca="1">IF(OFFSET('Stocklist Hoogenraad'!B$17,ROW()-ROW(B$17),0)="","",OFFSET('Stocklist Hoogenraad'!B$17,ROW()-ROW(B$17),0))</f>
        <v>Platycladus or. 'Golden Penny'®</v>
      </c>
      <c r="C525" s="124" t="str">
        <f ca="1">IF(OFFSET('Stocklist Hoogenraad'!C$17,ROW()-ROW(C$17),0)="","",OFFSET('Stocklist Hoogenraad'!C$17,ROW()-ROW(C$17),0))</f>
        <v>Liners P9</v>
      </c>
      <c r="D525" s="125">
        <f ca="1">IF(OFFSET('Stocklist Hoogenraad'!D$17,ROW()-ROW(D$17),0)="","",(1+Margin)*OFFSET('Stocklist Hoogenraad'!D$17,ROW()-ROW(D$17),0))</f>
        <v>1.65</v>
      </c>
    </row>
    <row r="526" spans="1:4" x14ac:dyDescent="0.25">
      <c r="A526" s="124">
        <f ca="1">IF(OFFSET('Stocklist Hoogenraad'!A$17,ROW()-ROW(A$17),0)="","",OFFSET('Stocklist Hoogenraad'!A$17,ROW()-ROW(A$17),0))</f>
        <v>498</v>
      </c>
      <c r="B526" s="124" t="str">
        <f ca="1">IF(OFFSET('Stocklist Hoogenraad'!B$17,ROW()-ROW(B$17),0)="","",OFFSET('Stocklist Hoogenraad'!B$17,ROW()-ROW(B$17),0))</f>
        <v>Sciadopitys verticillata</v>
      </c>
      <c r="C526" s="124" t="str">
        <f ca="1">IF(OFFSET('Stocklist Hoogenraad'!C$17,ROW()-ROW(C$17),0)="","",OFFSET('Stocklist Hoogenraad'!C$17,ROW()-ROW(C$17),0))</f>
        <v>Liner P9 3 years</v>
      </c>
      <c r="D526" s="125">
        <f ca="1">IF(OFFSET('Stocklist Hoogenraad'!D$17,ROW()-ROW(D$17),0)="","",(1+Margin)*OFFSET('Stocklist Hoogenraad'!D$17,ROW()-ROW(D$17),0))</f>
        <v>3.8</v>
      </c>
    </row>
    <row r="527" spans="1:4" x14ac:dyDescent="0.25">
      <c r="A527" s="124">
        <f ca="1">IF(OFFSET('Stocklist Hoogenraad'!A$17,ROW()-ROW(A$17),0)="","",OFFSET('Stocklist Hoogenraad'!A$17,ROW()-ROW(A$17),0))</f>
        <v>1473</v>
      </c>
      <c r="B527" s="124" t="str">
        <f ca="1">IF(OFFSET('Stocklist Hoogenraad'!B$17,ROW()-ROW(B$17),0)="","",OFFSET('Stocklist Hoogenraad'!B$17,ROW()-ROW(B$17),0))</f>
        <v>Sciadopitys vert. 'Green Diamond' PBR</v>
      </c>
      <c r="C527" s="124" t="str">
        <f ca="1">IF(OFFSET('Stocklist Hoogenraad'!C$17,ROW()-ROW(C$17),0)="","",OFFSET('Stocklist Hoogenraad'!C$17,ROW()-ROW(C$17),0))</f>
        <v>Liners P14 H</v>
      </c>
      <c r="D527" s="125">
        <f ca="1">IF(OFFSET('Stocklist Hoogenraad'!D$17,ROW()-ROW(D$17),0)="","",(1+Margin)*OFFSET('Stocklist Hoogenraad'!D$17,ROW()-ROW(D$17),0))</f>
        <v>7.5</v>
      </c>
    </row>
    <row r="528" spans="1:4" x14ac:dyDescent="0.25">
      <c r="A528" s="124">
        <f ca="1">IF(OFFSET('Stocklist Hoogenraad'!A$17,ROW()-ROW(A$17),0)="","",OFFSET('Stocklist Hoogenraad'!A$17,ROW()-ROW(A$17),0))</f>
        <v>500</v>
      </c>
      <c r="B528" s="124" t="str">
        <f ca="1">IF(OFFSET('Stocklist Hoogenraad'!B$17,ROW()-ROW(B$17),0)="","",OFFSET('Stocklist Hoogenraad'!B$17,ROW()-ROW(B$17),0))</f>
        <v>Taxus b. 'Albany'®</v>
      </c>
      <c r="C528" s="124" t="str">
        <f ca="1">IF(OFFSET('Stocklist Hoogenraad'!C$17,ROW()-ROW(C$17),0)="","",OFFSET('Stocklist Hoogenraad'!C$17,ROW()-ROW(C$17),0))</f>
        <v>Liners P9</v>
      </c>
      <c r="D528" s="125">
        <f ca="1">IF(OFFSET('Stocklist Hoogenraad'!D$17,ROW()-ROW(D$17),0)="","",(1+Margin)*OFFSET('Stocklist Hoogenraad'!D$17,ROW()-ROW(D$17),0))</f>
        <v>1.3</v>
      </c>
    </row>
    <row r="529" spans="1:4" x14ac:dyDescent="0.25">
      <c r="A529" s="124">
        <f ca="1">IF(OFFSET('Stocklist Hoogenraad'!A$17,ROW()-ROW(A$17),0)="","",OFFSET('Stocklist Hoogenraad'!A$17,ROW()-ROW(A$17),0))</f>
        <v>500</v>
      </c>
      <c r="B529" s="124" t="str">
        <f ca="1">IF(OFFSET('Stocklist Hoogenraad'!B$17,ROW()-ROW(B$17),0)="","",OFFSET('Stocklist Hoogenraad'!B$17,ROW()-ROW(B$17),0))</f>
        <v>Taxus b. 'Avalon'®</v>
      </c>
      <c r="C529" s="124" t="str">
        <f ca="1">IF(OFFSET('Stocklist Hoogenraad'!C$17,ROW()-ROW(C$17),0)="","",OFFSET('Stocklist Hoogenraad'!C$17,ROW()-ROW(C$17),0))</f>
        <v>Liners P9</v>
      </c>
      <c r="D529" s="125">
        <f ca="1">IF(OFFSET('Stocklist Hoogenraad'!D$17,ROW()-ROW(D$17),0)="","",(1+Margin)*OFFSET('Stocklist Hoogenraad'!D$17,ROW()-ROW(D$17),0))</f>
        <v>1.3</v>
      </c>
    </row>
    <row r="530" spans="1:4" x14ac:dyDescent="0.25">
      <c r="A530" s="124">
        <f ca="1">IF(OFFSET('Stocklist Hoogenraad'!A$17,ROW()-ROW(A$17),0)="","",OFFSET('Stocklist Hoogenraad'!A$17,ROW()-ROW(A$17),0))</f>
        <v>3467</v>
      </c>
      <c r="B530" s="124" t="str">
        <f ca="1">IF(OFFSET('Stocklist Hoogenraad'!B$17,ROW()-ROW(B$17),0)="","",OFFSET('Stocklist Hoogenraad'!B$17,ROW()-ROW(B$17),0))</f>
        <v>Taxus b. Best Hedge 'Jotab1 PBR'</v>
      </c>
      <c r="C530" s="124" t="str">
        <f ca="1">IF(OFFSET('Stocklist Hoogenraad'!C$17,ROW()-ROW(C$17),0)="","",OFFSET('Stocklist Hoogenraad'!C$17,ROW()-ROW(C$17),0))</f>
        <v>Saleable C2</v>
      </c>
      <c r="D530" s="125">
        <f ca="1">IF(OFFSET('Stocklist Hoogenraad'!D$17,ROW()-ROW(D$17),0)="","",(1+Margin)*OFFSET('Stocklist Hoogenraad'!D$17,ROW()-ROW(D$17),0))</f>
        <v>2.65</v>
      </c>
    </row>
    <row r="531" spans="1:4" x14ac:dyDescent="0.25">
      <c r="A531" s="124">
        <f ca="1">IF(OFFSET('Stocklist Hoogenraad'!A$17,ROW()-ROW(A$17),0)="","",OFFSET('Stocklist Hoogenraad'!A$17,ROW()-ROW(A$17),0))</f>
        <v>1388</v>
      </c>
      <c r="B531" s="124" t="str">
        <f ca="1">IF(OFFSET('Stocklist Hoogenraad'!B$17,ROW()-ROW(B$17),0)="","",OFFSET('Stocklist Hoogenraad'!B$17,ROW()-ROW(B$17),0))</f>
        <v>Taxus b. 'Fastigiata Robusta'</v>
      </c>
      <c r="C531" s="124" t="str">
        <f ca="1">IF(OFFSET('Stocklist Hoogenraad'!C$17,ROW()-ROW(C$17),0)="","",OFFSET('Stocklist Hoogenraad'!C$17,ROW()-ROW(C$17),0))</f>
        <v>Liners P9</v>
      </c>
      <c r="D531" s="125">
        <f ca="1">IF(OFFSET('Stocklist Hoogenraad'!D$17,ROW()-ROW(D$17),0)="","",(1+Margin)*OFFSET('Stocklist Hoogenraad'!D$17,ROW()-ROW(D$17),0))</f>
        <v>1</v>
      </c>
    </row>
    <row r="532" spans="1:4" x14ac:dyDescent="0.25">
      <c r="A532" s="124">
        <f ca="1">IF(OFFSET('Stocklist Hoogenraad'!A$17,ROW()-ROW(A$17),0)="","",OFFSET('Stocklist Hoogenraad'!A$17,ROW()-ROW(A$17),0))</f>
        <v>4760</v>
      </c>
      <c r="B532" s="124" t="str">
        <f ca="1">IF(OFFSET('Stocklist Hoogenraad'!B$17,ROW()-ROW(B$17),0)="","",OFFSET('Stocklist Hoogenraad'!B$17,ROW()-ROW(B$17),0))</f>
        <v>Taxus b. 'Green Rocket'®</v>
      </c>
      <c r="C532" s="124" t="str">
        <f ca="1">IF(OFFSET('Stocklist Hoogenraad'!C$17,ROW()-ROW(C$17),0)="","",OFFSET('Stocklist Hoogenraad'!C$17,ROW()-ROW(C$17),0))</f>
        <v>Liners P9</v>
      </c>
      <c r="D532" s="125">
        <f ca="1">IF(OFFSET('Stocklist Hoogenraad'!D$17,ROW()-ROW(D$17),0)="","",(1+Margin)*OFFSET('Stocklist Hoogenraad'!D$17,ROW()-ROW(D$17),0))</f>
        <v>1.35</v>
      </c>
    </row>
    <row r="533" spans="1:4" x14ac:dyDescent="0.25">
      <c r="A533" s="124">
        <f ca="1">IF(OFFSET('Stocklist Hoogenraad'!A$17,ROW()-ROW(A$17),0)="","",OFFSET('Stocklist Hoogenraad'!A$17,ROW()-ROW(A$17),0))</f>
        <v>800</v>
      </c>
      <c r="B533" s="124" t="str">
        <f ca="1">IF(OFFSET('Stocklist Hoogenraad'!B$17,ROW()-ROW(B$17),0)="","",OFFSET('Stocklist Hoogenraad'!B$17,ROW()-ROW(B$17),0))</f>
        <v>Taxus b. 'Luca'®</v>
      </c>
      <c r="C533" s="124" t="str">
        <f ca="1">IF(OFFSET('Stocklist Hoogenraad'!C$17,ROW()-ROW(C$17),0)="","",OFFSET('Stocklist Hoogenraad'!C$17,ROW()-ROW(C$17),0))</f>
        <v>Liners P9</v>
      </c>
      <c r="D533" s="125">
        <f ca="1">IF(OFFSET('Stocklist Hoogenraad'!D$17,ROW()-ROW(D$17),0)="","",(1+Margin)*OFFSET('Stocklist Hoogenraad'!D$17,ROW()-ROW(D$17),0))</f>
        <v>1.35</v>
      </c>
    </row>
    <row r="534" spans="1:4" x14ac:dyDescent="0.25">
      <c r="A534" s="124">
        <f ca="1">IF(OFFSET('Stocklist Hoogenraad'!A$17,ROW()-ROW(A$17),0)="","",OFFSET('Stocklist Hoogenraad'!A$17,ROW()-ROW(A$17),0))</f>
        <v>1840</v>
      </c>
      <c r="B534" s="124" t="str">
        <f ca="1">IF(OFFSET('Stocklist Hoogenraad'!B$17,ROW()-ROW(B$17),0)="","",OFFSET('Stocklist Hoogenraad'!B$17,ROW()-ROW(B$17),0))</f>
        <v>Taxus b. 'Orange Alf'®</v>
      </c>
      <c r="C534" s="124" t="str">
        <f ca="1">IF(OFFSET('Stocklist Hoogenraad'!C$17,ROW()-ROW(C$17),0)="","",OFFSET('Stocklist Hoogenraad'!C$17,ROW()-ROW(C$17),0))</f>
        <v>Liners P9</v>
      </c>
      <c r="D534" s="125">
        <f ca="1">IF(OFFSET('Stocklist Hoogenraad'!D$17,ROW()-ROW(D$17),0)="","",(1+Margin)*OFFSET('Stocklist Hoogenraad'!D$17,ROW()-ROW(D$17),0))</f>
        <v>1.35</v>
      </c>
    </row>
    <row r="535" spans="1:4" x14ac:dyDescent="0.25">
      <c r="A535" s="124">
        <f ca="1">IF(OFFSET('Stocklist Hoogenraad'!A$17,ROW()-ROW(A$17),0)="","",OFFSET('Stocklist Hoogenraad'!A$17,ROW()-ROW(A$17),0))</f>
        <v>1840</v>
      </c>
      <c r="B535" s="124" t="str">
        <f ca="1">IF(OFFSET('Stocklist Hoogenraad'!B$17,ROW()-ROW(B$17),0)="","",OFFSET('Stocklist Hoogenraad'!B$17,ROW()-ROW(B$17),0))</f>
        <v>Taxus b. 'Xanadu'®</v>
      </c>
      <c r="C535" s="124" t="str">
        <f ca="1">IF(OFFSET('Stocklist Hoogenraad'!C$17,ROW()-ROW(C$17),0)="","",OFFSET('Stocklist Hoogenraad'!C$17,ROW()-ROW(C$17),0))</f>
        <v>Liners P9</v>
      </c>
      <c r="D535" s="125">
        <f ca="1">IF(OFFSET('Stocklist Hoogenraad'!D$17,ROW()-ROW(D$17),0)="","",(1+Margin)*OFFSET('Stocklist Hoogenraad'!D$17,ROW()-ROW(D$17),0))</f>
        <v>1.3</v>
      </c>
    </row>
    <row r="536" spans="1:4" x14ac:dyDescent="0.25">
      <c r="A536" s="124">
        <f ca="1">IF(OFFSET('Stocklist Hoogenraad'!A$17,ROW()-ROW(A$17),0)="","",OFFSET('Stocklist Hoogenraad'!A$17,ROW()-ROW(A$17),0))</f>
        <v>1326</v>
      </c>
      <c r="B536" s="124" t="str">
        <f ca="1">IF(OFFSET('Stocklist Hoogenraad'!B$17,ROW()-ROW(B$17),0)="","",OFFSET('Stocklist Hoogenraad'!B$17,ROW()-ROW(B$17),0))</f>
        <v>Taxus cuspidata nana</v>
      </c>
      <c r="C536" s="124" t="str">
        <f ca="1">IF(OFFSET('Stocklist Hoogenraad'!C$17,ROW()-ROW(C$17),0)="","",OFFSET('Stocklist Hoogenraad'!C$17,ROW()-ROW(C$17),0))</f>
        <v>Liners P9</v>
      </c>
      <c r="D536" s="125">
        <f ca="1">IF(OFFSET('Stocklist Hoogenraad'!D$17,ROW()-ROW(D$17),0)="","",(1+Margin)*OFFSET('Stocklist Hoogenraad'!D$17,ROW()-ROW(D$17),0))</f>
        <v>0.9</v>
      </c>
    </row>
    <row r="537" spans="1:4" x14ac:dyDescent="0.25">
      <c r="A537" s="124">
        <f ca="1">IF(OFFSET('Stocklist Hoogenraad'!A$17,ROW()-ROW(A$17),0)="","",OFFSET('Stocklist Hoogenraad'!A$17,ROW()-ROW(A$17),0))</f>
        <v>2280</v>
      </c>
      <c r="B537" s="124" t="str">
        <f ca="1">IF(OFFSET('Stocklist Hoogenraad'!B$17,ROW()-ROW(B$17),0)="","",OFFSET('Stocklist Hoogenraad'!B$17,ROW()-ROW(B$17),0))</f>
        <v>Taxus media 'Yellow Land'®</v>
      </c>
      <c r="C537" s="124" t="str">
        <f ca="1">IF(OFFSET('Stocklist Hoogenraad'!C$17,ROW()-ROW(C$17),0)="","",OFFSET('Stocklist Hoogenraad'!C$17,ROW()-ROW(C$17),0))</f>
        <v>Liners P9</v>
      </c>
      <c r="D537" s="125">
        <f ca="1">IF(OFFSET('Stocklist Hoogenraad'!D$17,ROW()-ROW(D$17),0)="","",(1+Margin)*OFFSET('Stocklist Hoogenraad'!D$17,ROW()-ROW(D$17),0))</f>
        <v>1.3</v>
      </c>
    </row>
    <row r="538" spans="1:4" x14ac:dyDescent="0.25">
      <c r="A538" s="124">
        <f ca="1">IF(OFFSET('Stocklist Hoogenraad'!A$17,ROW()-ROW(A$17),0)="","",OFFSET('Stocklist Hoogenraad'!A$17,ROW()-ROW(A$17),0))</f>
        <v>10791</v>
      </c>
      <c r="B538" s="124" t="str">
        <f ca="1">IF(OFFSET('Stocklist Hoogenraad'!B$17,ROW()-ROW(B$17),0)="","",OFFSET('Stocklist Hoogenraad'!B$17,ROW()-ROW(B$17),0))</f>
        <v>Thuja occ. 'Brabant'</v>
      </c>
      <c r="C538" s="124" t="str">
        <f ca="1">IF(OFFSET('Stocklist Hoogenraad'!C$17,ROW()-ROW(C$17),0)="","",OFFSET('Stocklist Hoogenraad'!C$17,ROW()-ROW(C$17),0))</f>
        <v>Liners P9</v>
      </c>
      <c r="D538" s="125">
        <f ca="1">IF(OFFSET('Stocklist Hoogenraad'!D$17,ROW()-ROW(D$17),0)="","",(1+Margin)*OFFSET('Stocklist Hoogenraad'!D$17,ROW()-ROW(D$17),0))</f>
        <v>0.8</v>
      </c>
    </row>
    <row r="539" spans="1:4" x14ac:dyDescent="0.25">
      <c r="A539" s="124">
        <f ca="1">IF(OFFSET('Stocklist Hoogenraad'!A$17,ROW()-ROW(A$17),0)="","",OFFSET('Stocklist Hoogenraad'!A$17,ROW()-ROW(A$17),0))</f>
        <v>467</v>
      </c>
      <c r="B539" s="124" t="str">
        <f ca="1">IF(OFFSET('Stocklist Hoogenraad'!B$17,ROW()-ROW(B$17),0)="","",OFFSET('Stocklist Hoogenraad'!B$17,ROW()-ROW(B$17),0))</f>
        <v>Thuja occ. 'Bright Smaragd'PBR</v>
      </c>
      <c r="C539" s="124" t="str">
        <f ca="1">IF(OFFSET('Stocklist Hoogenraad'!C$17,ROW()-ROW(C$17),0)="","",OFFSET('Stocklist Hoogenraad'!C$17,ROW()-ROW(C$17),0))</f>
        <v>Liners P9</v>
      </c>
      <c r="D539" s="125">
        <f ca="1">IF(OFFSET('Stocklist Hoogenraad'!D$17,ROW()-ROW(D$17),0)="","",(1+Margin)*OFFSET('Stocklist Hoogenraad'!D$17,ROW()-ROW(D$17),0))</f>
        <v>1.33</v>
      </c>
    </row>
    <row r="540" spans="1:4" x14ac:dyDescent="0.25">
      <c r="A540" s="124">
        <f ca="1">IF(OFFSET('Stocklist Hoogenraad'!A$17,ROW()-ROW(A$17),0)="","",OFFSET('Stocklist Hoogenraad'!A$17,ROW()-ROW(A$17),0))</f>
        <v>1203</v>
      </c>
      <c r="B540" s="124" t="str">
        <f ca="1">IF(OFFSET('Stocklist Hoogenraad'!B$17,ROW()-ROW(B$17),0)="","",OFFSET('Stocklist Hoogenraad'!B$17,ROW()-ROW(B$17),0))</f>
        <v>Thuja occ. 'Danica'</v>
      </c>
      <c r="C540" s="124" t="str">
        <f ca="1">IF(OFFSET('Stocklist Hoogenraad'!C$17,ROW()-ROW(C$17),0)="","",OFFSET('Stocklist Hoogenraad'!C$17,ROW()-ROW(C$17),0))</f>
        <v>Sale. C3 25-30</v>
      </c>
      <c r="D540" s="125">
        <f ca="1">IF(OFFSET('Stocklist Hoogenraad'!D$17,ROW()-ROW(D$17),0)="","",(1+Margin)*OFFSET('Stocklist Hoogenraad'!D$17,ROW()-ROW(D$17),0))</f>
        <v>4.75</v>
      </c>
    </row>
    <row r="541" spans="1:4" x14ac:dyDescent="0.25">
      <c r="A541" s="124">
        <f ca="1">IF(OFFSET('Stocklist Hoogenraad'!A$17,ROW()-ROW(A$17),0)="","",OFFSET('Stocklist Hoogenraad'!A$17,ROW()-ROW(A$17),0))</f>
        <v>124</v>
      </c>
      <c r="B541" s="124" t="str">
        <f ca="1">IF(OFFSET('Stocklist Hoogenraad'!B$17,ROW()-ROW(B$17),0)="","",OFFSET('Stocklist Hoogenraad'!B$17,ROW()-ROW(B$17),0))</f>
        <v>Thuja occ. 'Dziak'</v>
      </c>
      <c r="C541" s="124" t="str">
        <f ca="1">IF(OFFSET('Stocklist Hoogenraad'!C$17,ROW()-ROW(C$17),0)="","",OFFSET('Stocklist Hoogenraad'!C$17,ROW()-ROW(C$17),0))</f>
        <v>Liners P9</v>
      </c>
      <c r="D541" s="125">
        <f ca="1">IF(OFFSET('Stocklist Hoogenraad'!D$17,ROW()-ROW(D$17),0)="","",(1+Margin)*OFFSET('Stocklist Hoogenraad'!D$17,ROW()-ROW(D$17),0))</f>
        <v>0.85</v>
      </c>
    </row>
    <row r="542" spans="1:4" x14ac:dyDescent="0.25">
      <c r="A542" s="124">
        <f ca="1">IF(OFFSET('Stocklist Hoogenraad'!A$17,ROW()-ROW(A$17),0)="","",OFFSET('Stocklist Hoogenraad'!A$17,ROW()-ROW(A$17),0))</f>
        <v>1303</v>
      </c>
      <c r="B542" s="124" t="str">
        <f ca="1">IF(OFFSET('Stocklist Hoogenraad'!B$17,ROW()-ROW(B$17),0)="","",OFFSET('Stocklist Hoogenraad'!B$17,ROW()-ROW(B$17),0))</f>
        <v>Thuja occ. 'Forever Young'PBR</v>
      </c>
      <c r="C542" s="124" t="str">
        <f ca="1">IF(OFFSET('Stocklist Hoogenraad'!C$17,ROW()-ROW(C$17),0)="","",OFFSET('Stocklist Hoogenraad'!C$17,ROW()-ROW(C$17),0))</f>
        <v>Liners P9</v>
      </c>
      <c r="D542" s="125">
        <f ca="1">IF(OFFSET('Stocklist Hoogenraad'!D$17,ROW()-ROW(D$17),0)="","",(1+Margin)*OFFSET('Stocklist Hoogenraad'!D$17,ROW()-ROW(D$17),0))</f>
        <v>1.3</v>
      </c>
    </row>
    <row r="543" spans="1:4" x14ac:dyDescent="0.25">
      <c r="A543" s="124">
        <f ca="1">IF(OFFSET('Stocklist Hoogenraad'!A$17,ROW()-ROW(A$17),0)="","",OFFSET('Stocklist Hoogenraad'!A$17,ROW()-ROW(A$17),0))</f>
        <v>300</v>
      </c>
      <c r="B543" s="124" t="str">
        <f ca="1">IF(OFFSET('Stocklist Hoogenraad'!B$17,ROW()-ROW(B$17),0)="","",OFFSET('Stocklist Hoogenraad'!B$17,ROW()-ROW(B$17),0))</f>
        <v>Thuja occ. 'Globosa Aurea'</v>
      </c>
      <c r="C543" s="124" t="str">
        <f ca="1">IF(OFFSET('Stocklist Hoogenraad'!C$17,ROW()-ROW(C$17),0)="","",OFFSET('Stocklist Hoogenraad'!C$17,ROW()-ROW(C$17),0))</f>
        <v>Liners P10.5</v>
      </c>
      <c r="D543" s="125">
        <f ca="1">IF(OFFSET('Stocklist Hoogenraad'!D$17,ROW()-ROW(D$17),0)="","",(1+Margin)*OFFSET('Stocklist Hoogenraad'!D$17,ROW()-ROW(D$17),0))</f>
        <v>0.87</v>
      </c>
    </row>
    <row r="544" spans="1:4" x14ac:dyDescent="0.25">
      <c r="A544" s="124">
        <f ca="1">IF(OFFSET('Stocklist Hoogenraad'!A$17,ROW()-ROW(A$17),0)="","",OFFSET('Stocklist Hoogenraad'!A$17,ROW()-ROW(A$17),0))</f>
        <v>940</v>
      </c>
      <c r="B544" s="124" t="str">
        <f ca="1">IF(OFFSET('Stocklist Hoogenraad'!B$17,ROW()-ROW(B$17),0)="","",OFFSET('Stocklist Hoogenraad'!B$17,ROW()-ROW(B$17),0))</f>
        <v>Thuja occ. 'Golden Anne'®</v>
      </c>
      <c r="C544" s="124" t="str">
        <f ca="1">IF(OFFSET('Stocklist Hoogenraad'!C$17,ROW()-ROW(C$17),0)="","",OFFSET('Stocklist Hoogenraad'!C$17,ROW()-ROW(C$17),0))</f>
        <v>Liners P9</v>
      </c>
      <c r="D544" s="125">
        <f ca="1">IF(OFFSET('Stocklist Hoogenraad'!D$17,ROW()-ROW(D$17),0)="","",(1+Margin)*OFFSET('Stocklist Hoogenraad'!D$17,ROW()-ROW(D$17),0))</f>
        <v>1.3</v>
      </c>
    </row>
    <row r="545" spans="1:4" x14ac:dyDescent="0.25">
      <c r="A545" s="124">
        <f ca="1">IF(OFFSET('Stocklist Hoogenraad'!A$17,ROW()-ROW(A$17),0)="","",OFFSET('Stocklist Hoogenraad'!A$17,ROW()-ROW(A$17),0))</f>
        <v>500</v>
      </c>
      <c r="B545" s="124" t="str">
        <f ca="1">IF(OFFSET('Stocklist Hoogenraad'!B$17,ROW()-ROW(B$17),0)="","",OFFSET('Stocklist Hoogenraad'!B$17,ROW()-ROW(B$17),0))</f>
        <v>Thuja occ. 'Golden Brabant'®</v>
      </c>
      <c r="C545" s="124" t="str">
        <f ca="1">IF(OFFSET('Stocklist Hoogenraad'!C$17,ROW()-ROW(C$17),0)="","",OFFSET('Stocklist Hoogenraad'!C$17,ROW()-ROW(C$17),0))</f>
        <v>Liners P10.5</v>
      </c>
      <c r="D545" s="125">
        <f ca="1">IF(OFFSET('Stocklist Hoogenraad'!D$17,ROW()-ROW(D$17),0)="","",(1+Margin)*OFFSET('Stocklist Hoogenraad'!D$17,ROW()-ROW(D$17),0))</f>
        <v>1.3</v>
      </c>
    </row>
    <row r="546" spans="1:4" x14ac:dyDescent="0.25">
      <c r="A546" s="124">
        <f ca="1">IF(OFFSET('Stocklist Hoogenraad'!A$17,ROW()-ROW(A$17),0)="","",OFFSET('Stocklist Hoogenraad'!A$17,ROW()-ROW(A$17),0))</f>
        <v>2103</v>
      </c>
      <c r="B546" s="124" t="str">
        <f ca="1">IF(OFFSET('Stocklist Hoogenraad'!B$17,ROW()-ROW(B$17),0)="","",OFFSET('Stocklist Hoogenraad'!B$17,ROW()-ROW(B$17),0))</f>
        <v>Thuja occ. 'Golden Globe'</v>
      </c>
      <c r="C546" s="124" t="str">
        <f ca="1">IF(OFFSET('Stocklist Hoogenraad'!C$17,ROW()-ROW(C$17),0)="","",OFFSET('Stocklist Hoogenraad'!C$17,ROW()-ROW(C$17),0))</f>
        <v>Liners P9</v>
      </c>
      <c r="D546" s="125">
        <f ca="1">IF(OFFSET('Stocklist Hoogenraad'!D$17,ROW()-ROW(D$17),0)="","",(1+Margin)*OFFSET('Stocklist Hoogenraad'!D$17,ROW()-ROW(D$17),0))</f>
        <v>0.87</v>
      </c>
    </row>
    <row r="547" spans="1:4" x14ac:dyDescent="0.25">
      <c r="A547" s="124">
        <f ca="1">IF(OFFSET('Stocklist Hoogenraad'!A$17,ROW()-ROW(A$17),0)="","",OFFSET('Stocklist Hoogenraad'!A$17,ROW()-ROW(A$17),0))</f>
        <v>1868</v>
      </c>
      <c r="B547" s="124" t="str">
        <f ca="1">IF(OFFSET('Stocklist Hoogenraad'!B$17,ROW()-ROW(B$17),0)="","",OFFSET('Stocklist Hoogenraad'!B$17,ROW()-ROW(B$17),0))</f>
        <v>Thuja occ. 'Golden Smaragd'®</v>
      </c>
      <c r="C547" s="124" t="str">
        <f ca="1">IF(OFFSET('Stocklist Hoogenraad'!C$17,ROW()-ROW(C$17),0)="","",OFFSET('Stocklist Hoogenraad'!C$17,ROW()-ROW(C$17),0))</f>
        <v>Saleable C2</v>
      </c>
      <c r="D547" s="125">
        <f ca="1">IF(OFFSET('Stocklist Hoogenraad'!D$17,ROW()-ROW(D$17),0)="","",(1+Margin)*OFFSET('Stocklist Hoogenraad'!D$17,ROW()-ROW(D$17),0))</f>
        <v>2.81</v>
      </c>
    </row>
    <row r="548" spans="1:4" x14ac:dyDescent="0.25">
      <c r="A548" s="124">
        <f ca="1">IF(OFFSET('Stocklist Hoogenraad'!A$17,ROW()-ROW(A$17),0)="","",OFFSET('Stocklist Hoogenraad'!A$17,ROW()-ROW(A$17),0))</f>
        <v>15531</v>
      </c>
      <c r="B548" s="124" t="str">
        <f ca="1">IF(OFFSET('Stocklist Hoogenraad'!B$17,ROW()-ROW(B$17),0)="","",OFFSET('Stocklist Hoogenraad'!B$17,ROW()-ROW(B$17),0))</f>
        <v>Thuja occ. 'Golden Smaragd'®</v>
      </c>
      <c r="C548" s="124" t="str">
        <f ca="1">IF(OFFSET('Stocklist Hoogenraad'!C$17,ROW()-ROW(C$17),0)="","",OFFSET('Stocklist Hoogenraad'!C$17,ROW()-ROW(C$17),0))</f>
        <v>Liners P9</v>
      </c>
      <c r="D548" s="125">
        <f ca="1">IF(OFFSET('Stocklist Hoogenraad'!D$17,ROW()-ROW(D$17),0)="","",(1+Margin)*OFFSET('Stocklist Hoogenraad'!D$17,ROW()-ROW(D$17),0))</f>
        <v>1.35</v>
      </c>
    </row>
    <row r="549" spans="1:4" x14ac:dyDescent="0.25">
      <c r="A549" s="124">
        <f ca="1">IF(OFFSET('Stocklist Hoogenraad'!A$17,ROW()-ROW(A$17),0)="","",OFFSET('Stocklist Hoogenraad'!A$17,ROW()-ROW(A$17),0))</f>
        <v>3951</v>
      </c>
      <c r="B549" s="124" t="str">
        <f ca="1">IF(OFFSET('Stocklist Hoogenraad'!B$17,ROW()-ROW(B$17),0)="","",OFFSET('Stocklist Hoogenraad'!B$17,ROW()-ROW(B$17),0))</f>
        <v>Thuja occ. 'Golden Tuffet'</v>
      </c>
      <c r="C549" s="124" t="str">
        <f ca="1">IF(OFFSET('Stocklist Hoogenraad'!C$17,ROW()-ROW(C$17),0)="","",OFFSET('Stocklist Hoogenraad'!C$17,ROW()-ROW(C$17),0))</f>
        <v>Liners P9</v>
      </c>
      <c r="D549" s="125">
        <f ca="1">IF(OFFSET('Stocklist Hoogenraad'!D$17,ROW()-ROW(D$17),0)="","",(1+Margin)*OFFSET('Stocklist Hoogenraad'!D$17,ROW()-ROW(D$17),0))</f>
        <v>0.85</v>
      </c>
    </row>
    <row r="550" spans="1:4" x14ac:dyDescent="0.25">
      <c r="A550" s="124">
        <f ca="1">IF(OFFSET('Stocklist Hoogenraad'!A$17,ROW()-ROW(A$17),0)="","",OFFSET('Stocklist Hoogenraad'!A$17,ROW()-ROW(A$17),0))</f>
        <v>5460</v>
      </c>
      <c r="B550" s="124" t="str">
        <f ca="1">IF(OFFSET('Stocklist Hoogenraad'!B$17,ROW()-ROW(B$17),0)="","",OFFSET('Stocklist Hoogenraad'!B$17,ROW()-ROW(B$17),0))</f>
        <v>Thuja occ. 'Great Star'®</v>
      </c>
      <c r="C550" s="124" t="str">
        <f ca="1">IF(OFFSET('Stocklist Hoogenraad'!C$17,ROW()-ROW(C$17),0)="","",OFFSET('Stocklist Hoogenraad'!C$17,ROW()-ROW(C$17),0))</f>
        <v>Liners P10.5r</v>
      </c>
      <c r="D550" s="125">
        <f ca="1">IF(OFFSET('Stocklist Hoogenraad'!D$17,ROW()-ROW(D$17),0)="","",(1+Margin)*OFFSET('Stocklist Hoogenraad'!D$17,ROW()-ROW(D$17),0))</f>
        <v>1.35</v>
      </c>
    </row>
    <row r="551" spans="1:4" x14ac:dyDescent="0.25">
      <c r="A551" s="124">
        <f ca="1">IF(OFFSET('Stocklist Hoogenraad'!A$17,ROW()-ROW(A$17),0)="","",OFFSET('Stocklist Hoogenraad'!A$17,ROW()-ROW(A$17),0))</f>
        <v>2547</v>
      </c>
      <c r="B551" s="124" t="str">
        <f ca="1">IF(OFFSET('Stocklist Hoogenraad'!B$17,ROW()-ROW(B$17),0)="","",OFFSET('Stocklist Hoogenraad'!B$17,ROW()-ROW(B$17),0))</f>
        <v>Thuja occ. 'Holmstrup'</v>
      </c>
      <c r="C551" s="124" t="str">
        <f ca="1">IF(OFFSET('Stocklist Hoogenraad'!C$17,ROW()-ROW(C$17),0)="","",OFFSET('Stocklist Hoogenraad'!C$17,ROW()-ROW(C$17),0))</f>
        <v>Liners P9</v>
      </c>
      <c r="D551" s="125">
        <f ca="1">IF(OFFSET('Stocklist Hoogenraad'!D$17,ROW()-ROW(D$17),0)="","",(1+Margin)*OFFSET('Stocklist Hoogenraad'!D$17,ROW()-ROW(D$17),0))</f>
        <v>0.85</v>
      </c>
    </row>
    <row r="552" spans="1:4" x14ac:dyDescent="0.25">
      <c r="A552" s="124">
        <f ca="1">IF(OFFSET('Stocklist Hoogenraad'!A$17,ROW()-ROW(A$17),0)="","",OFFSET('Stocklist Hoogenraad'!A$17,ROW()-ROW(A$17),0))</f>
        <v>2248</v>
      </c>
      <c r="B552" s="124" t="str">
        <f ca="1">IF(OFFSET('Stocklist Hoogenraad'!B$17,ROW()-ROW(B$17),0)="","",OFFSET('Stocklist Hoogenraad'!B$17,ROW()-ROW(B$17),0))</f>
        <v xml:space="preserve">Thuja occ. 'Joska'                              </v>
      </c>
      <c r="C552" s="124" t="str">
        <f ca="1">IF(OFFSET('Stocklist Hoogenraad'!C$17,ROW()-ROW(C$17),0)="","",OFFSET('Stocklist Hoogenraad'!C$17,ROW()-ROW(C$17),0))</f>
        <v>Liners P9</v>
      </c>
      <c r="D552" s="125">
        <f ca="1">IF(OFFSET('Stocklist Hoogenraad'!D$17,ROW()-ROW(D$17),0)="","",(1+Margin)*OFFSET('Stocklist Hoogenraad'!D$17,ROW()-ROW(D$17),0))</f>
        <v>0.85</v>
      </c>
    </row>
    <row r="553" spans="1:4" x14ac:dyDescent="0.25">
      <c r="A553" s="124">
        <f ca="1">IF(OFFSET('Stocklist Hoogenraad'!A$17,ROW()-ROW(A$17),0)="","",OFFSET('Stocklist Hoogenraad'!A$17,ROW()-ROW(A$17),0))</f>
        <v>5095</v>
      </c>
      <c r="B553" s="124" t="str">
        <f ca="1">IF(OFFSET('Stocklist Hoogenraad'!B$17,ROW()-ROW(B$17),0)="","",OFFSET('Stocklist Hoogenraad'!B$17,ROW()-ROW(B$17),0))</f>
        <v>Thuja occ. 'King of Brabant'®</v>
      </c>
      <c r="C553" s="124" t="str">
        <f ca="1">IF(OFFSET('Stocklist Hoogenraad'!C$17,ROW()-ROW(C$17),0)="","",OFFSET('Stocklist Hoogenraad'!C$17,ROW()-ROW(C$17),0))</f>
        <v>Liners P9</v>
      </c>
      <c r="D553" s="125">
        <f ca="1">IF(OFFSET('Stocklist Hoogenraad'!D$17,ROW()-ROW(D$17),0)="","",(1+Margin)*OFFSET('Stocklist Hoogenraad'!D$17,ROW()-ROW(D$17),0))</f>
        <v>1.3</v>
      </c>
    </row>
    <row r="554" spans="1:4" x14ac:dyDescent="0.25">
      <c r="A554" s="124">
        <f ca="1">IF(OFFSET('Stocklist Hoogenraad'!A$17,ROW()-ROW(A$17),0)="","",OFFSET('Stocklist Hoogenraad'!A$17,ROW()-ROW(A$17),0))</f>
        <v>337</v>
      </c>
      <c r="B554" s="124" t="str">
        <f ca="1">IF(OFFSET('Stocklist Hoogenraad'!B$17,ROW()-ROW(B$17),0)="","",OFFSET('Stocklist Hoogenraad'!B$17,ROW()-ROW(B$17),0))</f>
        <v>Thuja occ. 'Little Champion'</v>
      </c>
      <c r="C554" s="124" t="str">
        <f ca="1">IF(OFFSET('Stocklist Hoogenraad'!C$17,ROW()-ROW(C$17),0)="","",OFFSET('Stocklist Hoogenraad'!C$17,ROW()-ROW(C$17),0))</f>
        <v>Saleable C2</v>
      </c>
      <c r="D554" s="125">
        <f ca="1">IF(OFFSET('Stocklist Hoogenraad'!D$17,ROW()-ROW(D$17),0)="","",(1+Margin)*OFFSET('Stocklist Hoogenraad'!D$17,ROW()-ROW(D$17),0))</f>
        <v>2.4</v>
      </c>
    </row>
    <row r="555" spans="1:4" x14ac:dyDescent="0.25">
      <c r="A555" s="124">
        <f ca="1">IF(OFFSET('Stocklist Hoogenraad'!A$17,ROW()-ROW(A$17),0)="","",OFFSET('Stocklist Hoogenraad'!A$17,ROW()-ROW(A$17),0))</f>
        <v>1765</v>
      </c>
      <c r="B555" s="124" t="str">
        <f ca="1">IF(OFFSET('Stocklist Hoogenraad'!B$17,ROW()-ROW(B$17),0)="","",OFFSET('Stocklist Hoogenraad'!B$17,ROW()-ROW(B$17),0))</f>
        <v>Thuja occ. 'Little Champion'</v>
      </c>
      <c r="C555" s="124" t="str">
        <f ca="1">IF(OFFSET('Stocklist Hoogenraad'!C$17,ROW()-ROW(C$17),0)="","",OFFSET('Stocklist Hoogenraad'!C$17,ROW()-ROW(C$17),0))</f>
        <v>Liners P9</v>
      </c>
      <c r="D555" s="125">
        <f ca="1">IF(OFFSET('Stocklist Hoogenraad'!D$17,ROW()-ROW(D$17),0)="","",(1+Margin)*OFFSET('Stocklist Hoogenraad'!D$17,ROW()-ROW(D$17),0))</f>
        <v>0.85</v>
      </c>
    </row>
    <row r="556" spans="1:4" x14ac:dyDescent="0.25">
      <c r="A556" s="124">
        <f ca="1">IF(OFFSET('Stocklist Hoogenraad'!A$17,ROW()-ROW(A$17),0)="","",OFFSET('Stocklist Hoogenraad'!A$17,ROW()-ROW(A$17),0))</f>
        <v>58</v>
      </c>
      <c r="B556" s="124" t="str">
        <f ca="1">IF(OFFSET('Stocklist Hoogenraad'!B$17,ROW()-ROW(B$17),0)="","",OFFSET('Stocklist Hoogenraad'!B$17,ROW()-ROW(B$17),0))</f>
        <v>Thuja occ. 'Little Giant'</v>
      </c>
      <c r="C556" s="124" t="str">
        <f ca="1">IF(OFFSET('Stocklist Hoogenraad'!C$17,ROW()-ROW(C$17),0)="","",OFFSET('Stocklist Hoogenraad'!C$17,ROW()-ROW(C$17),0))</f>
        <v>Saleable C2</v>
      </c>
      <c r="D556" s="125">
        <f ca="1">IF(OFFSET('Stocklist Hoogenraad'!D$17,ROW()-ROW(D$17),0)="","",(1+Margin)*OFFSET('Stocklist Hoogenraad'!D$17,ROW()-ROW(D$17),0))</f>
        <v>2.4</v>
      </c>
    </row>
    <row r="557" spans="1:4" x14ac:dyDescent="0.25">
      <c r="A557" s="124">
        <f ca="1">IF(OFFSET('Stocklist Hoogenraad'!A$17,ROW()-ROW(A$17),0)="","",OFFSET('Stocklist Hoogenraad'!A$17,ROW()-ROW(A$17),0))</f>
        <v>4041</v>
      </c>
      <c r="B557" s="124" t="str">
        <f ca="1">IF(OFFSET('Stocklist Hoogenraad'!B$17,ROW()-ROW(B$17),0)="","",OFFSET('Stocklist Hoogenraad'!B$17,ROW()-ROW(B$17),0))</f>
        <v>Thuja occ. 'Little Giant'</v>
      </c>
      <c r="C557" s="124" t="str">
        <f ca="1">IF(OFFSET('Stocklist Hoogenraad'!C$17,ROW()-ROW(C$17),0)="","",OFFSET('Stocklist Hoogenraad'!C$17,ROW()-ROW(C$17),0))</f>
        <v>Liners P9</v>
      </c>
      <c r="D557" s="125">
        <f ca="1">IF(OFFSET('Stocklist Hoogenraad'!D$17,ROW()-ROW(D$17),0)="","",(1+Margin)*OFFSET('Stocklist Hoogenraad'!D$17,ROW()-ROW(D$17),0))</f>
        <v>0.85</v>
      </c>
    </row>
    <row r="558" spans="1:4" x14ac:dyDescent="0.25">
      <c r="A558" s="124">
        <f ca="1">IF(OFFSET('Stocklist Hoogenraad'!A$17,ROW()-ROW(A$17),0)="","",OFFSET('Stocklist Hoogenraad'!A$17,ROW()-ROW(A$17),0))</f>
        <v>765</v>
      </c>
      <c r="B558" s="124" t="str">
        <f ca="1">IF(OFFSET('Stocklist Hoogenraad'!B$17,ROW()-ROW(B$17),0)="","",OFFSET('Stocklist Hoogenraad'!B$17,ROW()-ROW(B$17),0))</f>
        <v>Thuja occ. 'Malonyana Aurea'</v>
      </c>
      <c r="C558" s="124" t="str">
        <f ca="1">IF(OFFSET('Stocklist Hoogenraad'!C$17,ROW()-ROW(C$17),0)="","",OFFSET('Stocklist Hoogenraad'!C$17,ROW()-ROW(C$17),0))</f>
        <v>Liners P9</v>
      </c>
      <c r="D558" s="125">
        <f ca="1">IF(OFFSET('Stocklist Hoogenraad'!D$17,ROW()-ROW(D$17),0)="","",(1+Margin)*OFFSET('Stocklist Hoogenraad'!D$17,ROW()-ROW(D$17),0))</f>
        <v>0.92</v>
      </c>
    </row>
    <row r="559" spans="1:4" x14ac:dyDescent="0.25">
      <c r="A559" s="124">
        <f ca="1">IF(OFFSET('Stocklist Hoogenraad'!A$17,ROW()-ROW(A$17),0)="","",OFFSET('Stocklist Hoogenraad'!A$17,ROW()-ROW(A$17),0))</f>
        <v>300</v>
      </c>
      <c r="B559" s="124" t="str">
        <f ca="1">IF(OFFSET('Stocklist Hoogenraad'!B$17,ROW()-ROW(B$17),0)="","",OFFSET('Stocklist Hoogenraad'!B$17,ROW()-ROW(B$17),0))</f>
        <v>Thuja occ. 'Mirjam'®</v>
      </c>
      <c r="C559" s="124" t="str">
        <f ca="1">IF(OFFSET('Stocklist Hoogenraad'!C$17,ROW()-ROW(C$17),0)="","",OFFSET('Stocklist Hoogenraad'!C$17,ROW()-ROW(C$17),0))</f>
        <v>Liners P10.5</v>
      </c>
      <c r="D559" s="125">
        <f ca="1">IF(OFFSET('Stocklist Hoogenraad'!D$17,ROW()-ROW(D$17),0)="","",(1+Margin)*OFFSET('Stocklist Hoogenraad'!D$17,ROW()-ROW(D$17),0))</f>
        <v>1.35</v>
      </c>
    </row>
    <row r="560" spans="1:4" x14ac:dyDescent="0.25">
      <c r="A560" s="124">
        <f ca="1">IF(OFFSET('Stocklist Hoogenraad'!A$17,ROW()-ROW(A$17),0)="","",OFFSET('Stocklist Hoogenraad'!A$17,ROW()-ROW(A$17),0))</f>
        <v>4030</v>
      </c>
      <c r="B560" s="124" t="str">
        <f ca="1">IF(OFFSET('Stocklist Hoogenraad'!B$17,ROW()-ROW(B$17),0)="","",OFFSET('Stocklist Hoogenraad'!B$17,ROW()-ROW(B$17),0))</f>
        <v>Thuja occ. 'Mr Bowling Ball'</v>
      </c>
      <c r="C560" s="124" t="str">
        <f ca="1">IF(OFFSET('Stocklist Hoogenraad'!C$17,ROW()-ROW(C$17),0)="","",OFFSET('Stocklist Hoogenraad'!C$17,ROW()-ROW(C$17),0))</f>
        <v>Liners P9</v>
      </c>
      <c r="D560" s="125">
        <f ca="1">IF(OFFSET('Stocklist Hoogenraad'!D$17,ROW()-ROW(D$17),0)="","",(1+Margin)*OFFSET('Stocklist Hoogenraad'!D$17,ROW()-ROW(D$17),0))</f>
        <v>0.85</v>
      </c>
    </row>
    <row r="561" spans="1:4" x14ac:dyDescent="0.25">
      <c r="A561" s="124">
        <f ca="1">IF(OFFSET('Stocklist Hoogenraad'!A$17,ROW()-ROW(A$17),0)="","",OFFSET('Stocklist Hoogenraad'!A$17,ROW()-ROW(A$17),0))</f>
        <v>2612</v>
      </c>
      <c r="B561" s="124" t="str">
        <f ca="1">IF(OFFSET('Stocklist Hoogenraad'!B$17,ROW()-ROW(B$17),0)="","",OFFSET('Stocklist Hoogenraad'!B$17,ROW()-ROW(B$17),0))</f>
        <v>Thuja occ. 'Petit Smaragd'®</v>
      </c>
      <c r="C561" s="124" t="str">
        <f ca="1">IF(OFFSET('Stocklist Hoogenraad'!C$17,ROW()-ROW(C$17),0)="","",OFFSET('Stocklist Hoogenraad'!C$17,ROW()-ROW(C$17),0))</f>
        <v>Liners P9</v>
      </c>
      <c r="D561" s="125">
        <f ca="1">IF(OFFSET('Stocklist Hoogenraad'!D$17,ROW()-ROW(D$17),0)="","",(1+Margin)*OFFSET('Stocklist Hoogenraad'!D$17,ROW()-ROW(D$17),0))</f>
        <v>1.3</v>
      </c>
    </row>
    <row r="562" spans="1:4" x14ac:dyDescent="0.25">
      <c r="A562" s="124">
        <f ca="1">IF(OFFSET('Stocklist Hoogenraad'!A$17,ROW()-ROW(A$17),0)="","",OFFSET('Stocklist Hoogenraad'!A$17,ROW()-ROW(A$17),0))</f>
        <v>2870</v>
      </c>
      <c r="B562" s="124" t="str">
        <f ca="1">IF(OFFSET('Stocklist Hoogenraad'!B$17,ROW()-ROW(B$17),0)="","",OFFSET('Stocklist Hoogenraad'!B$17,ROW()-ROW(B$17),0))</f>
        <v>Thuja occ. 'Pyramidalis Compacta'</v>
      </c>
      <c r="C562" s="124" t="str">
        <f ca="1">IF(OFFSET('Stocklist Hoogenraad'!C$17,ROW()-ROW(C$17),0)="","",OFFSET('Stocklist Hoogenraad'!C$17,ROW()-ROW(C$17),0))</f>
        <v>Liners P9</v>
      </c>
      <c r="D562" s="125">
        <f ca="1">IF(OFFSET('Stocklist Hoogenraad'!D$17,ROW()-ROW(D$17),0)="","",(1+Margin)*OFFSET('Stocklist Hoogenraad'!D$17,ROW()-ROW(D$17),0))</f>
        <v>0.85</v>
      </c>
    </row>
    <row r="563" spans="1:4" x14ac:dyDescent="0.25">
      <c r="A563" s="124">
        <f ca="1">IF(OFFSET('Stocklist Hoogenraad'!A$17,ROW()-ROW(A$17),0)="","",OFFSET('Stocklist Hoogenraad'!A$17,ROW()-ROW(A$17),0))</f>
        <v>3978</v>
      </c>
      <c r="B563" s="124" t="str">
        <f ca="1">IF(OFFSET('Stocklist Hoogenraad'!B$17,ROW()-ROW(B$17),0)="","",OFFSET('Stocklist Hoogenraad'!B$17,ROW()-ROW(B$17),0))</f>
        <v>Thuja occ. 'Rheingold'</v>
      </c>
      <c r="C563" s="124" t="str">
        <f ca="1">IF(OFFSET('Stocklist Hoogenraad'!C$17,ROW()-ROW(C$17),0)="","",OFFSET('Stocklist Hoogenraad'!C$17,ROW()-ROW(C$17),0))</f>
        <v>Liners P9</v>
      </c>
      <c r="D563" s="125">
        <f ca="1">IF(OFFSET('Stocklist Hoogenraad'!D$17,ROW()-ROW(D$17),0)="","",(1+Margin)*OFFSET('Stocklist Hoogenraad'!D$17,ROW()-ROW(D$17),0))</f>
        <v>0.85</v>
      </c>
    </row>
    <row r="564" spans="1:4" x14ac:dyDescent="0.25">
      <c r="A564" s="124">
        <f ca="1">IF(OFFSET('Stocklist Hoogenraad'!A$17,ROW()-ROW(A$17),0)="","",OFFSET('Stocklist Hoogenraad'!A$17,ROW()-ROW(A$17),0))</f>
        <v>2410</v>
      </c>
      <c r="B564" s="124" t="str">
        <f ca="1">IF(OFFSET('Stocklist Hoogenraad'!B$17,ROW()-ROW(B$17),0)="","",OFFSET('Stocklist Hoogenraad'!B$17,ROW()-ROW(B$17),0))</f>
        <v>Thuja occ. 'Salland'</v>
      </c>
      <c r="C564" s="124" t="str">
        <f ca="1">IF(OFFSET('Stocklist Hoogenraad'!C$17,ROW()-ROW(C$17),0)="","",OFFSET('Stocklist Hoogenraad'!C$17,ROW()-ROW(C$17),0))</f>
        <v>Liners P9</v>
      </c>
      <c r="D564" s="125">
        <f ca="1">IF(OFFSET('Stocklist Hoogenraad'!D$17,ROW()-ROW(D$17),0)="","",(1+Margin)*OFFSET('Stocklist Hoogenraad'!D$17,ROW()-ROW(D$17),0))</f>
        <v>0.85</v>
      </c>
    </row>
    <row r="565" spans="1:4" x14ac:dyDescent="0.25">
      <c r="A565" s="124">
        <f ca="1">IF(OFFSET('Stocklist Hoogenraad'!A$17,ROW()-ROW(A$17),0)="","",OFFSET('Stocklist Hoogenraad'!A$17,ROW()-ROW(A$17),0))</f>
        <v>570</v>
      </c>
      <c r="B565" s="124" t="str">
        <f ca="1">IF(OFFSET('Stocklist Hoogenraad'!B$17,ROW()-ROW(B$17),0)="","",OFFSET('Stocklist Hoogenraad'!B$17,ROW()-ROW(B$17),0))</f>
        <v>Thuja occ. 'Smaragd'</v>
      </c>
      <c r="C565" s="124" t="str">
        <f ca="1">IF(OFFSET('Stocklist Hoogenraad'!C$17,ROW()-ROW(C$17),0)="","",OFFSET('Stocklist Hoogenraad'!C$17,ROW()-ROW(C$17),0))</f>
        <v>Saleable C1.5</v>
      </c>
      <c r="D565" s="125">
        <f ca="1">IF(OFFSET('Stocklist Hoogenraad'!D$17,ROW()-ROW(D$17),0)="","",(1+Margin)*OFFSET('Stocklist Hoogenraad'!D$17,ROW()-ROW(D$17),0))</f>
        <v>1.5</v>
      </c>
    </row>
    <row r="566" spans="1:4" x14ac:dyDescent="0.25">
      <c r="A566" s="124">
        <f ca="1">IF(OFFSET('Stocklist Hoogenraad'!A$17,ROW()-ROW(A$17),0)="","",OFFSET('Stocklist Hoogenraad'!A$17,ROW()-ROW(A$17),0))</f>
        <v>9734</v>
      </c>
      <c r="B566" s="124" t="str">
        <f ca="1">IF(OFFSET('Stocklist Hoogenraad'!B$17,ROW()-ROW(B$17),0)="","",OFFSET('Stocklist Hoogenraad'!B$17,ROW()-ROW(B$17),0))</f>
        <v>Thuja occ. 'Smaragd'</v>
      </c>
      <c r="C566" s="124" t="str">
        <f ca="1">IF(OFFSET('Stocklist Hoogenraad'!C$17,ROW()-ROW(C$17),0)="","",OFFSET('Stocklist Hoogenraad'!C$17,ROW()-ROW(C$17),0))</f>
        <v>Saleable C2</v>
      </c>
      <c r="D566" s="125">
        <f ca="1">IF(OFFSET('Stocklist Hoogenraad'!D$17,ROW()-ROW(D$17),0)="","",(1+Margin)*OFFSET('Stocklist Hoogenraad'!D$17,ROW()-ROW(D$17),0))</f>
        <v>2.0499999999999998</v>
      </c>
    </row>
    <row r="567" spans="1:4" x14ac:dyDescent="0.25">
      <c r="A567" s="124">
        <f ca="1">IF(OFFSET('Stocklist Hoogenraad'!A$17,ROW()-ROW(A$17),0)="","",OFFSET('Stocklist Hoogenraad'!A$17,ROW()-ROW(A$17),0))</f>
        <v>51938</v>
      </c>
      <c r="B567" s="124" t="str">
        <f ca="1">IF(OFFSET('Stocklist Hoogenraad'!B$17,ROW()-ROW(B$17),0)="","",OFFSET('Stocklist Hoogenraad'!B$17,ROW()-ROW(B$17),0))</f>
        <v>Thuja occ. 'Smaragd'</v>
      </c>
      <c r="C567" s="124" t="str">
        <f ca="1">IF(OFFSET('Stocklist Hoogenraad'!C$17,ROW()-ROW(C$17),0)="","",OFFSET('Stocklist Hoogenraad'!C$17,ROW()-ROW(C$17),0))</f>
        <v>Liners P9</v>
      </c>
      <c r="D567" s="125">
        <f ca="1">IF(OFFSET('Stocklist Hoogenraad'!D$17,ROW()-ROW(D$17),0)="","",(1+Margin)*OFFSET('Stocklist Hoogenraad'!D$17,ROW()-ROW(D$17),0))</f>
        <v>0.85</v>
      </c>
    </row>
    <row r="568" spans="1:4" x14ac:dyDescent="0.25">
      <c r="A568" s="124">
        <f ca="1">IF(OFFSET('Stocklist Hoogenraad'!A$17,ROW()-ROW(A$17),0)="","",OFFSET('Stocklist Hoogenraad'!A$17,ROW()-ROW(A$17),0))</f>
        <v>1745</v>
      </c>
      <c r="B568" s="124" t="str">
        <f ca="1">IF(OFFSET('Stocklist Hoogenraad'!B$17,ROW()-ROW(B$17),0)="","",OFFSET('Stocklist Hoogenraad'!B$17,ROW()-ROW(B$17),0))</f>
        <v>Thuja occ. 'Sunkist'</v>
      </c>
      <c r="C568" s="124" t="str">
        <f ca="1">IF(OFFSET('Stocklist Hoogenraad'!C$17,ROW()-ROW(C$17),0)="","",OFFSET('Stocklist Hoogenraad'!C$17,ROW()-ROW(C$17),0))</f>
        <v>Liners P9</v>
      </c>
      <c r="D568" s="125">
        <f ca="1">IF(OFFSET('Stocklist Hoogenraad'!D$17,ROW()-ROW(D$17),0)="","",(1+Margin)*OFFSET('Stocklist Hoogenraad'!D$17,ROW()-ROW(D$17),0))</f>
        <v>0.85</v>
      </c>
    </row>
    <row r="569" spans="1:4" x14ac:dyDescent="0.25">
      <c r="A569" s="124">
        <f ca="1">IF(OFFSET('Stocklist Hoogenraad'!A$17,ROW()-ROW(A$17),0)="","",OFFSET('Stocklist Hoogenraad'!A$17,ROW()-ROW(A$17),0))</f>
        <v>8602</v>
      </c>
      <c r="B569" s="124" t="str">
        <f ca="1">IF(OFFSET('Stocklist Hoogenraad'!B$17,ROW()-ROW(B$17),0)="","",OFFSET('Stocklist Hoogenraad'!B$17,ROW()-ROW(B$17),0))</f>
        <v xml:space="preserve">Thuja occ. 'Sunny Smaragd'® </v>
      </c>
      <c r="C569" s="124" t="str">
        <f ca="1">IF(OFFSET('Stocklist Hoogenraad'!C$17,ROW()-ROW(C$17),0)="","",OFFSET('Stocklist Hoogenraad'!C$17,ROW()-ROW(C$17),0))</f>
        <v>Liners P9</v>
      </c>
      <c r="D569" s="125">
        <f ca="1">IF(OFFSET('Stocklist Hoogenraad'!D$17,ROW()-ROW(D$17),0)="","",(1+Margin)*OFFSET('Stocklist Hoogenraad'!D$17,ROW()-ROW(D$17),0))</f>
        <v>1.3</v>
      </c>
    </row>
    <row r="570" spans="1:4" x14ac:dyDescent="0.25">
      <c r="A570" s="124">
        <f ca="1">IF(OFFSET('Stocklist Hoogenraad'!A$17,ROW()-ROW(A$17),0)="","",OFFSET('Stocklist Hoogenraad'!A$17,ROW()-ROW(A$17),0))</f>
        <v>1000</v>
      </c>
      <c r="B570" s="124" t="str">
        <f ca="1">IF(OFFSET('Stocklist Hoogenraad'!B$17,ROW()-ROW(B$17),0)="","",OFFSET('Stocklist Hoogenraad'!B$17,ROW()-ROW(B$17),0))</f>
        <v>Thuja occ. 'Tiny Tim'</v>
      </c>
      <c r="C570" s="124" t="str">
        <f ca="1">IF(OFFSET('Stocklist Hoogenraad'!C$17,ROW()-ROW(C$17),0)="","",OFFSET('Stocklist Hoogenraad'!C$17,ROW()-ROW(C$17),0))</f>
        <v>Liners P10.5</v>
      </c>
      <c r="D570" s="125">
        <f ca="1">IF(OFFSET('Stocklist Hoogenraad'!D$17,ROW()-ROW(D$17),0)="","",(1+Margin)*OFFSET('Stocklist Hoogenraad'!D$17,ROW()-ROW(D$17),0))</f>
        <v>0.85</v>
      </c>
    </row>
    <row r="571" spans="1:4" x14ac:dyDescent="0.25">
      <c r="A571" s="124">
        <f ca="1">IF(OFFSET('Stocklist Hoogenraad'!A$17,ROW()-ROW(A$17),0)="","",OFFSET('Stocklist Hoogenraad'!A$17,ROW()-ROW(A$17),0))</f>
        <v>7189</v>
      </c>
      <c r="B571" s="124" t="str">
        <f ca="1">IF(OFFSET('Stocklist Hoogenraad'!B$17,ROW()-ROW(B$17),0)="","",OFFSET('Stocklist Hoogenraad'!B$17,ROW()-ROW(B$17),0))</f>
        <v>Thuja occ. 'Tiny Tim'</v>
      </c>
      <c r="C571" s="124" t="str">
        <f ca="1">IF(OFFSET('Stocklist Hoogenraad'!C$17,ROW()-ROW(C$17),0)="","",OFFSET('Stocklist Hoogenraad'!C$17,ROW()-ROW(C$17),0))</f>
        <v>Liners P9</v>
      </c>
      <c r="D571" s="125">
        <f ca="1">IF(OFFSET('Stocklist Hoogenraad'!D$17,ROW()-ROW(D$17),0)="","",(1+Margin)*OFFSET('Stocklist Hoogenraad'!D$17,ROW()-ROW(D$17),0))</f>
        <v>0.85</v>
      </c>
    </row>
    <row r="572" spans="1:4" x14ac:dyDescent="0.25">
      <c r="A572" s="124">
        <f ca="1">IF(OFFSET('Stocklist Hoogenraad'!A$17,ROW()-ROW(A$17),0)="","",OFFSET('Stocklist Hoogenraad'!A$17,ROW()-ROW(A$17),0))</f>
        <v>2545</v>
      </c>
      <c r="B572" s="124" t="str">
        <f ca="1">IF(OFFSET('Stocklist Hoogenraad'!B$17,ROW()-ROW(B$17),0)="","",OFFSET('Stocklist Hoogenraad'!B$17,ROW()-ROW(B$17),0))</f>
        <v>Thuja occ. 'Totem Smaragd'PBR</v>
      </c>
      <c r="C572" s="124" t="str">
        <f ca="1">IF(OFFSET('Stocklist Hoogenraad'!C$17,ROW()-ROW(C$17),0)="","",OFFSET('Stocklist Hoogenraad'!C$17,ROW()-ROW(C$17),0))</f>
        <v>Liners P9</v>
      </c>
      <c r="D572" s="125">
        <f ca="1">IF(OFFSET('Stocklist Hoogenraad'!D$17,ROW()-ROW(D$17),0)="","",(1+Margin)*OFFSET('Stocklist Hoogenraad'!D$17,ROW()-ROW(D$17),0))</f>
        <v>1.3</v>
      </c>
    </row>
    <row r="573" spans="1:4" x14ac:dyDescent="0.25">
      <c r="A573" s="124">
        <f ca="1">IF(OFFSET('Stocklist Hoogenraad'!A$17,ROW()-ROW(A$17),0)="","",OFFSET('Stocklist Hoogenraad'!A$17,ROW()-ROW(A$17),0))</f>
        <v>452</v>
      </c>
      <c r="B573" s="124" t="str">
        <f ca="1">IF(OFFSET('Stocklist Hoogenraad'!B$17,ROW()-ROW(B$17),0)="","",OFFSET('Stocklist Hoogenraad'!B$17,ROW()-ROW(B$17),0))</f>
        <v>Thuja occ. 'Waterfield'</v>
      </c>
      <c r="C573" s="124" t="str">
        <f ca="1">IF(OFFSET('Stocklist Hoogenraad'!C$17,ROW()-ROW(C$17),0)="","",OFFSET('Stocklist Hoogenraad'!C$17,ROW()-ROW(C$17),0))</f>
        <v>Liners P9</v>
      </c>
      <c r="D573" s="125">
        <f ca="1">IF(OFFSET('Stocklist Hoogenraad'!D$17,ROW()-ROW(D$17),0)="","",(1+Margin)*OFFSET('Stocklist Hoogenraad'!D$17,ROW()-ROW(D$17),0))</f>
        <v>0.9</v>
      </c>
    </row>
    <row r="574" spans="1:4" x14ac:dyDescent="0.25">
      <c r="A574" s="124">
        <f ca="1">IF(OFFSET('Stocklist Hoogenraad'!A$17,ROW()-ROW(A$17),0)="","",OFFSET('Stocklist Hoogenraad'!A$17,ROW()-ROW(A$17),0))</f>
        <v>454</v>
      </c>
      <c r="B574" s="124" t="str">
        <f ca="1">IF(OFFSET('Stocklist Hoogenraad'!B$17,ROW()-ROW(B$17),0)="","",OFFSET('Stocklist Hoogenraad'!B$17,ROW()-ROW(B$17),0))</f>
        <v>Thuja occ. 'Yellow Ribbon'</v>
      </c>
      <c r="C574" s="124" t="str">
        <f ca="1">IF(OFFSET('Stocklist Hoogenraad'!C$17,ROW()-ROW(C$17),0)="","",OFFSET('Stocklist Hoogenraad'!C$17,ROW()-ROW(C$17),0))</f>
        <v>Liners P9</v>
      </c>
      <c r="D574" s="125">
        <f ca="1">IF(OFFSET('Stocklist Hoogenraad'!D$17,ROW()-ROW(D$17),0)="","",(1+Margin)*OFFSET('Stocklist Hoogenraad'!D$17,ROW()-ROW(D$17),0))</f>
        <v>0.85</v>
      </c>
    </row>
    <row r="575" spans="1:4" x14ac:dyDescent="0.25">
      <c r="A575" s="124">
        <f ca="1">IF(OFFSET('Stocklist Hoogenraad'!A$17,ROW()-ROW(A$17),0)="","",OFFSET('Stocklist Hoogenraad'!A$17,ROW()-ROW(A$17),0))</f>
        <v>3340</v>
      </c>
      <c r="B575" s="124" t="str">
        <f ca="1">IF(OFFSET('Stocklist Hoogenraad'!B$17,ROW()-ROW(B$17),0)="","",OFFSET('Stocklist Hoogenraad'!B$17,ROW()-ROW(B$17),0))</f>
        <v>Thuja pl. 'Silver Nick'®</v>
      </c>
      <c r="C575" s="124" t="str">
        <f ca="1">IF(OFFSET('Stocklist Hoogenraad'!C$17,ROW()-ROW(C$17),0)="","",OFFSET('Stocklist Hoogenraad'!C$17,ROW()-ROW(C$17),0))</f>
        <v>Liners P10.5</v>
      </c>
      <c r="D575" s="125">
        <f ca="1">IF(OFFSET('Stocklist Hoogenraad'!D$17,ROW()-ROW(D$17),0)="","",(1+Margin)*OFFSET('Stocklist Hoogenraad'!D$17,ROW()-ROW(D$17),0))</f>
        <v>1.25</v>
      </c>
    </row>
    <row r="576" spans="1:4" x14ac:dyDescent="0.25">
      <c r="A576" s="124">
        <f ca="1">IF(OFFSET('Stocklist Hoogenraad'!A$17,ROW()-ROW(A$17),0)="","",OFFSET('Stocklist Hoogenraad'!A$17,ROW()-ROW(A$17),0))</f>
        <v>717</v>
      </c>
      <c r="B576" s="124" t="str">
        <f ca="1">IF(OFFSET('Stocklist Hoogenraad'!B$17,ROW()-ROW(B$17),0)="","",OFFSET('Stocklist Hoogenraad'!B$17,ROW()-ROW(B$17),0))</f>
        <v>Thuja pl. 'Atrovirens'</v>
      </c>
      <c r="C576" s="124" t="str">
        <f ca="1">IF(OFFSET('Stocklist Hoogenraad'!C$17,ROW()-ROW(C$17),0)="","",OFFSET('Stocklist Hoogenraad'!C$17,ROW()-ROW(C$17),0))</f>
        <v>Liners P9</v>
      </c>
      <c r="D576" s="125">
        <f ca="1">IF(OFFSET('Stocklist Hoogenraad'!D$17,ROW()-ROW(D$17),0)="","",(1+Margin)*OFFSET('Stocklist Hoogenraad'!D$17,ROW()-ROW(D$17),0))</f>
        <v>0.79</v>
      </c>
    </row>
    <row r="577" spans="1:4" x14ac:dyDescent="0.25">
      <c r="A577" s="124">
        <f ca="1">IF(OFFSET('Stocklist Hoogenraad'!A$17,ROW()-ROW(A$17),0)="","",OFFSET('Stocklist Hoogenraad'!A$17,ROW()-ROW(A$17),0))</f>
        <v>279</v>
      </c>
      <c r="B577" s="124" t="str">
        <f ca="1">IF(OFFSET('Stocklist Hoogenraad'!B$17,ROW()-ROW(B$17),0)="","",OFFSET('Stocklist Hoogenraad'!B$17,ROW()-ROW(B$17),0))</f>
        <v>Thuja pl. 'Can-Can'</v>
      </c>
      <c r="C577" s="124" t="str">
        <f ca="1">IF(OFFSET('Stocklist Hoogenraad'!C$17,ROW()-ROW(C$17),0)="","",OFFSET('Stocklist Hoogenraad'!C$17,ROW()-ROW(C$17),0))</f>
        <v>Liners P9</v>
      </c>
      <c r="D577" s="125">
        <f ca="1">IF(OFFSET('Stocklist Hoogenraad'!D$17,ROW()-ROW(D$17),0)="","",(1+Margin)*OFFSET('Stocklist Hoogenraad'!D$17,ROW()-ROW(D$17),0))</f>
        <v>0.79</v>
      </c>
    </row>
    <row r="578" spans="1:4" x14ac:dyDescent="0.25">
      <c r="A578" s="124">
        <f ca="1">IF(OFFSET('Stocklist Hoogenraad'!A$17,ROW()-ROW(A$17),0)="","",OFFSET('Stocklist Hoogenraad'!A$17,ROW()-ROW(A$17),0))</f>
        <v>1995</v>
      </c>
      <c r="B578" s="124" t="str">
        <f ca="1">IF(OFFSET('Stocklist Hoogenraad'!B$17,ROW()-ROW(B$17),0)="","",OFFSET('Stocklist Hoogenraad'!B$17,ROW()-ROW(B$17),0))</f>
        <v>Thuja pl. 'Gelderland'</v>
      </c>
      <c r="C578" s="124" t="str">
        <f ca="1">IF(OFFSET('Stocklist Hoogenraad'!C$17,ROW()-ROW(C$17),0)="","",OFFSET('Stocklist Hoogenraad'!C$17,ROW()-ROW(C$17),0))</f>
        <v>Liners P9</v>
      </c>
      <c r="D578" s="125">
        <f ca="1">IF(OFFSET('Stocklist Hoogenraad'!D$17,ROW()-ROW(D$17),0)="","",(1+Margin)*OFFSET('Stocklist Hoogenraad'!D$17,ROW()-ROW(D$17),0))</f>
        <v>0.79</v>
      </c>
    </row>
    <row r="579" spans="1:4" x14ac:dyDescent="0.25">
      <c r="A579" s="124">
        <f ca="1">IF(OFFSET('Stocklist Hoogenraad'!A$17,ROW()-ROW(A$17),0)="","",OFFSET('Stocklist Hoogenraad'!A$17,ROW()-ROW(A$17),0))</f>
        <v>414</v>
      </c>
      <c r="B579" s="124" t="str">
        <f ca="1">IF(OFFSET('Stocklist Hoogenraad'!B$17,ROW()-ROW(B$17),0)="","",OFFSET('Stocklist Hoogenraad'!B$17,ROW()-ROW(B$17),0))</f>
        <v>Thuja pl. 'Goldy'®</v>
      </c>
      <c r="C579" s="124" t="str">
        <f ca="1">IF(OFFSET('Stocklist Hoogenraad'!C$17,ROW()-ROW(C$17),0)="","",OFFSET('Stocklist Hoogenraad'!C$17,ROW()-ROW(C$17),0))</f>
        <v>Liners P9</v>
      </c>
      <c r="D579" s="125">
        <f ca="1">IF(OFFSET('Stocklist Hoogenraad'!D$17,ROW()-ROW(D$17),0)="","",(1+Margin)*OFFSET('Stocklist Hoogenraad'!D$17,ROW()-ROW(D$17),0))</f>
        <v>1.35</v>
      </c>
    </row>
    <row r="580" spans="1:4" x14ac:dyDescent="0.25">
      <c r="A580" s="124">
        <f ca="1">IF(OFFSET('Stocklist Hoogenraad'!A$17,ROW()-ROW(A$17),0)="","",OFFSET('Stocklist Hoogenraad'!A$17,ROW()-ROW(A$17),0))</f>
        <v>1387</v>
      </c>
      <c r="B580" s="124" t="str">
        <f ca="1">IF(OFFSET('Stocklist Hoogenraad'!B$17,ROW()-ROW(B$17),0)="","",OFFSET('Stocklist Hoogenraad'!B$17,ROW()-ROW(B$17),0))</f>
        <v>Thuja pl. 'Martin'</v>
      </c>
      <c r="C580" s="124" t="str">
        <f ca="1">IF(OFFSET('Stocklist Hoogenraad'!C$17,ROW()-ROW(C$17),0)="","",OFFSET('Stocklist Hoogenraad'!C$17,ROW()-ROW(C$17),0))</f>
        <v>Liners P9</v>
      </c>
      <c r="D580" s="125">
        <f ca="1">IF(OFFSET('Stocklist Hoogenraad'!D$17,ROW()-ROW(D$17),0)="","",(1+Margin)*OFFSET('Stocklist Hoogenraad'!D$17,ROW()-ROW(D$17),0))</f>
        <v>0.79</v>
      </c>
    </row>
    <row r="581" spans="1:4" x14ac:dyDescent="0.25">
      <c r="A581" s="124">
        <f ca="1">IF(OFFSET('Stocklist Hoogenraad'!A$17,ROW()-ROW(A$17),0)="","",OFFSET('Stocklist Hoogenraad'!A$17,ROW()-ROW(A$17),0))</f>
        <v>4068</v>
      </c>
      <c r="B581" s="124" t="str">
        <f ca="1">IF(OFFSET('Stocklist Hoogenraad'!B$17,ROW()-ROW(B$17),0)="","",OFFSET('Stocklist Hoogenraad'!B$17,ROW()-ROW(B$17),0))</f>
        <v>Thuja pl. 'Whipcord'</v>
      </c>
      <c r="C581" s="124" t="str">
        <f ca="1">IF(OFFSET('Stocklist Hoogenraad'!C$17,ROW()-ROW(C$17),0)="","",OFFSET('Stocklist Hoogenraad'!C$17,ROW()-ROW(C$17),0))</f>
        <v>Liners P9</v>
      </c>
      <c r="D581" s="125">
        <f ca="1">IF(OFFSET('Stocklist Hoogenraad'!D$17,ROW()-ROW(D$17),0)="","",(1+Margin)*OFFSET('Stocklist Hoogenraad'!D$17,ROW()-ROW(D$17),0))</f>
        <v>1</v>
      </c>
    </row>
    <row r="582" spans="1:4" x14ac:dyDescent="0.25">
      <c r="A582" s="124">
        <f ca="1">IF(OFFSET('Stocklist Hoogenraad'!A$17,ROW()-ROW(A$17),0)="","",OFFSET('Stocklist Hoogenraad'!A$17,ROW()-ROW(A$17),0))</f>
        <v>500</v>
      </c>
      <c r="B582" s="124" t="str">
        <f ca="1">IF(OFFSET('Stocklist Hoogenraad'!B$17,ROW()-ROW(B$17),0)="","",OFFSET('Stocklist Hoogenraad'!B$17,ROW()-ROW(B$17),0))</f>
        <v>Tsuga can. 'Little Ninja'®</v>
      </c>
      <c r="C582" s="124" t="str">
        <f ca="1">IF(OFFSET('Stocklist Hoogenraad'!C$17,ROW()-ROW(C$17),0)="","",OFFSET('Stocklist Hoogenraad'!C$17,ROW()-ROW(C$17),0))</f>
        <v>Liners P9</v>
      </c>
      <c r="D582" s="125">
        <f ca="1">IF(OFFSET('Stocklist Hoogenraad'!D$17,ROW()-ROW(D$17),0)="","",(1+Margin)*OFFSET('Stocklist Hoogenraad'!D$17,ROW()-ROW(D$17),0))</f>
        <v>1.6</v>
      </c>
    </row>
    <row r="583" spans="1:4" x14ac:dyDescent="0.25">
      <c r="A583" s="124">
        <f ca="1">IF(OFFSET('Stocklist Hoogenraad'!A$17,ROW()-ROW(A$17),0)="","",OFFSET('Stocklist Hoogenraad'!A$17,ROW()-ROW(A$17),0))</f>
        <v>62</v>
      </c>
      <c r="B583" s="124" t="str">
        <f ca="1">IF(OFFSET('Stocklist Hoogenraad'!B$17,ROW()-ROW(B$17),0)="","",OFFSET('Stocklist Hoogenraad'!B$17,ROW()-ROW(B$17),0))</f>
        <v>Rosa (F) 'Amirose'®</v>
      </c>
      <c r="C583" s="124" t="str">
        <f ca="1">IF(OFFSET('Stocklist Hoogenraad'!C$17,ROW()-ROW(C$17),0)="","",OFFSET('Stocklist Hoogenraad'!C$17,ROW()-ROW(C$17),0))</f>
        <v>Saleable C1.5</v>
      </c>
      <c r="D583" s="125">
        <f ca="1">IF(OFFSET('Stocklist Hoogenraad'!D$17,ROW()-ROW(D$17),0)="","",(1+Margin)*OFFSET('Stocklist Hoogenraad'!D$17,ROW()-ROW(D$17),0))</f>
        <v>2.95</v>
      </c>
    </row>
    <row r="584" spans="1:4" x14ac:dyDescent="0.25">
      <c r="A584" s="124">
        <f ca="1">IF(OFFSET('Stocklist Hoogenraad'!A$17,ROW()-ROW(A$17),0)="","",OFFSET('Stocklist Hoogenraad'!A$17,ROW()-ROW(A$17),0))</f>
        <v>1250</v>
      </c>
      <c r="B584" s="124" t="str">
        <f ca="1">IF(OFFSET('Stocklist Hoogenraad'!B$17,ROW()-ROW(B$17),0)="","",OFFSET('Stocklist Hoogenraad'!B$17,ROW()-ROW(B$17),0))</f>
        <v>Actinidia arguta 'Chang Bai Giant'</v>
      </c>
      <c r="C584" s="124" t="str">
        <f ca="1">IF(OFFSET('Stocklist Hoogenraad'!C$17,ROW()-ROW(C$17),0)="","",OFFSET('Stocklist Hoogenraad'!C$17,ROW()-ROW(C$17),0))</f>
        <v>Liners P9</v>
      </c>
      <c r="D584" s="125">
        <f ca="1">IF(OFFSET('Stocklist Hoogenraad'!D$17,ROW()-ROW(D$17),0)="","",(1+Margin)*OFFSET('Stocklist Hoogenraad'!D$17,ROW()-ROW(D$17),0))</f>
        <v>1.22</v>
      </c>
    </row>
    <row r="585" spans="1:4" x14ac:dyDescent="0.25">
      <c r="A585" s="124">
        <f ca="1">IF(OFFSET('Stocklist Hoogenraad'!A$17,ROW()-ROW(A$17),0)="","",OFFSET('Stocklist Hoogenraad'!A$17,ROW()-ROW(A$17),0))</f>
        <v>1158</v>
      </c>
      <c r="B585" s="124" t="str">
        <f ca="1">IF(OFFSET('Stocklist Hoogenraad'!B$17,ROW()-ROW(B$17),0)="","",OFFSET('Stocklist Hoogenraad'!B$17,ROW()-ROW(B$17),0))</f>
        <v>Actinidia arguta 'Domino'</v>
      </c>
      <c r="C585" s="124" t="str">
        <f ca="1">IF(OFFSET('Stocklist Hoogenraad'!C$17,ROW()-ROW(C$17),0)="","",OFFSET('Stocklist Hoogenraad'!C$17,ROW()-ROW(C$17),0))</f>
        <v>Liners P9</v>
      </c>
      <c r="D585" s="125">
        <f ca="1">IF(OFFSET('Stocklist Hoogenraad'!D$17,ROW()-ROW(D$17),0)="","",(1+Margin)*OFFSET('Stocklist Hoogenraad'!D$17,ROW()-ROW(D$17),0))</f>
        <v>1.22</v>
      </c>
    </row>
    <row r="586" spans="1:4" x14ac:dyDescent="0.25">
      <c r="A586" s="124">
        <f ca="1">IF(OFFSET('Stocklist Hoogenraad'!A$17,ROW()-ROW(A$17),0)="","",OFFSET('Stocklist Hoogenraad'!A$17,ROW()-ROW(A$17),0))</f>
        <v>519</v>
      </c>
      <c r="B586" s="124" t="str">
        <f ca="1">IF(OFFSET('Stocklist Hoogenraad'!B$17,ROW()-ROW(B$17),0)="","",OFFSET('Stocklist Hoogenraad'!B$17,ROW()-ROW(B$17),0))</f>
        <v>Actinidia arguta 'Dumbarton Oaks'</v>
      </c>
      <c r="C586" s="124" t="str">
        <f ca="1">IF(OFFSET('Stocklist Hoogenraad'!C$17,ROW()-ROW(C$17),0)="","",OFFSET('Stocklist Hoogenraad'!C$17,ROW()-ROW(C$17),0))</f>
        <v>Liners P9</v>
      </c>
      <c r="D586" s="125">
        <f ca="1">IF(OFFSET('Stocklist Hoogenraad'!D$17,ROW()-ROW(D$17),0)="","",(1+Margin)*OFFSET('Stocklist Hoogenraad'!D$17,ROW()-ROW(D$17),0))</f>
        <v>1.22</v>
      </c>
    </row>
    <row r="587" spans="1:4" x14ac:dyDescent="0.25">
      <c r="A587" s="124">
        <f ca="1">IF(OFFSET('Stocklist Hoogenraad'!A$17,ROW()-ROW(A$17),0)="","",OFFSET('Stocklist Hoogenraad'!A$17,ROW()-ROW(A$17),0))</f>
        <v>112</v>
      </c>
      <c r="B587" s="124" t="str">
        <f ca="1">IF(OFFSET('Stocklist Hoogenraad'!B$17,ROW()-ROW(B$17),0)="","",OFFSET('Stocklist Hoogenraad'!B$17,ROW()-ROW(B$17),0))</f>
        <v>Actinidia arguta 'Jumbo'</v>
      </c>
      <c r="C587" s="124" t="str">
        <f ca="1">IF(OFFSET('Stocklist Hoogenraad'!C$17,ROW()-ROW(C$17),0)="","",OFFSET('Stocklist Hoogenraad'!C$17,ROW()-ROW(C$17),0))</f>
        <v>Liners P9</v>
      </c>
      <c r="D587" s="125">
        <f ca="1">IF(OFFSET('Stocklist Hoogenraad'!D$17,ROW()-ROW(D$17),0)="","",(1+Margin)*OFFSET('Stocklist Hoogenraad'!D$17,ROW()-ROW(D$17),0))</f>
        <v>1.22</v>
      </c>
    </row>
    <row r="588" spans="1:4" x14ac:dyDescent="0.25">
      <c r="A588" s="124">
        <f ca="1">IF(OFFSET('Stocklist Hoogenraad'!A$17,ROW()-ROW(A$17),0)="","",OFFSET('Stocklist Hoogenraad'!A$17,ROW()-ROW(A$17),0))</f>
        <v>3912</v>
      </c>
      <c r="B588" s="124" t="str">
        <f ca="1">IF(OFFSET('Stocklist Hoogenraad'!B$17,ROW()-ROW(B$17),0)="","",OFFSET('Stocklist Hoogenraad'!B$17,ROW()-ROW(B$17),0))</f>
        <v>Actinidia arguta 'Ken's Red'</v>
      </c>
      <c r="C588" s="124" t="str">
        <f ca="1">IF(OFFSET('Stocklist Hoogenraad'!C$17,ROW()-ROW(C$17),0)="","",OFFSET('Stocklist Hoogenraad'!C$17,ROW()-ROW(C$17),0))</f>
        <v>Liners P9</v>
      </c>
      <c r="D588" s="125">
        <f ca="1">IF(OFFSET('Stocklist Hoogenraad'!D$17,ROW()-ROW(D$17),0)="","",(1+Margin)*OFFSET('Stocklist Hoogenraad'!D$17,ROW()-ROW(D$17),0))</f>
        <v>1.22</v>
      </c>
    </row>
    <row r="589" spans="1:4" x14ac:dyDescent="0.25">
      <c r="A589" s="124">
        <f ca="1">IF(OFFSET('Stocklist Hoogenraad'!A$17,ROW()-ROW(A$17),0)="","",OFFSET('Stocklist Hoogenraad'!A$17,ROW()-ROW(A$17),0))</f>
        <v>80</v>
      </c>
      <c r="B589" s="124" t="str">
        <f ca="1">IF(OFFSET('Stocklist Hoogenraad'!B$17,ROW()-ROW(B$17),0)="","",OFFSET('Stocklist Hoogenraad'!B$17,ROW()-ROW(B$17),0))</f>
        <v>Actinidia arguta 'Weiki'</v>
      </c>
      <c r="C589" s="124" t="str">
        <f ca="1">IF(OFFSET('Stocklist Hoogenraad'!C$17,ROW()-ROW(C$17),0)="","",OFFSET('Stocklist Hoogenraad'!C$17,ROW()-ROW(C$17),0))</f>
        <v>Liners P9</v>
      </c>
      <c r="D589" s="125">
        <f ca="1">IF(OFFSET('Stocklist Hoogenraad'!D$17,ROW()-ROW(D$17),0)="","",(1+Margin)*OFFSET('Stocklist Hoogenraad'!D$17,ROW()-ROW(D$17),0))</f>
        <v>1.22</v>
      </c>
    </row>
    <row r="590" spans="1:4" x14ac:dyDescent="0.25">
      <c r="A590" s="124">
        <f ca="1">IF(OFFSET('Stocklist Hoogenraad'!A$17,ROW()-ROW(A$17),0)="","",OFFSET('Stocklist Hoogenraad'!A$17,ROW()-ROW(A$17),0))</f>
        <v>42</v>
      </c>
      <c r="B590" s="124" t="str">
        <f ca="1">IF(OFFSET('Stocklist Hoogenraad'!B$17,ROW()-ROW(B$17),0)="","",OFFSET('Stocklist Hoogenraad'!B$17,ROW()-ROW(B$17),0))</f>
        <v>Actinidia kol. 'Velikan'</v>
      </c>
      <c r="C590" s="124" t="str">
        <f ca="1">IF(OFFSET('Stocklist Hoogenraad'!C$17,ROW()-ROW(C$17),0)="","",OFFSET('Stocklist Hoogenraad'!C$17,ROW()-ROW(C$17),0))</f>
        <v>Liners P9</v>
      </c>
      <c r="D590" s="125">
        <f ca="1">IF(OFFSET('Stocklist Hoogenraad'!D$17,ROW()-ROW(D$17),0)="","",(1+Margin)*OFFSET('Stocklist Hoogenraad'!D$17,ROW()-ROW(D$17),0))</f>
        <v>1.53</v>
      </c>
    </row>
    <row r="591" spans="1:4" x14ac:dyDescent="0.25">
      <c r="A591" s="124">
        <f ca="1">IF(OFFSET('Stocklist Hoogenraad'!A$17,ROW()-ROW(A$17),0)="","",OFFSET('Stocklist Hoogenraad'!A$17,ROW()-ROW(A$17),0))</f>
        <v>9652</v>
      </c>
      <c r="B591" s="124" t="str">
        <f ca="1">IF(OFFSET('Stocklist Hoogenraad'!B$17,ROW()-ROW(B$17),0)="","",OFFSET('Stocklist Hoogenraad'!B$17,ROW()-ROW(B$17),0))</f>
        <v>Ficus car. 'Little Miss Figgy' PBR</v>
      </c>
      <c r="C591" s="124" t="str">
        <f ca="1">IF(OFFSET('Stocklist Hoogenraad'!C$17,ROW()-ROW(C$17),0)="","",OFFSET('Stocklist Hoogenraad'!C$17,ROW()-ROW(C$17),0))</f>
        <v>Liners P9</v>
      </c>
      <c r="D591" s="125">
        <f ca="1">IF(OFFSET('Stocklist Hoogenraad'!D$17,ROW()-ROW(D$17),0)="","",(1+Margin)*OFFSET('Stocklist Hoogenraad'!D$17,ROW()-ROW(D$17),0))</f>
        <v>1.95</v>
      </c>
    </row>
    <row r="592" spans="1:4" x14ac:dyDescent="0.25">
      <c r="A592" s="124">
        <f ca="1">IF(OFFSET('Stocklist Hoogenraad'!A$17,ROW()-ROW(A$17),0)="","",OFFSET('Stocklist Hoogenraad'!A$17,ROW()-ROW(A$17),0))</f>
        <v>424</v>
      </c>
      <c r="B592" s="124" t="str">
        <f ca="1">IF(OFFSET('Stocklist Hoogenraad'!B$17,ROW()-ROW(B$17),0)="","",OFFSET('Stocklist Hoogenraad'!B$17,ROW()-ROW(B$17),0))</f>
        <v>Ribes nigr. 'Titania'</v>
      </c>
      <c r="C592" s="124" t="str">
        <f ca="1">IF(OFFSET('Stocklist Hoogenraad'!C$17,ROW()-ROW(C$17),0)="","",OFFSET('Stocklist Hoogenraad'!C$17,ROW()-ROW(C$17),0))</f>
        <v>Liners P9</v>
      </c>
      <c r="D592" s="125">
        <f ca="1">IF(OFFSET('Stocklist Hoogenraad'!D$17,ROW()-ROW(D$17),0)="","",(1+Margin)*OFFSET('Stocklist Hoogenraad'!D$17,ROW()-ROW(D$17),0))</f>
        <v>0.87</v>
      </c>
    </row>
    <row r="593" spans="1:4" x14ac:dyDescent="0.25">
      <c r="A593" s="124">
        <f ca="1">IF(OFFSET('Stocklist Hoogenraad'!A$17,ROW()-ROW(A$17),0)="","",OFFSET('Stocklist Hoogenraad'!A$17,ROW()-ROW(A$17),0))</f>
        <v>3230</v>
      </c>
      <c r="B593" s="124" t="str">
        <f ca="1">IF(OFFSET('Stocklist Hoogenraad'!B$17,ROW()-ROW(B$17),0)="","",OFFSET('Stocklist Hoogenraad'!B$17,ROW()-ROW(B$17),0))</f>
        <v>Ribes nigr. 'Öjebyn'</v>
      </c>
      <c r="C593" s="124" t="str">
        <f ca="1">IF(OFFSET('Stocklist Hoogenraad'!C$17,ROW()-ROW(C$17),0)="","",OFFSET('Stocklist Hoogenraad'!C$17,ROW()-ROW(C$17),0))</f>
        <v>Liners P9</v>
      </c>
      <c r="D593" s="125">
        <f ca="1">IF(OFFSET('Stocklist Hoogenraad'!D$17,ROW()-ROW(D$17),0)="","",(1+Margin)*OFFSET('Stocklist Hoogenraad'!D$17,ROW()-ROW(D$17),0))</f>
        <v>0.87</v>
      </c>
    </row>
    <row r="594" spans="1:4" x14ac:dyDescent="0.25">
      <c r="A594" s="124">
        <f ca="1">IF(OFFSET('Stocklist Hoogenraad'!A$17,ROW()-ROW(A$17),0)="","",OFFSET('Stocklist Hoogenraad'!A$17,ROW()-ROW(A$17),0))</f>
        <v>2551</v>
      </c>
      <c r="B594" s="124" t="str">
        <f ca="1">IF(OFFSET('Stocklist Hoogenraad'!B$17,ROW()-ROW(B$17),0)="","",OFFSET('Stocklist Hoogenraad'!B$17,ROW()-ROW(B$17),0))</f>
        <v>Ribes r. 'Werdavia'</v>
      </c>
      <c r="C594" s="124" t="str">
        <f ca="1">IF(OFFSET('Stocklist Hoogenraad'!C$17,ROW()-ROW(C$17),0)="","",OFFSET('Stocklist Hoogenraad'!C$17,ROW()-ROW(C$17),0))</f>
        <v>Liners P9</v>
      </c>
      <c r="D594" s="125">
        <f ca="1">IF(OFFSET('Stocklist Hoogenraad'!D$17,ROW()-ROW(D$17),0)="","",(1+Margin)*OFFSET('Stocklist Hoogenraad'!D$17,ROW()-ROW(D$17),0))</f>
        <v>0.87</v>
      </c>
    </row>
    <row r="595" spans="1:4" x14ac:dyDescent="0.25">
      <c r="A595" s="124">
        <f ca="1">IF(OFFSET('Stocklist Hoogenraad'!A$17,ROW()-ROW(A$17),0)="","",OFFSET('Stocklist Hoogenraad'!A$17,ROW()-ROW(A$17),0))</f>
        <v>3284</v>
      </c>
      <c r="B595" s="124" t="str">
        <f ca="1">IF(OFFSET('Stocklist Hoogenraad'!B$17,ROW()-ROW(B$17),0)="","",OFFSET('Stocklist Hoogenraad'!B$17,ROW()-ROW(B$17),0))</f>
        <v>Ribes u.-c. 'Hinnonmäki Grön'</v>
      </c>
      <c r="C595" s="124" t="str">
        <f ca="1">IF(OFFSET('Stocklist Hoogenraad'!C$17,ROW()-ROW(C$17),0)="","",OFFSET('Stocklist Hoogenraad'!C$17,ROW()-ROW(C$17),0))</f>
        <v>Liners P9</v>
      </c>
      <c r="D595" s="125">
        <f ca="1">IF(OFFSET('Stocklist Hoogenraad'!D$17,ROW()-ROW(D$17),0)="","",(1+Margin)*OFFSET('Stocklist Hoogenraad'!D$17,ROW()-ROW(D$17),0))</f>
        <v>0.87</v>
      </c>
    </row>
    <row r="596" spans="1:4" x14ac:dyDescent="0.25">
      <c r="A596" s="124">
        <f ca="1">IF(OFFSET('Stocklist Hoogenraad'!A$17,ROW()-ROW(A$17),0)="","",OFFSET('Stocklist Hoogenraad'!A$17,ROW()-ROW(A$17),0))</f>
        <v>2968</v>
      </c>
      <c r="B596" s="124" t="str">
        <f ca="1">IF(OFFSET('Stocklist Hoogenraad'!B$17,ROW()-ROW(B$17),0)="","",OFFSET('Stocklist Hoogenraad'!B$17,ROW()-ROW(B$17),0))</f>
        <v>Rubus idaeus 'Ruby Beauty®'</v>
      </c>
      <c r="C596" s="124" t="str">
        <f ca="1">IF(OFFSET('Stocklist Hoogenraad'!C$17,ROW()-ROW(C$17),0)="","",OFFSET('Stocklist Hoogenraad'!C$17,ROW()-ROW(C$17),0))</f>
        <v>Liners P12</v>
      </c>
      <c r="D596" s="125">
        <f ca="1">IF(OFFSET('Stocklist Hoogenraad'!D$17,ROW()-ROW(D$17),0)="","",(1+Margin)*OFFSET('Stocklist Hoogenraad'!D$17,ROW()-ROW(D$17),0))</f>
        <v>2.25</v>
      </c>
    </row>
    <row r="597" spans="1:4" x14ac:dyDescent="0.25">
      <c r="A597" s="124">
        <f ca="1">IF(OFFSET('Stocklist Hoogenraad'!A$17,ROW()-ROW(A$17),0)="","",OFFSET('Stocklist Hoogenraad'!A$17,ROW()-ROW(A$17),0))</f>
        <v>984</v>
      </c>
      <c r="B597" s="124" t="str">
        <f ca="1">IF(OFFSET('Stocklist Hoogenraad'!B$17,ROW()-ROW(B$17),0)="","",OFFSET('Stocklist Hoogenraad'!B$17,ROW()-ROW(B$17),0))</f>
        <v>Rubus idaeus 'Willamette'</v>
      </c>
      <c r="C597" s="124" t="str">
        <f ca="1">IF(OFFSET('Stocklist Hoogenraad'!C$17,ROW()-ROW(C$17),0)="","",OFFSET('Stocklist Hoogenraad'!C$17,ROW()-ROW(C$17),0))</f>
        <v>Liners P12</v>
      </c>
      <c r="D597" s="125">
        <f ca="1">IF(OFFSET('Stocklist Hoogenraad'!D$17,ROW()-ROW(D$17),0)="","",(1+Margin)*OFFSET('Stocklist Hoogenraad'!D$17,ROW()-ROW(D$17),0))</f>
        <v>1.2</v>
      </c>
    </row>
    <row r="598" spans="1:4" x14ac:dyDescent="0.25">
      <c r="A598" s="124">
        <f ca="1">IF(OFFSET('Stocklist Hoogenraad'!A$17,ROW()-ROW(A$17),0)="","",OFFSET('Stocklist Hoogenraad'!A$17,ROW()-ROW(A$17),0))</f>
        <v>1000</v>
      </c>
      <c r="B598" s="124" t="str">
        <f ca="1">IF(OFFSET('Stocklist Hoogenraad'!B$17,ROW()-ROW(B$17),0)="","",OFFSET('Stocklist Hoogenraad'!B$17,ROW()-ROW(B$17),0))</f>
        <v>Rubus idaeus BonBonBerry® 'Yummy'PBR</v>
      </c>
      <c r="C598" s="124" t="str">
        <f ca="1">IF(OFFSET('Stocklist Hoogenraad'!C$17,ROW()-ROW(C$17),0)="","",OFFSET('Stocklist Hoogenraad'!C$17,ROW()-ROW(C$17),0))</f>
        <v>Liners P12</v>
      </c>
      <c r="D598" s="125">
        <f ca="1">IF(OFFSET('Stocklist Hoogenraad'!D$17,ROW()-ROW(D$17),0)="","",(1+Margin)*OFFSET('Stocklist Hoogenraad'!D$17,ROW()-ROW(D$17),0))</f>
        <v>2.25</v>
      </c>
    </row>
    <row r="599" spans="1:4" x14ac:dyDescent="0.25">
      <c r="A599" s="124">
        <f ca="1">IF(OFFSET('Stocklist Hoogenraad'!A$17,ROW()-ROW(A$17),0)="","",OFFSET('Stocklist Hoogenraad'!A$17,ROW()-ROW(A$17),0))</f>
        <v>110</v>
      </c>
      <c r="B599" s="124" t="str">
        <f ca="1">IF(OFFSET('Stocklist Hoogenraad'!B$17,ROW()-ROW(B$17),0)="","",OFFSET('Stocklist Hoogenraad'!B$17,ROW()-ROW(B$17),0))</f>
        <v>Vaccinium cor. 'Bluecrop'</v>
      </c>
      <c r="C599" s="124" t="str">
        <f ca="1">IF(OFFSET('Stocklist Hoogenraad'!C$17,ROW()-ROW(C$17),0)="","",OFFSET('Stocklist Hoogenraad'!C$17,ROW()-ROW(C$17),0))</f>
        <v>Saleable C2</v>
      </c>
      <c r="D599" s="125">
        <f ca="1">IF(OFFSET('Stocklist Hoogenraad'!D$17,ROW()-ROW(D$17),0)="","",(1+Margin)*OFFSET('Stocklist Hoogenraad'!D$17,ROW()-ROW(D$17),0))</f>
        <v>2.75</v>
      </c>
    </row>
    <row r="600" spans="1:4" x14ac:dyDescent="0.25">
      <c r="A600" s="124">
        <f ca="1">IF(OFFSET('Stocklist Hoogenraad'!A$17,ROW()-ROW(A$17),0)="","",OFFSET('Stocklist Hoogenraad'!A$17,ROW()-ROW(A$17),0))</f>
        <v>200</v>
      </c>
      <c r="B600" s="124" t="str">
        <f ca="1">IF(OFFSET('Stocklist Hoogenraad'!B$17,ROW()-ROW(B$17),0)="","",OFFSET('Stocklist Hoogenraad'!B$17,ROW()-ROW(B$17),0))</f>
        <v>Achillea mil. 'Cerise Queen'</v>
      </c>
      <c r="C600" s="124" t="str">
        <f ca="1">IF(OFFSET('Stocklist Hoogenraad'!C$17,ROW()-ROW(C$17),0)="","",OFFSET('Stocklist Hoogenraad'!C$17,ROW()-ROW(C$17),0))</f>
        <v>Liners P12</v>
      </c>
      <c r="D600" s="125">
        <f ca="1">IF(OFFSET('Stocklist Hoogenraad'!D$17,ROW()-ROW(D$17),0)="","",(1+Margin)*OFFSET('Stocklist Hoogenraad'!D$17,ROW()-ROW(D$17),0))</f>
        <v>1.1000000000000001</v>
      </c>
    </row>
    <row r="601" spans="1:4" x14ac:dyDescent="0.25">
      <c r="A601" s="124">
        <f ca="1">IF(OFFSET('Stocklist Hoogenraad'!A$17,ROW()-ROW(A$17),0)="","",OFFSET('Stocklist Hoogenraad'!A$17,ROW()-ROW(A$17),0))</f>
        <v>117</v>
      </c>
      <c r="B601" s="124" t="str">
        <f ca="1">IF(OFFSET('Stocklist Hoogenraad'!B$17,ROW()-ROW(B$17),0)="","",OFFSET('Stocklist Hoogenraad'!B$17,ROW()-ROW(B$17),0))</f>
        <v>Achillea mil. 'Lachsschönheit'</v>
      </c>
      <c r="C601" s="124" t="str">
        <f ca="1">IF(OFFSET('Stocklist Hoogenraad'!C$17,ROW()-ROW(C$17),0)="","",OFFSET('Stocklist Hoogenraad'!C$17,ROW()-ROW(C$17),0))</f>
        <v>Liners P12</v>
      </c>
      <c r="D601" s="125">
        <f ca="1">IF(OFFSET('Stocklist Hoogenraad'!D$17,ROW()-ROW(D$17),0)="","",(1+Margin)*OFFSET('Stocklist Hoogenraad'!D$17,ROW()-ROW(D$17),0))</f>
        <v>1.1000000000000001</v>
      </c>
    </row>
    <row r="602" spans="1:4" x14ac:dyDescent="0.25">
      <c r="A602" s="124">
        <f ca="1">IF(OFFSET('Stocklist Hoogenraad'!A$17,ROW()-ROW(A$17),0)="","",OFFSET('Stocklist Hoogenraad'!A$17,ROW()-ROW(A$17),0))</f>
        <v>143</v>
      </c>
      <c r="B602" s="124" t="str">
        <f ca="1">IF(OFFSET('Stocklist Hoogenraad'!B$17,ROW()-ROW(B$17),0)="","",OFFSET('Stocklist Hoogenraad'!B$17,ROW()-ROW(B$17),0))</f>
        <v>Achillea mil. 'Summerwine'</v>
      </c>
      <c r="C602" s="124" t="str">
        <f ca="1">IF(OFFSET('Stocklist Hoogenraad'!C$17,ROW()-ROW(C$17),0)="","",OFFSET('Stocklist Hoogenraad'!C$17,ROW()-ROW(C$17),0))</f>
        <v>Liners P12</v>
      </c>
      <c r="D602" s="125">
        <f ca="1">IF(OFFSET('Stocklist Hoogenraad'!D$17,ROW()-ROW(D$17),0)="","",(1+Margin)*OFFSET('Stocklist Hoogenraad'!D$17,ROW()-ROW(D$17),0))</f>
        <v>1.05</v>
      </c>
    </row>
    <row r="603" spans="1:4" x14ac:dyDescent="0.25">
      <c r="A603" s="124">
        <f ca="1">IF(OFFSET('Stocklist Hoogenraad'!A$17,ROW()-ROW(A$17),0)="","",OFFSET('Stocklist Hoogenraad'!A$17,ROW()-ROW(A$17),0))</f>
        <v>448</v>
      </c>
      <c r="B603" s="124" t="str">
        <f ca="1">IF(OFFSET('Stocklist Hoogenraad'!B$17,ROW()-ROW(B$17),0)="","",OFFSET('Stocklist Hoogenraad'!B$17,ROW()-ROW(B$17),0))</f>
        <v>Achillea 'Pretty Belanda'</v>
      </c>
      <c r="C603" s="124" t="str">
        <f ca="1">IF(OFFSET('Stocklist Hoogenraad'!C$17,ROW()-ROW(C$17),0)="","",OFFSET('Stocklist Hoogenraad'!C$17,ROW()-ROW(C$17),0))</f>
        <v>Liners P12</v>
      </c>
      <c r="D603" s="125">
        <f ca="1">IF(OFFSET('Stocklist Hoogenraad'!D$17,ROW()-ROW(D$17),0)="","",(1+Margin)*OFFSET('Stocklist Hoogenraad'!D$17,ROW()-ROW(D$17),0))</f>
        <v>0.85</v>
      </c>
    </row>
    <row r="604" spans="1:4" x14ac:dyDescent="0.25">
      <c r="A604" s="124">
        <f ca="1">IF(OFFSET('Stocklist Hoogenraad'!A$17,ROW()-ROW(A$17),0)="","",OFFSET('Stocklist Hoogenraad'!A$17,ROW()-ROW(A$17),0))</f>
        <v>760</v>
      </c>
      <c r="B604" s="124" t="str">
        <f ca="1">IF(OFFSET('Stocklist Hoogenraad'!B$17,ROW()-ROW(B$17),0)="","",OFFSET('Stocklist Hoogenraad'!B$17,ROW()-ROW(B$17),0))</f>
        <v>Alchemilla mollis</v>
      </c>
      <c r="C604" s="124" t="str">
        <f ca="1">IF(OFFSET('Stocklist Hoogenraad'!C$17,ROW()-ROW(C$17),0)="","",OFFSET('Stocklist Hoogenraad'!C$17,ROW()-ROW(C$17),0))</f>
        <v>Liners P9</v>
      </c>
      <c r="D604" s="125">
        <f ca="1">IF(OFFSET('Stocklist Hoogenraad'!D$17,ROW()-ROW(D$17),0)="","",(1+Margin)*OFFSET('Stocklist Hoogenraad'!D$17,ROW()-ROW(D$17),0))</f>
        <v>0.77</v>
      </c>
    </row>
    <row r="605" spans="1:4" x14ac:dyDescent="0.25">
      <c r="A605" s="124">
        <f ca="1">IF(OFFSET('Stocklist Hoogenraad'!A$17,ROW()-ROW(A$17),0)="","",OFFSET('Stocklist Hoogenraad'!A$17,ROW()-ROW(A$17),0))</f>
        <v>78</v>
      </c>
      <c r="B605" s="124" t="str">
        <f ca="1">IF(OFFSET('Stocklist Hoogenraad'!B$17,ROW()-ROW(B$17),0)="","",OFFSET('Stocklist Hoogenraad'!B$17,ROW()-ROW(B$17),0))</f>
        <v>Anemone hup. 'Bicolour'</v>
      </c>
      <c r="C605" s="124" t="str">
        <f ca="1">IF(OFFSET('Stocklist Hoogenraad'!C$17,ROW()-ROW(C$17),0)="","",OFFSET('Stocklist Hoogenraad'!C$17,ROW()-ROW(C$17),0))</f>
        <v>Liners P12</v>
      </c>
      <c r="D605" s="125">
        <f ca="1">IF(OFFSET('Stocklist Hoogenraad'!D$17,ROW()-ROW(D$17),0)="","",(1+Margin)*OFFSET('Stocklist Hoogenraad'!D$17,ROW()-ROW(D$17),0))</f>
        <v>2.4</v>
      </c>
    </row>
    <row r="606" spans="1:4" x14ac:dyDescent="0.25">
      <c r="A606" s="124">
        <f ca="1">IF(OFFSET('Stocklist Hoogenraad'!A$17,ROW()-ROW(A$17),0)="","",OFFSET('Stocklist Hoogenraad'!A$17,ROW()-ROW(A$17),0))</f>
        <v>22</v>
      </c>
      <c r="B606" s="124" t="str">
        <f ca="1">IF(OFFSET('Stocklist Hoogenraad'!B$17,ROW()-ROW(B$17),0)="","",OFFSET('Stocklist Hoogenraad'!B$17,ROW()-ROW(B$17),0))</f>
        <v>Aquilegia v. 'William Guiness'</v>
      </c>
      <c r="C606" s="124" t="str">
        <f ca="1">IF(OFFSET('Stocklist Hoogenraad'!C$17,ROW()-ROW(C$17),0)="","",OFFSET('Stocklist Hoogenraad'!C$17,ROW()-ROW(C$17),0))</f>
        <v>Liners P12</v>
      </c>
      <c r="D606" s="125">
        <f ca="1">IF(OFFSET('Stocklist Hoogenraad'!D$17,ROW()-ROW(D$17),0)="","",(1+Margin)*OFFSET('Stocklist Hoogenraad'!D$17,ROW()-ROW(D$17),0))</f>
        <v>0.9</v>
      </c>
    </row>
    <row r="607" spans="1:4" x14ac:dyDescent="0.25">
      <c r="A607" s="124">
        <f ca="1">IF(OFFSET('Stocklist Hoogenraad'!A$17,ROW()-ROW(A$17),0)="","",OFFSET('Stocklist Hoogenraad'!A$17,ROW()-ROW(A$17),0))</f>
        <v>290</v>
      </c>
      <c r="B607" s="124" t="str">
        <f ca="1">IF(OFFSET('Stocklist Hoogenraad'!B$17,ROW()-ROW(B$17),0)="","",OFFSET('Stocklist Hoogenraad'!B$17,ROW()-ROW(B$17),0))</f>
        <v>Asclepias inc. 'Ice Ballet'</v>
      </c>
      <c r="C607" s="124" t="str">
        <f ca="1">IF(OFFSET('Stocklist Hoogenraad'!C$17,ROW()-ROW(C$17),0)="","",OFFSET('Stocklist Hoogenraad'!C$17,ROW()-ROW(C$17),0))</f>
        <v>Liners P12</v>
      </c>
      <c r="D607" s="125">
        <f ca="1">IF(OFFSET('Stocklist Hoogenraad'!D$17,ROW()-ROW(D$17),0)="","",(1+Margin)*OFFSET('Stocklist Hoogenraad'!D$17,ROW()-ROW(D$17),0))</f>
        <v>1.05</v>
      </c>
    </row>
    <row r="608" spans="1:4" x14ac:dyDescent="0.25">
      <c r="A608" s="124">
        <f ca="1">IF(OFFSET('Stocklist Hoogenraad'!A$17,ROW()-ROW(A$17),0)="","",OFFSET('Stocklist Hoogenraad'!A$17,ROW()-ROW(A$17),0))</f>
        <v>25</v>
      </c>
      <c r="B608" s="124" t="str">
        <f ca="1">IF(OFFSET('Stocklist Hoogenraad'!B$17,ROW()-ROW(B$17),0)="","",OFFSET('Stocklist Hoogenraad'!B$17,ROW()-ROW(B$17),0))</f>
        <v>Aster (D) 'Jenny'</v>
      </c>
      <c r="C608" s="124" t="str">
        <f ca="1">IF(OFFSET('Stocklist Hoogenraad'!C$17,ROW()-ROW(C$17),0)="","",OFFSET('Stocklist Hoogenraad'!C$17,ROW()-ROW(C$17),0))</f>
        <v>Liners P12</v>
      </c>
      <c r="D608" s="125">
        <f ca="1">IF(OFFSET('Stocklist Hoogenraad'!D$17,ROW()-ROW(D$17),0)="","",(1+Margin)*OFFSET('Stocklist Hoogenraad'!D$17,ROW()-ROW(D$17),0))</f>
        <v>0.95</v>
      </c>
    </row>
    <row r="609" spans="1:4" x14ac:dyDescent="0.25">
      <c r="A609" s="124">
        <f ca="1">IF(OFFSET('Stocklist Hoogenraad'!A$17,ROW()-ROW(A$17),0)="","",OFFSET('Stocklist Hoogenraad'!A$17,ROW()-ROW(A$17),0))</f>
        <v>100</v>
      </c>
      <c r="B609" s="124" t="str">
        <f ca="1">IF(OFFSET('Stocklist Hoogenraad'!B$17,ROW()-ROW(B$17),0)="","",OFFSET('Stocklist Hoogenraad'!B$17,ROW()-ROW(B$17),0))</f>
        <v>Aster (D) 'Peter Harrison'</v>
      </c>
      <c r="C609" s="124" t="str">
        <f ca="1">IF(OFFSET('Stocklist Hoogenraad'!C$17,ROW()-ROW(C$17),0)="","",OFFSET('Stocklist Hoogenraad'!C$17,ROW()-ROW(C$17),0))</f>
        <v>Liners P12</v>
      </c>
      <c r="D609" s="125">
        <f ca="1">IF(OFFSET('Stocklist Hoogenraad'!D$17,ROW()-ROW(D$17),0)="","",(1+Margin)*OFFSET('Stocklist Hoogenraad'!D$17,ROW()-ROW(D$17),0))</f>
        <v>0.92</v>
      </c>
    </row>
    <row r="610" spans="1:4" x14ac:dyDescent="0.25">
      <c r="A610" s="124">
        <f ca="1">IF(OFFSET('Stocklist Hoogenraad'!A$17,ROW()-ROW(A$17),0)="","",OFFSET('Stocklist Hoogenraad'!A$17,ROW()-ROW(A$17),0))</f>
        <v>227</v>
      </c>
      <c r="B610" s="124" t="str">
        <f ca="1">IF(OFFSET('Stocklist Hoogenraad'!B$17,ROW()-ROW(B$17),0)="","",OFFSET('Stocklist Hoogenraad'!B$17,ROW()-ROW(B$17),0))</f>
        <v>Aster (D) 'Schneekissen'</v>
      </c>
      <c r="C610" s="124" t="str">
        <f ca="1">IF(OFFSET('Stocklist Hoogenraad'!C$17,ROW()-ROW(C$17),0)="","",OFFSET('Stocklist Hoogenraad'!C$17,ROW()-ROW(C$17),0))</f>
        <v>Liners P12</v>
      </c>
      <c r="D610" s="125">
        <f ca="1">IF(OFFSET('Stocklist Hoogenraad'!D$17,ROW()-ROW(D$17),0)="","",(1+Margin)*OFFSET('Stocklist Hoogenraad'!D$17,ROW()-ROW(D$17),0))</f>
        <v>0.92</v>
      </c>
    </row>
    <row r="611" spans="1:4" x14ac:dyDescent="0.25">
      <c r="A611" s="124">
        <f ca="1">IF(OFFSET('Stocklist Hoogenraad'!A$17,ROW()-ROW(A$17),0)="","",OFFSET('Stocklist Hoogenraad'!A$17,ROW()-ROW(A$17),0))</f>
        <v>244</v>
      </c>
      <c r="B611" s="124" t="str">
        <f ca="1">IF(OFFSET('Stocklist Hoogenraad'!B$17,ROW()-ROW(B$17),0)="","",OFFSET('Stocklist Hoogenraad'!B$17,ROW()-ROW(B$17),0))</f>
        <v>Brunnera macr.  'Alexander Great' PBR</v>
      </c>
      <c r="C611" s="124" t="str">
        <f ca="1">IF(OFFSET('Stocklist Hoogenraad'!C$17,ROW()-ROW(C$17),0)="","",OFFSET('Stocklist Hoogenraad'!C$17,ROW()-ROW(C$17),0))</f>
        <v>Liners P12</v>
      </c>
      <c r="D611" s="125">
        <f ca="1">IF(OFFSET('Stocklist Hoogenraad'!D$17,ROW()-ROW(D$17),0)="","",(1+Margin)*OFFSET('Stocklist Hoogenraad'!D$17,ROW()-ROW(D$17),0))</f>
        <v>3</v>
      </c>
    </row>
    <row r="612" spans="1:4" x14ac:dyDescent="0.25">
      <c r="A612" s="124">
        <f ca="1">IF(OFFSET('Stocklist Hoogenraad'!A$17,ROW()-ROW(A$17),0)="","",OFFSET('Stocklist Hoogenraad'!A$17,ROW()-ROW(A$17),0))</f>
        <v>202</v>
      </c>
      <c r="B612" s="124" t="str">
        <f ca="1">IF(OFFSET('Stocklist Hoogenraad'!B$17,ROW()-ROW(B$17),0)="","",OFFSET('Stocklist Hoogenraad'!B$17,ROW()-ROW(B$17),0))</f>
        <v>Brunnera macr.'Alexandria' PBR</v>
      </c>
      <c r="C612" s="124" t="str">
        <f ca="1">IF(OFFSET('Stocklist Hoogenraad'!C$17,ROW()-ROW(C$17),0)="","",OFFSET('Stocklist Hoogenraad'!C$17,ROW()-ROW(C$17),0))</f>
        <v>Liners P12</v>
      </c>
      <c r="D612" s="125">
        <f ca="1">IF(OFFSET('Stocklist Hoogenraad'!D$17,ROW()-ROW(D$17),0)="","",(1+Margin)*OFFSET('Stocklist Hoogenraad'!D$17,ROW()-ROW(D$17),0))</f>
        <v>3</v>
      </c>
    </row>
    <row r="613" spans="1:4" x14ac:dyDescent="0.25">
      <c r="A613" s="124">
        <f ca="1">IF(OFFSET('Stocklist Hoogenraad'!A$17,ROW()-ROW(A$17),0)="","",OFFSET('Stocklist Hoogenraad'!A$17,ROW()-ROW(A$17),0))</f>
        <v>499</v>
      </c>
      <c r="B613" s="124" t="str">
        <f ca="1">IF(OFFSET('Stocklist Hoogenraad'!B$17,ROW()-ROW(B$17),0)="","",OFFSET('Stocklist Hoogenraad'!B$17,ROW()-ROW(B$17),0))</f>
        <v>Brunnera macr. 'Jack of Diamonds'PBR</v>
      </c>
      <c r="C613" s="124" t="str">
        <f ca="1">IF(OFFSET('Stocklist Hoogenraad'!C$17,ROW()-ROW(C$17),0)="","",OFFSET('Stocklist Hoogenraad'!C$17,ROW()-ROW(C$17),0))</f>
        <v>Liners P12</v>
      </c>
      <c r="D613" s="125">
        <f ca="1">IF(OFFSET('Stocklist Hoogenraad'!D$17,ROW()-ROW(D$17),0)="","",(1+Margin)*OFFSET('Stocklist Hoogenraad'!D$17,ROW()-ROW(D$17),0))</f>
        <v>3.1</v>
      </c>
    </row>
    <row r="614" spans="1:4" x14ac:dyDescent="0.25">
      <c r="A614" s="124">
        <f ca="1">IF(OFFSET('Stocklist Hoogenraad'!A$17,ROW()-ROW(A$17),0)="","",OFFSET('Stocklist Hoogenraad'!A$17,ROW()-ROW(A$17),0))</f>
        <v>138</v>
      </c>
      <c r="B614" s="124" t="str">
        <f ca="1">IF(OFFSET('Stocklist Hoogenraad'!B$17,ROW()-ROW(B$17),0)="","",OFFSET('Stocklist Hoogenraad'!B$17,ROW()-ROW(B$17),0))</f>
        <v>Brunnera macr. 'Looking Glass'PBR</v>
      </c>
      <c r="C614" s="124" t="str">
        <f ca="1">IF(OFFSET('Stocklist Hoogenraad'!C$17,ROW()-ROW(C$17),0)="","",OFFSET('Stocklist Hoogenraad'!C$17,ROW()-ROW(C$17),0))</f>
        <v>Liners P12</v>
      </c>
      <c r="D614" s="125">
        <f ca="1">IF(OFFSET('Stocklist Hoogenraad'!D$17,ROW()-ROW(D$17),0)="","",(1+Margin)*OFFSET('Stocklist Hoogenraad'!D$17,ROW()-ROW(D$17),0))</f>
        <v>3.1</v>
      </c>
    </row>
    <row r="615" spans="1:4" x14ac:dyDescent="0.25">
      <c r="A615" s="124">
        <f ca="1">IF(OFFSET('Stocklist Hoogenraad'!A$17,ROW()-ROW(A$17),0)="","",OFFSET('Stocklist Hoogenraad'!A$17,ROW()-ROW(A$17),0))</f>
        <v>199</v>
      </c>
      <c r="B615" s="124" t="str">
        <f ca="1">IF(OFFSET('Stocklist Hoogenraad'!B$17,ROW()-ROW(B$17),0)="","",OFFSET('Stocklist Hoogenraad'!B$17,ROW()-ROW(B$17),0))</f>
        <v>Brunnera macr.´Silver Spear´</v>
      </c>
      <c r="C615" s="124" t="str">
        <f ca="1">IF(OFFSET('Stocklist Hoogenraad'!C$17,ROW()-ROW(C$17),0)="","",OFFSET('Stocklist Hoogenraad'!C$17,ROW()-ROW(C$17),0))</f>
        <v>Liners P12</v>
      </c>
      <c r="D615" s="125">
        <f ca="1">IF(OFFSET('Stocklist Hoogenraad'!D$17,ROW()-ROW(D$17),0)="","",(1+Margin)*OFFSET('Stocklist Hoogenraad'!D$17,ROW()-ROW(D$17),0))</f>
        <v>2.4</v>
      </c>
    </row>
    <row r="616" spans="1:4" x14ac:dyDescent="0.25">
      <c r="A616" s="124">
        <f ca="1">IF(OFFSET('Stocklist Hoogenraad'!A$17,ROW()-ROW(A$17),0)="","",OFFSET('Stocklist Hoogenraad'!A$17,ROW()-ROW(A$17),0))</f>
        <v>624</v>
      </c>
      <c r="B616" s="124" t="str">
        <f ca="1">IF(OFFSET('Stocklist Hoogenraad'!B$17,ROW()-ROW(B$17),0)="","",OFFSET('Stocklist Hoogenraad'!B$17,ROW()-ROW(B$17),0))</f>
        <v>Calamagrostis acut. 'Overdam'</v>
      </c>
      <c r="C616" s="124" t="str">
        <f ca="1">IF(OFFSET('Stocklist Hoogenraad'!C$17,ROW()-ROW(C$17),0)="","",OFFSET('Stocklist Hoogenraad'!C$17,ROW()-ROW(C$17),0))</f>
        <v>Liners P12</v>
      </c>
      <c r="D616" s="125">
        <f ca="1">IF(OFFSET('Stocklist Hoogenraad'!D$17,ROW()-ROW(D$17),0)="","",(1+Margin)*OFFSET('Stocklist Hoogenraad'!D$17,ROW()-ROW(D$17),0))</f>
        <v>1.32</v>
      </c>
    </row>
    <row r="617" spans="1:4" x14ac:dyDescent="0.25">
      <c r="A617" s="124">
        <f ca="1">IF(OFFSET('Stocklist Hoogenraad'!A$17,ROW()-ROW(A$17),0)="","",OFFSET('Stocklist Hoogenraad'!A$17,ROW()-ROW(A$17),0))</f>
        <v>119</v>
      </c>
      <c r="B617" s="124" t="str">
        <f ca="1">IF(OFFSET('Stocklist Hoogenraad'!B$17,ROW()-ROW(B$17),0)="","",OFFSET('Stocklist Hoogenraad'!B$17,ROW()-ROW(B$17),0))</f>
        <v>Calamintha n. 'Blue Cloud'</v>
      </c>
      <c r="C617" s="124" t="str">
        <f ca="1">IF(OFFSET('Stocklist Hoogenraad'!C$17,ROW()-ROW(C$17),0)="","",OFFSET('Stocklist Hoogenraad'!C$17,ROW()-ROW(C$17),0))</f>
        <v>Liners P12</v>
      </c>
      <c r="D617" s="125">
        <f ca="1">IF(OFFSET('Stocklist Hoogenraad'!D$17,ROW()-ROW(D$17),0)="","",(1+Margin)*OFFSET('Stocklist Hoogenraad'!D$17,ROW()-ROW(D$17),0))</f>
        <v>0.95</v>
      </c>
    </row>
    <row r="618" spans="1:4" x14ac:dyDescent="0.25">
      <c r="A618" s="124">
        <f ca="1">IF(OFFSET('Stocklist Hoogenraad'!A$17,ROW()-ROW(A$17),0)="","",OFFSET('Stocklist Hoogenraad'!A$17,ROW()-ROW(A$17),0))</f>
        <v>268</v>
      </c>
      <c r="B618" s="124" t="str">
        <f ca="1">IF(OFFSET('Stocklist Hoogenraad'!B$17,ROW()-ROW(B$17),0)="","",OFFSET('Stocklist Hoogenraad'!B$17,ROW()-ROW(B$17),0))</f>
        <v>Calamintha n. 'White Cloud'</v>
      </c>
      <c r="C618" s="124" t="str">
        <f ca="1">IF(OFFSET('Stocklist Hoogenraad'!C$17,ROW()-ROW(C$17),0)="","",OFFSET('Stocklist Hoogenraad'!C$17,ROW()-ROW(C$17),0))</f>
        <v>Liners P12</v>
      </c>
      <c r="D618" s="125">
        <f ca="1">IF(OFFSET('Stocklist Hoogenraad'!D$17,ROW()-ROW(D$17),0)="","",(1+Margin)*OFFSET('Stocklist Hoogenraad'!D$17,ROW()-ROW(D$17),0))</f>
        <v>0.95</v>
      </c>
    </row>
    <row r="619" spans="1:4" x14ac:dyDescent="0.25">
      <c r="A619" s="124">
        <f ca="1">IF(OFFSET('Stocklist Hoogenraad'!A$17,ROW()-ROW(A$17),0)="","",OFFSET('Stocklist Hoogenraad'!A$17,ROW()-ROW(A$17),0))</f>
        <v>528</v>
      </c>
      <c r="B619" s="124" t="str">
        <f ca="1">IF(OFFSET('Stocklist Hoogenraad'!B$17,ROW()-ROW(B$17),0)="","",OFFSET('Stocklist Hoogenraad'!B$17,ROW()-ROW(B$17),0))</f>
        <v>Campanula lact. 'Loddon Anna'</v>
      </c>
      <c r="C619" s="124" t="str">
        <f ca="1">IF(OFFSET('Stocklist Hoogenraad'!C$17,ROW()-ROW(C$17),0)="","",OFFSET('Stocklist Hoogenraad'!C$17,ROW()-ROW(C$17),0))</f>
        <v>Liners P12</v>
      </c>
      <c r="D619" s="125">
        <f ca="1">IF(OFFSET('Stocklist Hoogenraad'!D$17,ROW()-ROW(D$17),0)="","",(1+Margin)*OFFSET('Stocklist Hoogenraad'!D$17,ROW()-ROW(D$17),0))</f>
        <v>1</v>
      </c>
    </row>
    <row r="620" spans="1:4" x14ac:dyDescent="0.25">
      <c r="A620" s="124">
        <f ca="1">IF(OFFSET('Stocklist Hoogenraad'!A$17,ROW()-ROW(A$17),0)="","",OFFSET('Stocklist Hoogenraad'!A$17,ROW()-ROW(A$17),0))</f>
        <v>620</v>
      </c>
      <c r="B620" s="124" t="str">
        <f ca="1">IF(OFFSET('Stocklist Hoogenraad'!B$17,ROW()-ROW(B$17),0)="","",OFFSET('Stocklist Hoogenraad'!B$17,ROW()-ROW(B$17),0))</f>
        <v>Campanula lact. 'Prichard's Var.'</v>
      </c>
      <c r="C620" s="124" t="str">
        <f ca="1">IF(OFFSET('Stocklist Hoogenraad'!C$17,ROW()-ROW(C$17),0)="","",OFFSET('Stocklist Hoogenraad'!C$17,ROW()-ROW(C$17),0))</f>
        <v>Liners P12</v>
      </c>
      <c r="D620" s="125">
        <f ca="1">IF(OFFSET('Stocklist Hoogenraad'!D$17,ROW()-ROW(D$17),0)="","",(1+Margin)*OFFSET('Stocklist Hoogenraad'!D$17,ROW()-ROW(D$17),0))</f>
        <v>1</v>
      </c>
    </row>
    <row r="621" spans="1:4" x14ac:dyDescent="0.25">
      <c r="A621" s="124">
        <f ca="1">IF(OFFSET('Stocklist Hoogenraad'!A$17,ROW()-ROW(A$17),0)="","",OFFSET('Stocklist Hoogenraad'!A$17,ROW()-ROW(A$17),0))</f>
        <v>272</v>
      </c>
      <c r="B621" s="124" t="str">
        <f ca="1">IF(OFFSET('Stocklist Hoogenraad'!B$17,ROW()-ROW(B$17),0)="","",OFFSET('Stocklist Hoogenraad'!B$17,ROW()-ROW(B$17),0))</f>
        <v>Carex morrowii</v>
      </c>
      <c r="C621" s="124" t="str">
        <f ca="1">IF(OFFSET('Stocklist Hoogenraad'!C$17,ROW()-ROW(C$17),0)="","",OFFSET('Stocklist Hoogenraad'!C$17,ROW()-ROW(C$17),0))</f>
        <v>Liners P12</v>
      </c>
      <c r="D621" s="125">
        <f ca="1">IF(OFFSET('Stocklist Hoogenraad'!D$17,ROW()-ROW(D$17),0)="","",(1+Margin)*OFFSET('Stocklist Hoogenraad'!D$17,ROW()-ROW(D$17),0))</f>
        <v>0.9</v>
      </c>
    </row>
    <row r="622" spans="1:4" x14ac:dyDescent="0.25">
      <c r="A622" s="124">
        <f ca="1">IF(OFFSET('Stocklist Hoogenraad'!A$17,ROW()-ROW(A$17),0)="","",OFFSET('Stocklist Hoogenraad'!A$17,ROW()-ROW(A$17),0))</f>
        <v>152</v>
      </c>
      <c r="B622" s="124" t="str">
        <f ca="1">IF(OFFSET('Stocklist Hoogenraad'!B$17,ROW()-ROW(B$17),0)="","",OFFSET('Stocklist Hoogenraad'!B$17,ROW()-ROW(B$17),0))</f>
        <v>Carex morrowii 'Aureovariegata'</v>
      </c>
      <c r="C622" s="124" t="str">
        <f ca="1">IF(OFFSET('Stocklist Hoogenraad'!C$17,ROW()-ROW(C$17),0)="","",OFFSET('Stocklist Hoogenraad'!C$17,ROW()-ROW(C$17),0))</f>
        <v>Liners P12</v>
      </c>
      <c r="D622" s="125">
        <f ca="1">IF(OFFSET('Stocklist Hoogenraad'!D$17,ROW()-ROW(D$17),0)="","",(1+Margin)*OFFSET('Stocklist Hoogenraad'!D$17,ROW()-ROW(D$17),0))</f>
        <v>0.9</v>
      </c>
    </row>
    <row r="623" spans="1:4" x14ac:dyDescent="0.25">
      <c r="A623" s="124">
        <f ca="1">IF(OFFSET('Stocklist Hoogenraad'!A$17,ROW()-ROW(A$17),0)="","",OFFSET('Stocklist Hoogenraad'!A$17,ROW()-ROW(A$17),0))</f>
        <v>117</v>
      </c>
      <c r="B623" s="124" t="str">
        <f ca="1">IF(OFFSET('Stocklist Hoogenraad'!B$17,ROW()-ROW(B$17),0)="","",OFFSET('Stocklist Hoogenraad'!B$17,ROW()-ROW(B$17),0))</f>
        <v>Carex morrowii 'Goldband'</v>
      </c>
      <c r="C623" s="124" t="str">
        <f ca="1">IF(OFFSET('Stocklist Hoogenraad'!C$17,ROW()-ROW(C$17),0)="","",OFFSET('Stocklist Hoogenraad'!C$17,ROW()-ROW(C$17),0))</f>
        <v>Liners P12</v>
      </c>
      <c r="D623" s="125">
        <f ca="1">IF(OFFSET('Stocklist Hoogenraad'!D$17,ROW()-ROW(D$17),0)="","",(1+Margin)*OFFSET('Stocklist Hoogenraad'!D$17,ROW()-ROW(D$17),0))</f>
        <v>0.9</v>
      </c>
    </row>
    <row r="624" spans="1:4" x14ac:dyDescent="0.25">
      <c r="A624" s="124">
        <f ca="1">IF(OFFSET('Stocklist Hoogenraad'!A$17,ROW()-ROW(A$17),0)="","",OFFSET('Stocklist Hoogenraad'!A$17,ROW()-ROW(A$17),0))</f>
        <v>502</v>
      </c>
      <c r="B624" s="124" t="str">
        <f ca="1">IF(OFFSET('Stocklist Hoogenraad'!B$17,ROW()-ROW(B$17),0)="","",OFFSET('Stocklist Hoogenraad'!B$17,ROW()-ROW(B$17),0))</f>
        <v>Carex oshimensis 'Evergold'</v>
      </c>
      <c r="C624" s="124" t="str">
        <f ca="1">IF(OFFSET('Stocklist Hoogenraad'!C$17,ROW()-ROW(C$17),0)="","",OFFSET('Stocklist Hoogenraad'!C$17,ROW()-ROW(C$17),0))</f>
        <v>Liners P12</v>
      </c>
      <c r="D624" s="125">
        <f ca="1">IF(OFFSET('Stocklist Hoogenraad'!D$17,ROW()-ROW(D$17),0)="","",(1+Margin)*OFFSET('Stocklist Hoogenraad'!D$17,ROW()-ROW(D$17),0))</f>
        <v>0.9</v>
      </c>
    </row>
    <row r="625" spans="1:4" x14ac:dyDescent="0.25">
      <c r="A625" s="124">
        <f ca="1">IF(OFFSET('Stocklist Hoogenraad'!A$17,ROW()-ROW(A$17),0)="","",OFFSET('Stocklist Hoogenraad'!A$17,ROW()-ROW(A$17),0))</f>
        <v>50</v>
      </c>
      <c r="B625" s="124" t="str">
        <f ca="1">IF(OFFSET('Stocklist Hoogenraad'!B$17,ROW()-ROW(B$17),0)="","",OFFSET('Stocklist Hoogenraad'!B$17,ROW()-ROW(B$17),0))</f>
        <v>Convallaria maj. 'Prolificans'</v>
      </c>
      <c r="C625" s="124" t="str">
        <f ca="1">IF(OFFSET('Stocklist Hoogenraad'!C$17,ROW()-ROW(C$17),0)="","",OFFSET('Stocklist Hoogenraad'!C$17,ROW()-ROW(C$17),0))</f>
        <v>Liners P12</v>
      </c>
      <c r="D625" s="125">
        <f ca="1">IF(OFFSET('Stocklist Hoogenraad'!D$17,ROW()-ROW(D$17),0)="","",(1+Margin)*OFFSET('Stocklist Hoogenraad'!D$17,ROW()-ROW(D$17),0))</f>
        <v>1.05</v>
      </c>
    </row>
    <row r="626" spans="1:4" x14ac:dyDescent="0.25">
      <c r="A626" s="124">
        <f ca="1">IF(OFFSET('Stocklist Hoogenraad'!A$17,ROW()-ROW(A$17),0)="","",OFFSET('Stocklist Hoogenraad'!A$17,ROW()-ROW(A$17),0))</f>
        <v>310</v>
      </c>
      <c r="B626" s="124" t="str">
        <f ca="1">IF(OFFSET('Stocklist Hoogenraad'!B$17,ROW()-ROW(B$17),0)="","",OFFSET('Stocklist Hoogenraad'!B$17,ROW()-ROW(B$17),0))</f>
        <v>Crocosmia 'Carmine Brilliant'</v>
      </c>
      <c r="C626" s="124" t="str">
        <f ca="1">IF(OFFSET('Stocklist Hoogenraad'!C$17,ROW()-ROW(C$17),0)="","",OFFSET('Stocklist Hoogenraad'!C$17,ROW()-ROW(C$17),0))</f>
        <v>Liners P9</v>
      </c>
      <c r="D626" s="125">
        <f ca="1">IF(OFFSET('Stocklist Hoogenraad'!D$17,ROW()-ROW(D$17),0)="","",(1+Margin)*OFFSET('Stocklist Hoogenraad'!D$17,ROW()-ROW(D$17),0))</f>
        <v>0.9</v>
      </c>
    </row>
    <row r="627" spans="1:4" x14ac:dyDescent="0.25">
      <c r="A627" s="124">
        <f ca="1">IF(OFFSET('Stocklist Hoogenraad'!A$17,ROW()-ROW(A$17),0)="","",OFFSET('Stocklist Hoogenraad'!A$17,ROW()-ROW(A$17),0))</f>
        <v>145</v>
      </c>
      <c r="B627" s="124" t="str">
        <f ca="1">IF(OFFSET('Stocklist Hoogenraad'!B$17,ROW()-ROW(B$17),0)="","",OFFSET('Stocklist Hoogenraad'!B$17,ROW()-ROW(B$17),0))</f>
        <v>Crocosmia ‘Fire King’</v>
      </c>
      <c r="C627" s="124" t="str">
        <f ca="1">IF(OFFSET('Stocklist Hoogenraad'!C$17,ROW()-ROW(C$17),0)="","",OFFSET('Stocklist Hoogenraad'!C$17,ROW()-ROW(C$17),0))</f>
        <v>Liners P9</v>
      </c>
      <c r="D627" s="125">
        <f ca="1">IF(OFFSET('Stocklist Hoogenraad'!D$17,ROW()-ROW(D$17),0)="","",(1+Margin)*OFFSET('Stocklist Hoogenraad'!D$17,ROW()-ROW(D$17),0))</f>
        <v>0.9</v>
      </c>
    </row>
    <row r="628" spans="1:4" x14ac:dyDescent="0.25">
      <c r="A628" s="124">
        <f ca="1">IF(OFFSET('Stocklist Hoogenraad'!A$17,ROW()-ROW(A$17),0)="","",OFFSET('Stocklist Hoogenraad'!A$17,ROW()-ROW(A$17),0))</f>
        <v>435</v>
      </c>
      <c r="B628" s="124" t="str">
        <f ca="1">IF(OFFSET('Stocklist Hoogenraad'!B$17,ROW()-ROW(B$17),0)="","",OFFSET('Stocklist Hoogenraad'!B$17,ROW()-ROW(B$17),0))</f>
        <v>Crocosmia 'George Davidson'</v>
      </c>
      <c r="C628" s="124" t="str">
        <f ca="1">IF(OFFSET('Stocklist Hoogenraad'!C$17,ROW()-ROW(C$17),0)="","",OFFSET('Stocklist Hoogenraad'!C$17,ROW()-ROW(C$17),0))</f>
        <v>Liners P9</v>
      </c>
      <c r="D628" s="125">
        <f ca="1">IF(OFFSET('Stocklist Hoogenraad'!D$17,ROW()-ROW(D$17),0)="","",(1+Margin)*OFFSET('Stocklist Hoogenraad'!D$17,ROW()-ROW(D$17),0))</f>
        <v>0.9</v>
      </c>
    </row>
    <row r="629" spans="1:4" x14ac:dyDescent="0.25">
      <c r="A629" s="124">
        <f ca="1">IF(OFFSET('Stocklist Hoogenraad'!A$17,ROW()-ROW(A$17),0)="","",OFFSET('Stocklist Hoogenraad'!A$17,ROW()-ROW(A$17),0))</f>
        <v>79</v>
      </c>
      <c r="B629" s="124" t="str">
        <f ca="1">IF(OFFSET('Stocklist Hoogenraad'!B$17,ROW()-ROW(B$17),0)="","",OFFSET('Stocklist Hoogenraad'!B$17,ROW()-ROW(B$17),0))</f>
        <v>Delphinium Delgenius™ 'Breezin'PBR</v>
      </c>
      <c r="C629" s="124" t="str">
        <f ca="1">IF(OFFSET('Stocklist Hoogenraad'!C$17,ROW()-ROW(C$17),0)="","",OFFSET('Stocklist Hoogenraad'!C$17,ROW()-ROW(C$17),0))</f>
        <v>Liners P12</v>
      </c>
      <c r="D629" s="125">
        <f ca="1">IF(OFFSET('Stocklist Hoogenraad'!D$17,ROW()-ROW(D$17),0)="","",(1+Margin)*OFFSET('Stocklist Hoogenraad'!D$17,ROW()-ROW(D$17),0))</f>
        <v>2.85</v>
      </c>
    </row>
    <row r="630" spans="1:4" x14ac:dyDescent="0.25">
      <c r="A630" s="124">
        <f ca="1">IF(OFFSET('Stocklist Hoogenraad'!A$17,ROW()-ROW(A$17),0)="","",OFFSET('Stocklist Hoogenraad'!A$17,ROW()-ROW(A$17),0))</f>
        <v>18</v>
      </c>
      <c r="B630" s="124" t="str">
        <f ca="1">IF(OFFSET('Stocklist Hoogenraad'!B$17,ROW()-ROW(B$17),0)="","",OFFSET('Stocklist Hoogenraad'!B$17,ROW()-ROW(B$17),0))</f>
        <v>Delphinium (E) 'Celebration'</v>
      </c>
      <c r="C630" s="124" t="str">
        <f ca="1">IF(OFFSET('Stocklist Hoogenraad'!C$17,ROW()-ROW(C$17),0)="","",OFFSET('Stocklist Hoogenraad'!C$17,ROW()-ROW(C$17),0))</f>
        <v>Liners P12</v>
      </c>
      <c r="D630" s="125">
        <f ca="1">IF(OFFSET('Stocklist Hoogenraad'!D$17,ROW()-ROW(D$17),0)="","",(1+Margin)*OFFSET('Stocklist Hoogenraad'!D$17,ROW()-ROW(D$17),0))</f>
        <v>2.5</v>
      </c>
    </row>
    <row r="631" spans="1:4" x14ac:dyDescent="0.25">
      <c r="A631" s="124">
        <f ca="1">IF(OFFSET('Stocklist Hoogenraad'!A$17,ROW()-ROW(A$17),0)="","",OFFSET('Stocklist Hoogenraad'!A$17,ROW()-ROW(A$17),0))</f>
        <v>104</v>
      </c>
      <c r="B631" s="124" t="str">
        <f ca="1">IF(OFFSET('Stocklist Hoogenraad'!B$17,ROW()-ROW(B$17),0)="","",OFFSET('Stocklist Hoogenraad'!B$17,ROW()-ROW(B$17),0))</f>
        <v>Delphinium (E) 'Moonbeam'</v>
      </c>
      <c r="C631" s="124" t="str">
        <f ca="1">IF(OFFSET('Stocklist Hoogenraad'!C$17,ROW()-ROW(C$17),0)="","",OFFSET('Stocklist Hoogenraad'!C$17,ROW()-ROW(C$17),0))</f>
        <v>Liners P12</v>
      </c>
      <c r="D631" s="125">
        <f ca="1">IF(OFFSET('Stocklist Hoogenraad'!D$17,ROW()-ROW(D$17),0)="","",(1+Margin)*OFFSET('Stocklist Hoogenraad'!D$17,ROW()-ROW(D$17),0))</f>
        <v>2.5</v>
      </c>
    </row>
    <row r="632" spans="1:4" x14ac:dyDescent="0.25">
      <c r="A632" s="124">
        <f ca="1">IF(OFFSET('Stocklist Hoogenraad'!A$17,ROW()-ROW(A$17),0)="","",OFFSET('Stocklist Hoogenraad'!A$17,ROW()-ROW(A$17),0))</f>
        <v>320</v>
      </c>
      <c r="B632" s="124" t="str">
        <f ca="1">IF(OFFSET('Stocklist Hoogenraad'!B$17,ROW()-ROW(B$17),0)="","",OFFSET('Stocklist Hoogenraad'!B$17,ROW()-ROW(B$17),0))</f>
        <v>Delphinium 'Highlander Moonlight'PBR</v>
      </c>
      <c r="C632" s="124" t="str">
        <f ca="1">IF(OFFSET('Stocklist Hoogenraad'!C$17,ROW()-ROW(C$17),0)="","",OFFSET('Stocklist Hoogenraad'!C$17,ROW()-ROW(C$17),0))</f>
        <v>Liners P12</v>
      </c>
      <c r="D632" s="125">
        <f ca="1">IF(OFFSET('Stocklist Hoogenraad'!D$17,ROW()-ROW(D$17),0)="","",(1+Margin)*OFFSET('Stocklist Hoogenraad'!D$17,ROW()-ROW(D$17),0))</f>
        <v>2.75</v>
      </c>
    </row>
    <row r="633" spans="1:4" x14ac:dyDescent="0.25">
      <c r="A633" s="124">
        <f ca="1">IF(OFFSET('Stocklist Hoogenraad'!A$17,ROW()-ROW(A$17),0)="","",OFFSET('Stocklist Hoogenraad'!A$17,ROW()-ROW(A$17),0))</f>
        <v>333</v>
      </c>
      <c r="B633" s="124" t="str">
        <f ca="1">IF(OFFSET('Stocklist Hoogenraad'!B$17,ROW()-ROW(B$17),0)="","",OFFSET('Stocklist Hoogenraad'!B$17,ROW()-ROW(B$17),0))</f>
        <v>Delphinium 'Highlander Purple Surprise'PBR</v>
      </c>
      <c r="C633" s="124" t="str">
        <f ca="1">IF(OFFSET('Stocklist Hoogenraad'!C$17,ROW()-ROW(C$17),0)="","",OFFSET('Stocklist Hoogenraad'!C$17,ROW()-ROW(C$17),0))</f>
        <v>Liners P12</v>
      </c>
      <c r="D633" s="125">
        <f ca="1">IF(OFFSET('Stocklist Hoogenraad'!D$17,ROW()-ROW(D$17),0)="","",(1+Margin)*OFFSET('Stocklist Hoogenraad'!D$17,ROW()-ROW(D$17),0))</f>
        <v>2.75</v>
      </c>
    </row>
    <row r="634" spans="1:4" x14ac:dyDescent="0.25">
      <c r="A634" s="124">
        <f ca="1">IF(OFFSET('Stocklist Hoogenraad'!A$17,ROW()-ROW(A$17),0)="","",OFFSET('Stocklist Hoogenraad'!A$17,ROW()-ROW(A$17),0))</f>
        <v>487</v>
      </c>
      <c r="B634" s="124" t="str">
        <f ca="1">IF(OFFSET('Stocklist Hoogenraad'!B$17,ROW()-ROW(B$17),0)="","",OFFSET('Stocklist Hoogenraad'!B$17,ROW()-ROW(B$17),0))</f>
        <v>Delphinium Highlande Crystal Delight' PBR</v>
      </c>
      <c r="C634" s="124" t="str">
        <f ca="1">IF(OFFSET('Stocklist Hoogenraad'!C$17,ROW()-ROW(C$17),0)="","",OFFSET('Stocklist Hoogenraad'!C$17,ROW()-ROW(C$17),0))</f>
        <v>Liners P12</v>
      </c>
      <c r="D634" s="125">
        <f ca="1">IF(OFFSET('Stocklist Hoogenraad'!D$17,ROW()-ROW(D$17),0)="","",(1+Margin)*OFFSET('Stocklist Hoogenraad'!D$17,ROW()-ROW(D$17),0))</f>
        <v>2.75</v>
      </c>
    </row>
    <row r="635" spans="1:4" x14ac:dyDescent="0.25">
      <c r="A635" s="124">
        <f ca="1">IF(OFFSET('Stocklist Hoogenraad'!A$17,ROW()-ROW(A$17),0)="","",OFFSET('Stocklist Hoogenraad'!A$17,ROW()-ROW(A$17),0))</f>
        <v>45</v>
      </c>
      <c r="B635" s="124" t="str">
        <f ca="1">IF(OFFSET('Stocklist Hoogenraad'!B$17,ROW()-ROW(B$17),0)="","",OFFSET('Stocklist Hoogenraad'!B$17,ROW()-ROW(B$17),0))</f>
        <v>Dicentra spectabilis</v>
      </c>
      <c r="C635" s="124" t="str">
        <f ca="1">IF(OFFSET('Stocklist Hoogenraad'!C$17,ROW()-ROW(C$17),0)="","",OFFSET('Stocklist Hoogenraad'!C$17,ROW()-ROW(C$17),0))</f>
        <v>Liners P12</v>
      </c>
      <c r="D635" s="125">
        <f ca="1">IF(OFFSET('Stocklist Hoogenraad'!D$17,ROW()-ROW(D$17),0)="","",(1+Margin)*OFFSET('Stocklist Hoogenraad'!D$17,ROW()-ROW(D$17),0))</f>
        <v>1.8</v>
      </c>
    </row>
    <row r="636" spans="1:4" x14ac:dyDescent="0.25">
      <c r="A636" s="124">
        <f ca="1">IF(OFFSET('Stocklist Hoogenraad'!A$17,ROW()-ROW(A$17),0)="","",OFFSET('Stocklist Hoogenraad'!A$17,ROW()-ROW(A$17),0))</f>
        <v>172</v>
      </c>
      <c r="B636" s="124" t="str">
        <f ca="1">IF(OFFSET('Stocklist Hoogenraad'!B$17,ROW()-ROW(B$17),0)="","",OFFSET('Stocklist Hoogenraad'!B$17,ROW()-ROW(B$17),0))</f>
        <v>Echinacea p. 'Bright Rose'</v>
      </c>
      <c r="C636" s="124" t="str">
        <f ca="1">IF(OFFSET('Stocklist Hoogenraad'!C$17,ROW()-ROW(C$17),0)="","",OFFSET('Stocklist Hoogenraad'!C$17,ROW()-ROW(C$17),0))</f>
        <v>Liners P12</v>
      </c>
      <c r="D636" s="125">
        <f ca="1">IF(OFFSET('Stocklist Hoogenraad'!D$17,ROW()-ROW(D$17),0)="","",(1+Margin)*OFFSET('Stocklist Hoogenraad'!D$17,ROW()-ROW(D$17),0))</f>
        <v>1.1499999999999999</v>
      </c>
    </row>
    <row r="637" spans="1:4" x14ac:dyDescent="0.25">
      <c r="A637" s="124">
        <f ca="1">IF(OFFSET('Stocklist Hoogenraad'!A$17,ROW()-ROW(A$17),0)="","",OFFSET('Stocklist Hoogenraad'!A$17,ROW()-ROW(A$17),0))</f>
        <v>25</v>
      </c>
      <c r="B637" s="124" t="str">
        <f ca="1">IF(OFFSET('Stocklist Hoogenraad'!B$17,ROW()-ROW(B$17),0)="","",OFFSET('Stocklist Hoogenraad'!B$17,ROW()-ROW(B$17),0))</f>
        <v>Echinacea p. 'Double-Decker'</v>
      </c>
      <c r="C637" s="124" t="str">
        <f ca="1">IF(OFFSET('Stocklist Hoogenraad'!C$17,ROW()-ROW(C$17),0)="","",OFFSET('Stocklist Hoogenraad'!C$17,ROW()-ROW(C$17),0))</f>
        <v>Liners P12</v>
      </c>
      <c r="D637" s="125">
        <f ca="1">IF(OFFSET('Stocklist Hoogenraad'!D$17,ROW()-ROW(D$17),0)="","",(1+Margin)*OFFSET('Stocklist Hoogenraad'!D$17,ROW()-ROW(D$17),0))</f>
        <v>1.1499999999999999</v>
      </c>
    </row>
    <row r="638" spans="1:4" x14ac:dyDescent="0.25">
      <c r="A638" s="124">
        <f ca="1">IF(OFFSET('Stocklist Hoogenraad'!A$17,ROW()-ROW(A$17),0)="","",OFFSET('Stocklist Hoogenraad'!A$17,ROW()-ROW(A$17),0))</f>
        <v>172</v>
      </c>
      <c r="B638" s="124" t="str">
        <f ca="1">IF(OFFSET('Stocklist Hoogenraad'!B$17,ROW()-ROW(B$17),0)="","",OFFSET('Stocklist Hoogenraad'!B$17,ROW()-ROW(B$17),0))</f>
        <v>Echinacea p. 'PowWow™ White'</v>
      </c>
      <c r="C638" s="124" t="str">
        <f ca="1">IF(OFFSET('Stocklist Hoogenraad'!C$17,ROW()-ROW(C$17),0)="","",OFFSET('Stocklist Hoogenraad'!C$17,ROW()-ROW(C$17),0))</f>
        <v>Liners P12</v>
      </c>
      <c r="D638" s="125">
        <f ca="1">IF(OFFSET('Stocklist Hoogenraad'!D$17,ROW()-ROW(D$17),0)="","",(1+Margin)*OFFSET('Stocklist Hoogenraad'!D$17,ROW()-ROW(D$17),0))</f>
        <v>1.6</v>
      </c>
    </row>
    <row r="639" spans="1:4" x14ac:dyDescent="0.25">
      <c r="A639" s="124">
        <f ca="1">IF(OFFSET('Stocklist Hoogenraad'!A$17,ROW()-ROW(A$17),0)="","",OFFSET('Stocklist Hoogenraad'!A$17,ROW()-ROW(A$17),0))</f>
        <v>25</v>
      </c>
      <c r="B639" s="124" t="str">
        <f ca="1">IF(OFFSET('Stocklist Hoogenraad'!B$17,ROW()-ROW(B$17),0)="","",OFFSET('Stocklist Hoogenraad'!B$17,ROW()-ROW(B$17),0))</f>
        <v>Echinacea p. 'PowWow™ Wild Berry'</v>
      </c>
      <c r="C639" s="124" t="str">
        <f ca="1">IF(OFFSET('Stocklist Hoogenraad'!C$17,ROW()-ROW(C$17),0)="","",OFFSET('Stocklist Hoogenraad'!C$17,ROW()-ROW(C$17),0))</f>
        <v>Liners P12</v>
      </c>
      <c r="D639" s="125">
        <f ca="1">IF(OFFSET('Stocklist Hoogenraad'!D$17,ROW()-ROW(D$17),0)="","",(1+Margin)*OFFSET('Stocklist Hoogenraad'!D$17,ROW()-ROW(D$17),0))</f>
        <v>1.6</v>
      </c>
    </row>
    <row r="640" spans="1:4" x14ac:dyDescent="0.25">
      <c r="A640" s="124">
        <f ca="1">IF(OFFSET('Stocklist Hoogenraad'!A$17,ROW()-ROW(A$17),0)="","",OFFSET('Stocklist Hoogenraad'!A$17,ROW()-ROW(A$17),0))</f>
        <v>483</v>
      </c>
      <c r="B640" s="124" t="str">
        <f ca="1">IF(OFFSET('Stocklist Hoogenraad'!B$17,ROW()-ROW(B$17),0)="","",OFFSET('Stocklist Hoogenraad'!B$17,ROW()-ROW(B$17),0))</f>
        <v>Echinacea p 'Sombrero® Compact White'</v>
      </c>
      <c r="C640" s="124" t="str">
        <f ca="1">IF(OFFSET('Stocklist Hoogenraad'!C$17,ROW()-ROW(C$17),0)="","",OFFSET('Stocklist Hoogenraad'!C$17,ROW()-ROW(C$17),0))</f>
        <v>Liners P12</v>
      </c>
      <c r="D640" s="125">
        <f ca="1">IF(OFFSET('Stocklist Hoogenraad'!D$17,ROW()-ROW(D$17),0)="","",(1+Margin)*OFFSET('Stocklist Hoogenraad'!D$17,ROW()-ROW(D$17),0))</f>
        <v>1.6</v>
      </c>
    </row>
    <row r="641" spans="1:4" x14ac:dyDescent="0.25">
      <c r="A641" s="124">
        <f ca="1">IF(OFFSET('Stocklist Hoogenraad'!A$17,ROW()-ROW(A$17),0)="","",OFFSET('Stocklist Hoogenraad'!A$17,ROW()-ROW(A$17),0))</f>
        <v>1427</v>
      </c>
      <c r="B641" s="124" t="str">
        <f ca="1">IF(OFFSET('Stocklist Hoogenraad'!B$17,ROW()-ROW(B$17),0)="","",OFFSET('Stocklist Hoogenraad'!B$17,ROW()-ROW(B$17),0))</f>
        <v>PINEBERRY 'Snow White'</v>
      </c>
      <c r="C641" s="124" t="str">
        <f ca="1">IF(OFFSET('Stocklist Hoogenraad'!C$17,ROW()-ROW(C$17),0)="","",OFFSET('Stocklist Hoogenraad'!C$17,ROW()-ROW(C$17),0))</f>
        <v>Liners P9</v>
      </c>
      <c r="D641" s="125">
        <f ca="1">IF(OFFSET('Stocklist Hoogenraad'!D$17,ROW()-ROW(D$17),0)="","",(1+Margin)*OFFSET('Stocklist Hoogenraad'!D$17,ROW()-ROW(D$17),0))</f>
        <v>0.998</v>
      </c>
    </row>
    <row r="642" spans="1:4" x14ac:dyDescent="0.25">
      <c r="A642" s="124">
        <f ca="1">IF(OFFSET('Stocklist Hoogenraad'!A$17,ROW()-ROW(A$17),0)="","",OFFSET('Stocklist Hoogenraad'!A$17,ROW()-ROW(A$17),0))</f>
        <v>69</v>
      </c>
      <c r="B642" s="124" t="str">
        <f ca="1">IF(OFFSET('Stocklist Hoogenraad'!B$17,ROW()-ROW(B$17),0)="","",OFFSET('Stocklist Hoogenraad'!B$17,ROW()-ROW(B$17),0))</f>
        <v>Geranium sang. 'Max Frei'</v>
      </c>
      <c r="C642" s="124" t="str">
        <f ca="1">IF(OFFSET('Stocklist Hoogenraad'!C$17,ROW()-ROW(C$17),0)="","",OFFSET('Stocklist Hoogenraad'!C$17,ROW()-ROW(C$17),0))</f>
        <v>Liners P9</v>
      </c>
      <c r="D642" s="125">
        <f ca="1">IF(OFFSET('Stocklist Hoogenraad'!D$17,ROW()-ROW(D$17),0)="","",(1+Margin)*OFFSET('Stocklist Hoogenraad'!D$17,ROW()-ROW(D$17),0))</f>
        <v>0.85</v>
      </c>
    </row>
    <row r="643" spans="1:4" x14ac:dyDescent="0.25">
      <c r="A643" s="124">
        <f ca="1">IF(OFFSET('Stocklist Hoogenraad'!A$17,ROW()-ROW(A$17),0)="","",OFFSET('Stocklist Hoogenraad'!A$17,ROW()-ROW(A$17),0))</f>
        <v>1076</v>
      </c>
      <c r="B643" s="124" t="str">
        <f ca="1">IF(OFFSET('Stocklist Hoogenraad'!B$17,ROW()-ROW(B$17),0)="","",OFFSET('Stocklist Hoogenraad'!B$17,ROW()-ROW(B$17),0))</f>
        <v>Geranium sang. 'Vision'® Violet</v>
      </c>
      <c r="C643" s="124" t="str">
        <f ca="1">IF(OFFSET('Stocklist Hoogenraad'!C$17,ROW()-ROW(C$17),0)="","",OFFSET('Stocklist Hoogenraad'!C$17,ROW()-ROW(C$17),0))</f>
        <v>Liners P9</v>
      </c>
      <c r="D643" s="125">
        <f ca="1">IF(OFFSET('Stocklist Hoogenraad'!D$17,ROW()-ROW(D$17),0)="","",(1+Margin)*OFFSET('Stocklist Hoogenraad'!D$17,ROW()-ROW(D$17),0))</f>
        <v>1.1000000000000001</v>
      </c>
    </row>
    <row r="644" spans="1:4" x14ac:dyDescent="0.25">
      <c r="A644" s="124">
        <f ca="1">IF(OFFSET('Stocklist Hoogenraad'!A$17,ROW()-ROW(A$17),0)="","",OFFSET('Stocklist Hoogenraad'!A$17,ROW()-ROW(A$17),0))</f>
        <v>1021</v>
      </c>
      <c r="B644" s="124" t="str">
        <f ca="1">IF(OFFSET('Stocklist Hoogenraad'!B$17,ROW()-ROW(B$17),0)="","",OFFSET('Stocklist Hoogenraad'!B$17,ROW()-ROW(B$17),0))</f>
        <v>Geranium wall. 'Bloom Me Away'®</v>
      </c>
      <c r="C644" s="124" t="str">
        <f ca="1">IF(OFFSET('Stocklist Hoogenraad'!C$17,ROW()-ROW(C$17),0)="","",OFFSET('Stocklist Hoogenraad'!C$17,ROW()-ROW(C$17),0))</f>
        <v>Liners P9</v>
      </c>
      <c r="D644" s="125">
        <f ca="1">IF(OFFSET('Stocklist Hoogenraad'!D$17,ROW()-ROW(D$17),0)="","",(1+Margin)*OFFSET('Stocklist Hoogenraad'!D$17,ROW()-ROW(D$17),0))</f>
        <v>2.0499999999999998</v>
      </c>
    </row>
    <row r="645" spans="1:4" x14ac:dyDescent="0.25">
      <c r="A645" s="124">
        <f ca="1">IF(OFFSET('Stocklist Hoogenraad'!A$17,ROW()-ROW(A$17),0)="","",OFFSET('Stocklist Hoogenraad'!A$17,ROW()-ROW(A$17),0))</f>
        <v>1088</v>
      </c>
      <c r="B645" s="124" t="str">
        <f ca="1">IF(OFFSET('Stocklist Hoogenraad'!B$17,ROW()-ROW(B$17),0)="","",OFFSET('Stocklist Hoogenraad'!B$17,ROW()-ROW(B$17),0))</f>
        <v>Geranium 'Johnson's Blue'</v>
      </c>
      <c r="C645" s="124" t="str">
        <f ca="1">IF(OFFSET('Stocklist Hoogenraad'!C$17,ROW()-ROW(C$17),0)="","",OFFSET('Stocklist Hoogenraad'!C$17,ROW()-ROW(C$17),0))</f>
        <v>Liners P9</v>
      </c>
      <c r="D645" s="125">
        <f ca="1">IF(OFFSET('Stocklist Hoogenraad'!D$17,ROW()-ROW(D$17),0)="","",(1+Margin)*OFFSET('Stocklist Hoogenraad'!D$17,ROW()-ROW(D$17),0))</f>
        <v>1.5</v>
      </c>
    </row>
    <row r="646" spans="1:4" x14ac:dyDescent="0.25">
      <c r="A646" s="124">
        <f ca="1">IF(OFFSET('Stocklist Hoogenraad'!A$17,ROW()-ROW(A$17),0)="","",OFFSET('Stocklist Hoogenraad'!A$17,ROW()-ROW(A$17),0))</f>
        <v>1664</v>
      </c>
      <c r="B646" s="124" t="str">
        <f ca="1">IF(OFFSET('Stocklist Hoogenraad'!B$17,ROW()-ROW(B$17),0)="","",OFFSET('Stocklist Hoogenraad'!B$17,ROW()-ROW(B$17),0))</f>
        <v>Geranium 'Kelly Anne'pbr</v>
      </c>
      <c r="C646" s="124" t="str">
        <f ca="1">IF(OFFSET('Stocklist Hoogenraad'!C$17,ROW()-ROW(C$17),0)="","",OFFSET('Stocklist Hoogenraad'!C$17,ROW()-ROW(C$17),0))</f>
        <v>Liners P9</v>
      </c>
      <c r="D646" s="125">
        <f ca="1">IF(OFFSET('Stocklist Hoogenraad'!D$17,ROW()-ROW(D$17),0)="","",(1+Margin)*OFFSET('Stocklist Hoogenraad'!D$17,ROW()-ROW(D$17),0))</f>
        <v>2.0499999999999998</v>
      </c>
    </row>
    <row r="647" spans="1:4" x14ac:dyDescent="0.25">
      <c r="A647" s="124">
        <f ca="1">IF(OFFSET('Stocklist Hoogenraad'!A$17,ROW()-ROW(A$17),0)="","",OFFSET('Stocklist Hoogenraad'!A$17,ROW()-ROW(A$17),0))</f>
        <v>506</v>
      </c>
      <c r="B647" s="124" t="str">
        <f ca="1">IF(OFFSET('Stocklist Hoogenraad'!B$17,ROW()-ROW(B$17),0)="","",OFFSET('Stocklist Hoogenraad'!B$17,ROW()-ROW(B$17),0))</f>
        <v>Geranium 'Rozanne'®</v>
      </c>
      <c r="C647" s="124" t="str">
        <f ca="1">IF(OFFSET('Stocklist Hoogenraad'!C$17,ROW()-ROW(C$17),0)="","",OFFSET('Stocklist Hoogenraad'!C$17,ROW()-ROW(C$17),0))</f>
        <v>Liners P9</v>
      </c>
      <c r="D647" s="125">
        <f ca="1">IF(OFFSET('Stocklist Hoogenraad'!D$17,ROW()-ROW(D$17),0)="","",(1+Margin)*OFFSET('Stocklist Hoogenraad'!D$17,ROW()-ROW(D$17),0))</f>
        <v>2</v>
      </c>
    </row>
    <row r="648" spans="1:4" x14ac:dyDescent="0.25">
      <c r="A648" s="124">
        <f ca="1">IF(OFFSET('Stocklist Hoogenraad'!A$17,ROW()-ROW(A$17),0)="","",OFFSET('Stocklist Hoogenraad'!A$17,ROW()-ROW(A$17),0))</f>
        <v>286</v>
      </c>
      <c r="B648" s="124" t="str">
        <f ca="1">IF(OFFSET('Stocklist Hoogenraad'!B$17,ROW()-ROW(B$17),0)="","",OFFSET('Stocklist Hoogenraad'!B$17,ROW()-ROW(B$17),0))</f>
        <v>Heuchera a. 'Dale's Strain'</v>
      </c>
      <c r="C648" s="124" t="str">
        <f ca="1">IF(OFFSET('Stocklist Hoogenraad'!C$17,ROW()-ROW(C$17),0)="","",OFFSET('Stocklist Hoogenraad'!C$17,ROW()-ROW(C$17),0))</f>
        <v>Liners P9</v>
      </c>
      <c r="D648" s="125">
        <f ca="1">IF(OFFSET('Stocklist Hoogenraad'!D$17,ROW()-ROW(D$17),0)="","",(1+Margin)*OFFSET('Stocklist Hoogenraad'!D$17,ROW()-ROW(D$17),0))</f>
        <v>0.8</v>
      </c>
    </row>
    <row r="649" spans="1:4" x14ac:dyDescent="0.25">
      <c r="A649" s="124">
        <f ca="1">IF(OFFSET('Stocklist Hoogenraad'!A$17,ROW()-ROW(A$17),0)="","",OFFSET('Stocklist Hoogenraad'!A$17,ROW()-ROW(A$17),0))</f>
        <v>207</v>
      </c>
      <c r="B649" s="124" t="str">
        <f ca="1">IF(OFFSET('Stocklist Hoogenraad'!B$17,ROW()-ROW(B$17),0)="","",OFFSET('Stocklist Hoogenraad'!B$17,ROW()-ROW(B$17),0))</f>
        <v>Heuchera vill. 'Carnival Cocomint'™</v>
      </c>
      <c r="C649" s="124" t="str">
        <f ca="1">IF(OFFSET('Stocklist Hoogenraad'!C$17,ROW()-ROW(C$17),0)="","",OFFSET('Stocklist Hoogenraad'!C$17,ROW()-ROW(C$17),0))</f>
        <v>Liners P12</v>
      </c>
      <c r="D649" s="125">
        <f ca="1">IF(OFFSET('Stocklist Hoogenraad'!D$17,ROW()-ROW(D$17),0)="","",(1+Margin)*OFFSET('Stocklist Hoogenraad'!D$17,ROW()-ROW(D$17),0))</f>
        <v>2.1</v>
      </c>
    </row>
    <row r="650" spans="1:4" x14ac:dyDescent="0.25">
      <c r="A650" s="124">
        <f ca="1">IF(OFFSET('Stocklist Hoogenraad'!A$17,ROW()-ROW(A$17),0)="","",OFFSET('Stocklist Hoogenraad'!A$17,ROW()-ROW(A$17),0))</f>
        <v>316</v>
      </c>
      <c r="B650" s="124" t="str">
        <f ca="1">IF(OFFSET('Stocklist Hoogenraad'!B$17,ROW()-ROW(B$17),0)="","",OFFSET('Stocklist Hoogenraad'!B$17,ROW()-ROW(B$17),0))</f>
        <v>Heuchera vill. 'Carnival Fall Festival'™</v>
      </c>
      <c r="C650" s="124" t="str">
        <f ca="1">IF(OFFSET('Stocklist Hoogenraad'!C$17,ROW()-ROW(C$17),0)="","",OFFSET('Stocklist Hoogenraad'!C$17,ROW()-ROW(C$17),0))</f>
        <v>Liners P12</v>
      </c>
      <c r="D650" s="125">
        <f ca="1">IF(OFFSET('Stocklist Hoogenraad'!D$17,ROW()-ROW(D$17),0)="","",(1+Margin)*OFFSET('Stocklist Hoogenraad'!D$17,ROW()-ROW(D$17),0))</f>
        <v>2.1</v>
      </c>
    </row>
    <row r="651" spans="1:4" x14ac:dyDescent="0.25">
      <c r="A651" s="124">
        <f ca="1">IF(OFFSET('Stocklist Hoogenraad'!A$17,ROW()-ROW(A$17),0)="","",OFFSET('Stocklist Hoogenraad'!A$17,ROW()-ROW(A$17),0))</f>
        <v>335</v>
      </c>
      <c r="B651" s="124" t="str">
        <f ca="1">IF(OFFSET('Stocklist Hoogenraad'!B$17,ROW()-ROW(B$17),0)="","",OFFSET('Stocklist Hoogenraad'!B$17,ROW()-ROW(B$17),0))</f>
        <v>Heuchera 'Hip Hip Hooray'™</v>
      </c>
      <c r="C651" s="124" t="str">
        <f ca="1">IF(OFFSET('Stocklist Hoogenraad'!C$17,ROW()-ROW(C$17),0)="","",OFFSET('Stocklist Hoogenraad'!C$17,ROW()-ROW(C$17),0))</f>
        <v>Liners P12</v>
      </c>
      <c r="D651" s="125">
        <f ca="1">IF(OFFSET('Stocklist Hoogenraad'!D$17,ROW()-ROW(D$17),0)="","",(1+Margin)*OFFSET('Stocklist Hoogenraad'!D$17,ROW()-ROW(D$17),0))</f>
        <v>2.5499999999999998</v>
      </c>
    </row>
    <row r="652" spans="1:4" x14ac:dyDescent="0.25">
      <c r="A652" s="124">
        <f ca="1">IF(OFFSET('Stocklist Hoogenraad'!A$17,ROW()-ROW(A$17),0)="","",OFFSET('Stocklist Hoogenraad'!A$17,ROW()-ROW(A$17),0))</f>
        <v>805</v>
      </c>
      <c r="B652" s="124" t="str">
        <f ca="1">IF(OFFSET('Stocklist Hoogenraad'!B$17,ROW()-ROW(B$17),0)="","",OFFSET('Stocklist Hoogenraad'!B$17,ROW()-ROW(B$17),0))</f>
        <v>Heuchera 'Palace Purple'</v>
      </c>
      <c r="C652" s="124" t="str">
        <f ca="1">IF(OFFSET('Stocklist Hoogenraad'!C$17,ROW()-ROW(C$17),0)="","",OFFSET('Stocklist Hoogenraad'!C$17,ROW()-ROW(C$17),0))</f>
        <v>Liners P9</v>
      </c>
      <c r="D652" s="125">
        <f ca="1">IF(OFFSET('Stocklist Hoogenraad'!D$17,ROW()-ROW(D$17),0)="","",(1+Margin)*OFFSET('Stocklist Hoogenraad'!D$17,ROW()-ROW(D$17),0))</f>
        <v>0.8</v>
      </c>
    </row>
    <row r="653" spans="1:4" x14ac:dyDescent="0.25">
      <c r="A653" s="124">
        <f ca="1">IF(OFFSET('Stocklist Hoogenraad'!A$17,ROW()-ROW(A$17),0)="","",OFFSET('Stocklist Hoogenraad'!A$17,ROW()-ROW(A$17),0))</f>
        <v>180</v>
      </c>
      <c r="B653" s="124" t="str">
        <f ca="1">IF(OFFSET('Stocklist Hoogenraad'!B$17,ROW()-ROW(B$17),0)="","",OFFSET('Stocklist Hoogenraad'!B$17,ROW()-ROW(B$17),0))</f>
        <v>Hosta montana 'Aureomarginata'</v>
      </c>
      <c r="C653" s="124" t="str">
        <f ca="1">IF(OFFSET('Stocklist Hoogenraad'!C$17,ROW()-ROW(C$17),0)="","",OFFSET('Stocklist Hoogenraad'!C$17,ROW()-ROW(C$17),0))</f>
        <v>Liners P9</v>
      </c>
      <c r="D653" s="125">
        <f ca="1">IF(OFFSET('Stocklist Hoogenraad'!D$17,ROW()-ROW(D$17),0)="","",(1+Margin)*OFFSET('Stocklist Hoogenraad'!D$17,ROW()-ROW(D$17),0))</f>
        <v>1.33</v>
      </c>
    </row>
    <row r="654" spans="1:4" x14ac:dyDescent="0.25">
      <c r="A654" s="124">
        <f ca="1">IF(OFFSET('Stocklist Hoogenraad'!A$17,ROW()-ROW(A$17),0)="","",OFFSET('Stocklist Hoogenraad'!A$17,ROW()-ROW(A$17),0))</f>
        <v>157</v>
      </c>
      <c r="B654" s="124" t="str">
        <f ca="1">IF(OFFSET('Stocklist Hoogenraad'!B$17,ROW()-ROW(B$17),0)="","",OFFSET('Stocklist Hoogenraad'!B$17,ROW()-ROW(B$17),0))</f>
        <v>Hosta 'Abiqua Drinking Gourd'</v>
      </c>
      <c r="C654" s="124" t="str">
        <f ca="1">IF(OFFSET('Stocklist Hoogenraad'!C$17,ROW()-ROW(C$17),0)="","",OFFSET('Stocklist Hoogenraad'!C$17,ROW()-ROW(C$17),0))</f>
        <v>Liners P12</v>
      </c>
      <c r="D654" s="125">
        <f ca="1">IF(OFFSET('Stocklist Hoogenraad'!D$17,ROW()-ROW(D$17),0)="","",(1+Margin)*OFFSET('Stocklist Hoogenraad'!D$17,ROW()-ROW(D$17),0))</f>
        <v>1.3</v>
      </c>
    </row>
    <row r="655" spans="1:4" x14ac:dyDescent="0.25">
      <c r="A655" s="124">
        <f ca="1">IF(OFFSET('Stocklist Hoogenraad'!A$17,ROW()-ROW(A$17),0)="","",OFFSET('Stocklist Hoogenraad'!A$17,ROW()-ROW(A$17),0))</f>
        <v>20</v>
      </c>
      <c r="B655" s="124" t="str">
        <f ca="1">IF(OFFSET('Stocklist Hoogenraad'!B$17,ROW()-ROW(B$17),0)="","",OFFSET('Stocklist Hoogenraad'!B$17,ROW()-ROW(B$17),0))</f>
        <v>Hosta 'American Halo'</v>
      </c>
      <c r="C655" s="124" t="str">
        <f ca="1">IF(OFFSET('Stocklist Hoogenraad'!C$17,ROW()-ROW(C$17),0)="","",OFFSET('Stocklist Hoogenraad'!C$17,ROW()-ROW(C$17),0))</f>
        <v>Liners P9</v>
      </c>
      <c r="D655" s="125">
        <f ca="1">IF(OFFSET('Stocklist Hoogenraad'!D$17,ROW()-ROW(D$17),0)="","",(1+Margin)*OFFSET('Stocklist Hoogenraad'!D$17,ROW()-ROW(D$17),0))</f>
        <v>1.61</v>
      </c>
    </row>
    <row r="656" spans="1:4" x14ac:dyDescent="0.25">
      <c r="A656" s="124">
        <f ca="1">IF(OFFSET('Stocklist Hoogenraad'!A$17,ROW()-ROW(A$17),0)="","",OFFSET('Stocklist Hoogenraad'!A$17,ROW()-ROW(A$17),0))</f>
        <v>709</v>
      </c>
      <c r="B656" s="124" t="str">
        <f ca="1">IF(OFFSET('Stocklist Hoogenraad'!B$17,ROW()-ROW(B$17),0)="","",OFFSET('Stocklist Hoogenraad'!B$17,ROW()-ROW(B$17),0))</f>
        <v>Hosta 'August Moon'</v>
      </c>
      <c r="C656" s="124" t="str">
        <f ca="1">IF(OFFSET('Stocklist Hoogenraad'!C$17,ROW()-ROW(C$17),0)="","",OFFSET('Stocklist Hoogenraad'!C$17,ROW()-ROW(C$17),0))</f>
        <v>Liners P12</v>
      </c>
      <c r="D656" s="125">
        <f ca="1">IF(OFFSET('Stocklist Hoogenraad'!D$17,ROW()-ROW(D$17),0)="","",(1+Margin)*OFFSET('Stocklist Hoogenraad'!D$17,ROW()-ROW(D$17),0))</f>
        <v>1.3</v>
      </c>
    </row>
    <row r="657" spans="1:4" x14ac:dyDescent="0.25">
      <c r="A657" s="124">
        <f ca="1">IF(OFFSET('Stocklist Hoogenraad'!A$17,ROW()-ROW(A$17),0)="","",OFFSET('Stocklist Hoogenraad'!A$17,ROW()-ROW(A$17),0))</f>
        <v>630</v>
      </c>
      <c r="B657" s="124" t="str">
        <f ca="1">IF(OFFSET('Stocklist Hoogenraad'!B$17,ROW()-ROW(B$17),0)="","",OFFSET('Stocklist Hoogenraad'!B$17,ROW()-ROW(B$17),0))</f>
        <v>Hosta 'Beach Boy'</v>
      </c>
      <c r="C657" s="124" t="str">
        <f ca="1">IF(OFFSET('Stocklist Hoogenraad'!C$17,ROW()-ROW(C$17),0)="","",OFFSET('Stocklist Hoogenraad'!C$17,ROW()-ROW(C$17),0))</f>
        <v>Liners P12</v>
      </c>
      <c r="D657" s="125">
        <f ca="1">IF(OFFSET('Stocklist Hoogenraad'!D$17,ROW()-ROW(D$17),0)="","",(1+Margin)*OFFSET('Stocklist Hoogenraad'!D$17,ROW()-ROW(D$17),0))</f>
        <v>2.4</v>
      </c>
    </row>
    <row r="658" spans="1:4" x14ac:dyDescent="0.25">
      <c r="A658" s="124">
        <f ca="1">IF(OFFSET('Stocklist Hoogenraad'!A$17,ROW()-ROW(A$17),0)="","",OFFSET('Stocklist Hoogenraad'!A$17,ROW()-ROW(A$17),0))</f>
        <v>29</v>
      </c>
      <c r="B658" s="124" t="str">
        <f ca="1">IF(OFFSET('Stocklist Hoogenraad'!B$17,ROW()-ROW(B$17),0)="","",OFFSET('Stocklist Hoogenraad'!B$17,ROW()-ROW(B$17),0))</f>
        <v>Hosta 'Big Daddy'</v>
      </c>
      <c r="C658" s="124" t="str">
        <f ca="1">IF(OFFSET('Stocklist Hoogenraad'!C$17,ROW()-ROW(C$17),0)="","",OFFSET('Stocklist Hoogenraad'!C$17,ROW()-ROW(C$17),0))</f>
        <v>Liners P12</v>
      </c>
      <c r="D658" s="125">
        <f ca="1">IF(OFFSET('Stocklist Hoogenraad'!D$17,ROW()-ROW(D$17),0)="","",(1+Margin)*OFFSET('Stocklist Hoogenraad'!D$17,ROW()-ROW(D$17),0))</f>
        <v>1.5</v>
      </c>
    </row>
    <row r="659" spans="1:4" x14ac:dyDescent="0.25">
      <c r="A659" s="124">
        <f ca="1">IF(OFFSET('Stocklist Hoogenraad'!A$17,ROW()-ROW(A$17),0)="","",OFFSET('Stocklist Hoogenraad'!A$17,ROW()-ROW(A$17),0))</f>
        <v>119</v>
      </c>
      <c r="B659" s="124" t="str">
        <f ca="1">IF(OFFSET('Stocklist Hoogenraad'!B$17,ROW()-ROW(B$17),0)="","",OFFSET('Stocklist Hoogenraad'!B$17,ROW()-ROW(B$17),0))</f>
        <v>Hosta 'Blue Mouse Ears'</v>
      </c>
      <c r="C659" s="124" t="str">
        <f ca="1">IF(OFFSET('Stocklist Hoogenraad'!C$17,ROW()-ROW(C$17),0)="","",OFFSET('Stocklist Hoogenraad'!C$17,ROW()-ROW(C$17),0))</f>
        <v>Liners P12</v>
      </c>
      <c r="D659" s="125">
        <f ca="1">IF(OFFSET('Stocklist Hoogenraad'!D$17,ROW()-ROW(D$17),0)="","",(1+Margin)*OFFSET('Stocklist Hoogenraad'!D$17,ROW()-ROW(D$17),0))</f>
        <v>1.3</v>
      </c>
    </row>
    <row r="660" spans="1:4" x14ac:dyDescent="0.25">
      <c r="A660" s="124">
        <f ca="1">IF(OFFSET('Stocklist Hoogenraad'!A$17,ROW()-ROW(A$17),0)="","",OFFSET('Stocklist Hoogenraad'!A$17,ROW()-ROW(A$17),0))</f>
        <v>667</v>
      </c>
      <c r="B660" s="124" t="str">
        <f ca="1">IF(OFFSET('Stocklist Hoogenraad'!B$17,ROW()-ROW(B$17),0)="","",OFFSET('Stocklist Hoogenraad'!B$17,ROW()-ROW(B$17),0))</f>
        <v>Hosta 'Broadband'</v>
      </c>
      <c r="C660" s="124" t="str">
        <f ca="1">IF(OFFSET('Stocklist Hoogenraad'!C$17,ROW()-ROW(C$17),0)="","",OFFSET('Stocklist Hoogenraad'!C$17,ROW()-ROW(C$17),0))</f>
        <v>Liners P12</v>
      </c>
      <c r="D660" s="125">
        <f ca="1">IF(OFFSET('Stocklist Hoogenraad'!D$17,ROW()-ROW(D$17),0)="","",(1+Margin)*OFFSET('Stocklist Hoogenraad'!D$17,ROW()-ROW(D$17),0))</f>
        <v>2.6</v>
      </c>
    </row>
    <row r="661" spans="1:4" x14ac:dyDescent="0.25">
      <c r="A661" s="124">
        <f ca="1">IF(OFFSET('Stocklist Hoogenraad'!A$17,ROW()-ROW(A$17),0)="","",OFFSET('Stocklist Hoogenraad'!A$17,ROW()-ROW(A$17),0))</f>
        <v>162</v>
      </c>
      <c r="B661" s="124" t="str">
        <f ca="1">IF(OFFSET('Stocklist Hoogenraad'!B$17,ROW()-ROW(B$17),0)="","",OFFSET('Stocklist Hoogenraad'!B$17,ROW()-ROW(B$17),0))</f>
        <v>Hosta 'Captain's Adventure'</v>
      </c>
      <c r="C661" s="124" t="str">
        <f ca="1">IF(OFFSET('Stocklist Hoogenraad'!C$17,ROW()-ROW(C$17),0)="","",OFFSET('Stocklist Hoogenraad'!C$17,ROW()-ROW(C$17),0))</f>
        <v>Liners P12</v>
      </c>
      <c r="D661" s="125">
        <f ca="1">IF(OFFSET('Stocklist Hoogenraad'!D$17,ROW()-ROW(D$17),0)="","",(1+Margin)*OFFSET('Stocklist Hoogenraad'!D$17,ROW()-ROW(D$17),0))</f>
        <v>2.4</v>
      </c>
    </row>
    <row r="662" spans="1:4" x14ac:dyDescent="0.25">
      <c r="A662" s="124">
        <f ca="1">IF(OFFSET('Stocklist Hoogenraad'!A$17,ROW()-ROW(A$17),0)="","",OFFSET('Stocklist Hoogenraad'!A$17,ROW()-ROW(A$17),0))</f>
        <v>49</v>
      </c>
      <c r="B662" s="124" t="str">
        <f ca="1">IF(OFFSET('Stocklist Hoogenraad'!B$17,ROW()-ROW(B$17),0)="","",OFFSET('Stocklist Hoogenraad'!B$17,ROW()-ROW(B$17),0))</f>
        <v>Hosta 'Catherine'</v>
      </c>
      <c r="C662" s="124" t="str">
        <f ca="1">IF(OFFSET('Stocklist Hoogenraad'!C$17,ROW()-ROW(C$17),0)="","",OFFSET('Stocklist Hoogenraad'!C$17,ROW()-ROW(C$17),0))</f>
        <v>Liners P12</v>
      </c>
      <c r="D662" s="125">
        <f ca="1">IF(OFFSET('Stocklist Hoogenraad'!D$17,ROW()-ROW(D$17),0)="","",(1+Margin)*OFFSET('Stocklist Hoogenraad'!D$17,ROW()-ROW(D$17),0))</f>
        <v>2.4</v>
      </c>
    </row>
    <row r="663" spans="1:4" x14ac:dyDescent="0.25">
      <c r="A663" s="124">
        <f ca="1">IF(OFFSET('Stocklist Hoogenraad'!A$17,ROW()-ROW(A$17),0)="","",OFFSET('Stocklist Hoogenraad'!A$17,ROW()-ROW(A$17),0))</f>
        <v>368</v>
      </c>
      <c r="B663" s="124" t="str">
        <f ca="1">IF(OFFSET('Stocklist Hoogenraad'!B$17,ROW()-ROW(B$17),0)="","",OFFSET('Stocklist Hoogenraad'!B$17,ROW()-ROW(B$17),0))</f>
        <v>Hosta 'Devon Green'</v>
      </c>
      <c r="C663" s="124" t="str">
        <f ca="1">IF(OFFSET('Stocklist Hoogenraad'!C$17,ROW()-ROW(C$17),0)="","",OFFSET('Stocklist Hoogenraad'!C$17,ROW()-ROW(C$17),0))</f>
        <v>Liners P9</v>
      </c>
      <c r="D663" s="125">
        <f ca="1">IF(OFFSET('Stocklist Hoogenraad'!D$17,ROW()-ROW(D$17),0)="","",(1+Margin)*OFFSET('Stocklist Hoogenraad'!D$17,ROW()-ROW(D$17),0))</f>
        <v>1.68</v>
      </c>
    </row>
    <row r="664" spans="1:4" x14ac:dyDescent="0.25">
      <c r="A664" s="124">
        <f ca="1">IF(OFFSET('Stocklist Hoogenraad'!A$17,ROW()-ROW(A$17),0)="","",OFFSET('Stocklist Hoogenraad'!A$17,ROW()-ROW(A$17),0))</f>
        <v>800</v>
      </c>
      <c r="B664" s="124" t="str">
        <f ca="1">IF(OFFSET('Stocklist Hoogenraad'!B$17,ROW()-ROW(B$17),0)="","",OFFSET('Stocklist Hoogenraad'!B$17,ROW()-ROW(B$17),0))</f>
        <v>Hosta 'Elegans'</v>
      </c>
      <c r="C664" s="124" t="str">
        <f ca="1">IF(OFFSET('Stocklist Hoogenraad'!C$17,ROW()-ROW(C$17),0)="","",OFFSET('Stocklist Hoogenraad'!C$17,ROW()-ROW(C$17),0))</f>
        <v>Liners P9</v>
      </c>
      <c r="D664" s="125">
        <f ca="1">IF(OFFSET('Stocklist Hoogenraad'!D$17,ROW()-ROW(D$17),0)="","",(1+Margin)*OFFSET('Stocklist Hoogenraad'!D$17,ROW()-ROW(D$17),0))</f>
        <v>1.33</v>
      </c>
    </row>
    <row r="665" spans="1:4" x14ac:dyDescent="0.25">
      <c r="A665" s="124">
        <f ca="1">IF(OFFSET('Stocklist Hoogenraad'!A$17,ROW()-ROW(A$17),0)="","",OFFSET('Stocklist Hoogenraad'!A$17,ROW()-ROW(A$17),0))</f>
        <v>400</v>
      </c>
      <c r="B665" s="124" t="str">
        <f ca="1">IF(OFFSET('Stocklist Hoogenraad'!B$17,ROW()-ROW(B$17),0)="","",OFFSET('Stocklist Hoogenraad'!B$17,ROW()-ROW(B$17),0))</f>
        <v>Hosta 'Firn Line'</v>
      </c>
      <c r="C665" s="124" t="str">
        <f ca="1">IF(OFFSET('Stocklist Hoogenraad'!C$17,ROW()-ROW(C$17),0)="","",OFFSET('Stocklist Hoogenraad'!C$17,ROW()-ROW(C$17),0))</f>
        <v>Liners P9</v>
      </c>
      <c r="D665" s="125">
        <f ca="1">IF(OFFSET('Stocklist Hoogenraad'!D$17,ROW()-ROW(D$17),0)="","",(1+Margin)*OFFSET('Stocklist Hoogenraad'!D$17,ROW()-ROW(D$17),0))</f>
        <v>2.0299999999999998</v>
      </c>
    </row>
    <row r="666" spans="1:4" x14ac:dyDescent="0.25">
      <c r="A666" s="124">
        <f ca="1">IF(OFFSET('Stocklist Hoogenraad'!A$17,ROW()-ROW(A$17),0)="","",OFFSET('Stocklist Hoogenraad'!A$17,ROW()-ROW(A$17),0))</f>
        <v>586</v>
      </c>
      <c r="B666" s="124" t="str">
        <f ca="1">IF(OFFSET('Stocklist Hoogenraad'!B$17,ROW()-ROW(B$17),0)="","",OFFSET('Stocklist Hoogenraad'!B$17,ROW()-ROW(B$17),0))</f>
        <v>Hosta 'Francee'</v>
      </c>
      <c r="C666" s="124" t="str">
        <f ca="1">IF(OFFSET('Stocklist Hoogenraad'!C$17,ROW()-ROW(C$17),0)="","",OFFSET('Stocklist Hoogenraad'!C$17,ROW()-ROW(C$17),0))</f>
        <v>Liners P12</v>
      </c>
      <c r="D666" s="125">
        <f ca="1">IF(OFFSET('Stocklist Hoogenraad'!D$17,ROW()-ROW(D$17),0)="","",(1+Margin)*OFFSET('Stocklist Hoogenraad'!D$17,ROW()-ROW(D$17),0))</f>
        <v>1.3</v>
      </c>
    </row>
    <row r="667" spans="1:4" x14ac:dyDescent="0.25">
      <c r="A667" s="124">
        <f ca="1">IF(OFFSET('Stocklist Hoogenraad'!A$17,ROW()-ROW(A$17),0)="","",OFFSET('Stocklist Hoogenraad'!A$17,ROW()-ROW(A$17),0))</f>
        <v>412</v>
      </c>
      <c r="B667" s="124" t="str">
        <f ca="1">IF(OFFSET('Stocklist Hoogenraad'!B$17,ROW()-ROW(B$17),0)="","",OFFSET('Stocklist Hoogenraad'!B$17,ROW()-ROW(B$17),0))</f>
        <v>Hosta 'Frances Williams'</v>
      </c>
      <c r="C667" s="124" t="str">
        <f ca="1">IF(OFFSET('Stocklist Hoogenraad'!C$17,ROW()-ROW(C$17),0)="","",OFFSET('Stocklist Hoogenraad'!C$17,ROW()-ROW(C$17),0))</f>
        <v>Liners P12</v>
      </c>
      <c r="D667" s="125">
        <f ca="1">IF(OFFSET('Stocklist Hoogenraad'!D$17,ROW()-ROW(D$17),0)="","",(1+Margin)*OFFSET('Stocklist Hoogenraad'!D$17,ROW()-ROW(D$17),0))</f>
        <v>1.3</v>
      </c>
    </row>
    <row r="668" spans="1:4" x14ac:dyDescent="0.25">
      <c r="A668" s="124">
        <f ca="1">IF(OFFSET('Stocklist Hoogenraad'!A$17,ROW()-ROW(A$17),0)="","",OFFSET('Stocklist Hoogenraad'!A$17,ROW()-ROW(A$17),0))</f>
        <v>640</v>
      </c>
      <c r="B668" s="124" t="str">
        <f ca="1">IF(OFFSET('Stocklist Hoogenraad'!B$17,ROW()-ROW(B$17),0)="","",OFFSET('Stocklist Hoogenraad'!B$17,ROW()-ROW(B$17),0))</f>
        <v>Hosta 'Great Expectations'</v>
      </c>
      <c r="C668" s="124" t="str">
        <f ca="1">IF(OFFSET('Stocklist Hoogenraad'!C$17,ROW()-ROW(C$17),0)="","",OFFSET('Stocklist Hoogenraad'!C$17,ROW()-ROW(C$17),0))</f>
        <v>Liners P9</v>
      </c>
      <c r="D668" s="125">
        <f ca="1">IF(OFFSET('Stocklist Hoogenraad'!D$17,ROW()-ROW(D$17),0)="","",(1+Margin)*OFFSET('Stocklist Hoogenraad'!D$17,ROW()-ROW(D$17),0))</f>
        <v>2.2400000000000002</v>
      </c>
    </row>
    <row r="669" spans="1:4" x14ac:dyDescent="0.25">
      <c r="A669" s="124">
        <f ca="1">IF(OFFSET('Stocklist Hoogenraad'!A$17,ROW()-ROW(A$17),0)="","",OFFSET('Stocklist Hoogenraad'!A$17,ROW()-ROW(A$17),0))</f>
        <v>54</v>
      </c>
      <c r="B669" s="124" t="str">
        <f ca="1">IF(OFFSET('Stocklist Hoogenraad'!B$17,ROW()-ROW(B$17),0)="","",OFFSET('Stocklist Hoogenraad'!B$17,ROW()-ROW(B$17),0))</f>
        <v>Hosta 'Great Expectations'</v>
      </c>
      <c r="C669" s="124" t="str">
        <f ca="1">IF(OFFSET('Stocklist Hoogenraad'!C$17,ROW()-ROW(C$17),0)="","",OFFSET('Stocklist Hoogenraad'!C$17,ROW()-ROW(C$17),0))</f>
        <v>Liners P12</v>
      </c>
      <c r="D669" s="125">
        <f ca="1">IF(OFFSET('Stocklist Hoogenraad'!D$17,ROW()-ROW(D$17),0)="","",(1+Margin)*OFFSET('Stocklist Hoogenraad'!D$17,ROW()-ROW(D$17),0))</f>
        <v>2.6</v>
      </c>
    </row>
    <row r="670" spans="1:4" x14ac:dyDescent="0.25">
      <c r="A670" s="124">
        <f ca="1">IF(OFFSET('Stocklist Hoogenraad'!A$17,ROW()-ROW(A$17),0)="","",OFFSET('Stocklist Hoogenraad'!A$17,ROW()-ROW(A$17),0))</f>
        <v>360</v>
      </c>
      <c r="B670" s="124" t="str">
        <f ca="1">IF(OFFSET('Stocklist Hoogenraad'!B$17,ROW()-ROW(B$17),0)="","",OFFSET('Stocklist Hoogenraad'!B$17,ROW()-ROW(B$17),0))</f>
        <v>Hosta 'Halcyon'</v>
      </c>
      <c r="C670" s="124" t="str">
        <f ca="1">IF(OFFSET('Stocklist Hoogenraad'!C$17,ROW()-ROW(C$17),0)="","",OFFSET('Stocklist Hoogenraad'!C$17,ROW()-ROW(C$17),0))</f>
        <v>Liners P9</v>
      </c>
      <c r="D670" s="125">
        <f ca="1">IF(OFFSET('Stocklist Hoogenraad'!D$17,ROW()-ROW(D$17),0)="","",(1+Margin)*OFFSET('Stocklist Hoogenraad'!D$17,ROW()-ROW(D$17),0))</f>
        <v>1.4</v>
      </c>
    </row>
    <row r="671" spans="1:4" x14ac:dyDescent="0.25">
      <c r="A671" s="124">
        <f ca="1">IF(OFFSET('Stocklist Hoogenraad'!A$17,ROW()-ROW(A$17),0)="","",OFFSET('Stocklist Hoogenraad'!A$17,ROW()-ROW(A$17),0))</f>
        <v>837</v>
      </c>
      <c r="B671" s="124" t="str">
        <f ca="1">IF(OFFSET('Stocklist Hoogenraad'!B$17,ROW()-ROW(B$17),0)="","",OFFSET('Stocklist Hoogenraad'!B$17,ROW()-ROW(B$17),0))</f>
        <v>Hosta 'Hi-Class</v>
      </c>
      <c r="C671" s="124" t="str">
        <f ca="1">IF(OFFSET('Stocklist Hoogenraad'!C$17,ROW()-ROW(C$17),0)="","",OFFSET('Stocklist Hoogenraad'!C$17,ROW()-ROW(C$17),0))</f>
        <v>Liners P12</v>
      </c>
      <c r="D671" s="125">
        <f ca="1">IF(OFFSET('Stocklist Hoogenraad'!D$17,ROW()-ROW(D$17),0)="","",(1+Margin)*OFFSET('Stocklist Hoogenraad'!D$17,ROW()-ROW(D$17),0))</f>
        <v>2.6</v>
      </c>
    </row>
    <row r="672" spans="1:4" x14ac:dyDescent="0.25">
      <c r="A672" s="124">
        <f ca="1">IF(OFFSET('Stocklist Hoogenraad'!A$17,ROW()-ROW(A$17),0)="","",OFFSET('Stocklist Hoogenraad'!A$17,ROW()-ROW(A$17),0))</f>
        <v>240</v>
      </c>
      <c r="B672" s="124" t="str">
        <f ca="1">IF(OFFSET('Stocklist Hoogenraad'!B$17,ROW()-ROW(B$17),0)="","",OFFSET('Stocklist Hoogenraad'!B$17,ROW()-ROW(B$17),0))</f>
        <v>Hosta 'June'</v>
      </c>
      <c r="C672" s="124" t="str">
        <f ca="1">IF(OFFSET('Stocklist Hoogenraad'!C$17,ROW()-ROW(C$17),0)="","",OFFSET('Stocklist Hoogenraad'!C$17,ROW()-ROW(C$17),0))</f>
        <v>Liners P9</v>
      </c>
      <c r="D672" s="125">
        <f ca="1">IF(OFFSET('Stocklist Hoogenraad'!D$17,ROW()-ROW(D$17),0)="","",(1+Margin)*OFFSET('Stocklist Hoogenraad'!D$17,ROW()-ROW(D$17),0))</f>
        <v>2.4500000000000002</v>
      </c>
    </row>
    <row r="673" spans="1:4" x14ac:dyDescent="0.25">
      <c r="A673" s="124">
        <f ca="1">IF(OFFSET('Stocklist Hoogenraad'!A$17,ROW()-ROW(A$17),0)="","",OFFSET('Stocklist Hoogenraad'!A$17,ROW()-ROW(A$17),0))</f>
        <v>292</v>
      </c>
      <c r="B673" s="124" t="str">
        <f ca="1">IF(OFFSET('Stocklist Hoogenraad'!B$17,ROW()-ROW(B$17),0)="","",OFFSET('Stocklist Hoogenraad'!B$17,ROW()-ROW(B$17),0))</f>
        <v>Hosta 'Mighty Mouse'</v>
      </c>
      <c r="C673" s="124" t="str">
        <f ca="1">IF(OFFSET('Stocklist Hoogenraad'!C$17,ROW()-ROW(C$17),0)="","",OFFSET('Stocklist Hoogenraad'!C$17,ROW()-ROW(C$17),0))</f>
        <v>Liners P12</v>
      </c>
      <c r="D673" s="125">
        <f ca="1">IF(OFFSET('Stocklist Hoogenraad'!D$17,ROW()-ROW(D$17),0)="","",(1+Margin)*OFFSET('Stocklist Hoogenraad'!D$17,ROW()-ROW(D$17),0))</f>
        <v>3.25</v>
      </c>
    </row>
    <row r="674" spans="1:4" x14ac:dyDescent="0.25">
      <c r="A674" s="124">
        <f ca="1">IF(OFFSET('Stocklist Hoogenraad'!A$17,ROW()-ROW(A$17),0)="","",OFFSET('Stocklist Hoogenraad'!A$17,ROW()-ROW(A$17),0))</f>
        <v>140</v>
      </c>
      <c r="B674" s="124" t="str">
        <f ca="1">IF(OFFSET('Stocklist Hoogenraad'!B$17,ROW()-ROW(B$17),0)="","",OFFSET('Stocklist Hoogenraad'!B$17,ROW()-ROW(B$17),0))</f>
        <v>Hosta 'Minuteman'</v>
      </c>
      <c r="C674" s="124" t="str">
        <f ca="1">IF(OFFSET('Stocklist Hoogenraad'!C$17,ROW()-ROW(C$17),0)="","",OFFSET('Stocklist Hoogenraad'!C$17,ROW()-ROW(C$17),0))</f>
        <v>Liners P9</v>
      </c>
      <c r="D674" s="125">
        <f ca="1">IF(OFFSET('Stocklist Hoogenraad'!D$17,ROW()-ROW(D$17),0)="","",(1+Margin)*OFFSET('Stocklist Hoogenraad'!D$17,ROW()-ROW(D$17),0))</f>
        <v>1.75</v>
      </c>
    </row>
    <row r="675" spans="1:4" x14ac:dyDescent="0.25">
      <c r="A675" s="124">
        <f ca="1">IF(OFFSET('Stocklist Hoogenraad'!A$17,ROW()-ROW(A$17),0)="","",OFFSET('Stocklist Hoogenraad'!A$17,ROW()-ROW(A$17),0))</f>
        <v>451</v>
      </c>
      <c r="B675" s="124" t="str">
        <f ca="1">IF(OFFSET('Stocklist Hoogenraad'!B$17,ROW()-ROW(B$17),0)="","",OFFSET('Stocklist Hoogenraad'!B$17,ROW()-ROW(B$17),0))</f>
        <v>Hosta 'Party Popper'</v>
      </c>
      <c r="C675" s="124" t="str">
        <f ca="1">IF(OFFSET('Stocklist Hoogenraad'!C$17,ROW()-ROW(C$17),0)="","",OFFSET('Stocklist Hoogenraad'!C$17,ROW()-ROW(C$17),0))</f>
        <v>Liners P12</v>
      </c>
      <c r="D675" s="125">
        <f ca="1">IF(OFFSET('Stocklist Hoogenraad'!D$17,ROW()-ROW(D$17),0)="","",(1+Margin)*OFFSET('Stocklist Hoogenraad'!D$17,ROW()-ROW(D$17),0))</f>
        <v>2.75</v>
      </c>
    </row>
    <row r="676" spans="1:4" x14ac:dyDescent="0.25">
      <c r="A676" s="124">
        <f ca="1">IF(OFFSET('Stocklist Hoogenraad'!A$17,ROW()-ROW(A$17),0)="","",OFFSET('Stocklist Hoogenraad'!A$17,ROW()-ROW(A$17),0))</f>
        <v>140</v>
      </c>
      <c r="B676" s="124" t="str">
        <f ca="1">IF(OFFSET('Stocklist Hoogenraad'!B$17,ROW()-ROW(B$17),0)="","",OFFSET('Stocklist Hoogenraad'!B$17,ROW()-ROW(B$17),0))</f>
        <v>Hosta 'Paul's Glory'</v>
      </c>
      <c r="C676" s="124" t="str">
        <f ca="1">IF(OFFSET('Stocklist Hoogenraad'!C$17,ROW()-ROW(C$17),0)="","",OFFSET('Stocklist Hoogenraad'!C$17,ROW()-ROW(C$17),0))</f>
        <v>Liners P9</v>
      </c>
      <c r="D676" s="125">
        <f ca="1">IF(OFFSET('Stocklist Hoogenraad'!D$17,ROW()-ROW(D$17),0)="","",(1+Margin)*OFFSET('Stocklist Hoogenraad'!D$17,ROW()-ROW(D$17),0))</f>
        <v>1.4</v>
      </c>
    </row>
    <row r="677" spans="1:4" x14ac:dyDescent="0.25">
      <c r="A677" s="124">
        <f ca="1">IF(OFFSET('Stocklist Hoogenraad'!A$17,ROW()-ROW(A$17),0)="","",OFFSET('Stocklist Hoogenraad'!A$17,ROW()-ROW(A$17),0))</f>
        <v>240</v>
      </c>
      <c r="B677" s="124" t="str">
        <f ca="1">IF(OFFSET('Stocklist Hoogenraad'!B$17,ROW()-ROW(B$17),0)="","",OFFSET('Stocklist Hoogenraad'!B$17,ROW()-ROW(B$17),0))</f>
        <v>Hosta 'Revolution'®</v>
      </c>
      <c r="C677" s="124" t="str">
        <f ca="1">IF(OFFSET('Stocklist Hoogenraad'!C$17,ROW()-ROW(C$17),0)="","",OFFSET('Stocklist Hoogenraad'!C$17,ROW()-ROW(C$17),0))</f>
        <v>Liners P9</v>
      </c>
      <c r="D677" s="125">
        <f ca="1">IF(OFFSET('Stocklist Hoogenraad'!D$17,ROW()-ROW(D$17),0)="","",(1+Margin)*OFFSET('Stocklist Hoogenraad'!D$17,ROW()-ROW(D$17),0))</f>
        <v>2.1</v>
      </c>
    </row>
    <row r="678" spans="1:4" x14ac:dyDescent="0.25">
      <c r="A678" s="124">
        <f ca="1">IF(OFFSET('Stocklist Hoogenraad'!A$17,ROW()-ROW(A$17),0)="","",OFFSET('Stocklist Hoogenraad'!A$17,ROW()-ROW(A$17),0))</f>
        <v>526</v>
      </c>
      <c r="B678" s="124" t="str">
        <f ca="1">IF(OFFSET('Stocklist Hoogenraad'!B$17,ROW()-ROW(B$17),0)="","",OFFSET('Stocklist Hoogenraad'!B$17,ROW()-ROW(B$17),0))</f>
        <v>Hosta 'So Sweet'</v>
      </c>
      <c r="C678" s="124" t="str">
        <f ca="1">IF(OFFSET('Stocklist Hoogenraad'!C$17,ROW()-ROW(C$17),0)="","",OFFSET('Stocklist Hoogenraad'!C$17,ROW()-ROW(C$17),0))</f>
        <v>Liners P12</v>
      </c>
      <c r="D678" s="125">
        <f ca="1">IF(OFFSET('Stocklist Hoogenraad'!D$17,ROW()-ROW(D$17),0)="","",(1+Margin)*OFFSET('Stocklist Hoogenraad'!D$17,ROW()-ROW(D$17),0))</f>
        <v>1.3</v>
      </c>
    </row>
    <row r="679" spans="1:4" x14ac:dyDescent="0.25">
      <c r="A679" s="124">
        <f ca="1">IF(OFFSET('Stocklist Hoogenraad'!A$17,ROW()-ROW(A$17),0)="","",OFFSET('Stocklist Hoogenraad'!A$17,ROW()-ROW(A$17),0))</f>
        <v>608</v>
      </c>
      <c r="B679" s="124" t="str">
        <f ca="1">IF(OFFSET('Stocklist Hoogenraad'!B$17,ROW()-ROW(B$17),0)="","",OFFSET('Stocklist Hoogenraad'!B$17,ROW()-ROW(B$17),0))</f>
        <v>Hosta 'Sorbet'®</v>
      </c>
      <c r="C679" s="124" t="str">
        <f ca="1">IF(OFFSET('Stocklist Hoogenraad'!C$17,ROW()-ROW(C$17),0)="","",OFFSET('Stocklist Hoogenraad'!C$17,ROW()-ROW(C$17),0))</f>
        <v>Liners P12</v>
      </c>
      <c r="D679" s="125">
        <f ca="1">IF(OFFSET('Stocklist Hoogenraad'!D$17,ROW()-ROW(D$17),0)="","",(1+Margin)*OFFSET('Stocklist Hoogenraad'!D$17,ROW()-ROW(D$17),0))</f>
        <v>2.75</v>
      </c>
    </row>
    <row r="680" spans="1:4" x14ac:dyDescent="0.25">
      <c r="A680" s="124">
        <f ca="1">IF(OFFSET('Stocklist Hoogenraad'!A$17,ROW()-ROW(A$17),0)="","",OFFSET('Stocklist Hoogenraad'!A$17,ROW()-ROW(A$17),0))</f>
        <v>422</v>
      </c>
      <c r="B680" s="124" t="str">
        <f ca="1">IF(OFFSET('Stocklist Hoogenraad'!B$17,ROW()-ROW(B$17),0)="","",OFFSET('Stocklist Hoogenraad'!B$17,ROW()-ROW(B$17),0))</f>
        <v>Hosta 'Sunset Grooves'</v>
      </c>
      <c r="C680" s="124" t="str">
        <f ca="1">IF(OFFSET('Stocklist Hoogenraad'!C$17,ROW()-ROW(C$17),0)="","",OFFSET('Stocklist Hoogenraad'!C$17,ROW()-ROW(C$17),0))</f>
        <v>Liners P12</v>
      </c>
      <c r="D680" s="125">
        <f ca="1">IF(OFFSET('Stocklist Hoogenraad'!D$17,ROW()-ROW(D$17),0)="","",(1+Margin)*OFFSET('Stocklist Hoogenraad'!D$17,ROW()-ROW(D$17),0))</f>
        <v>1.6</v>
      </c>
    </row>
    <row r="681" spans="1:4" x14ac:dyDescent="0.25">
      <c r="A681" s="124">
        <f ca="1">IF(OFFSET('Stocklist Hoogenraad'!A$17,ROW()-ROW(A$17),0)="","",OFFSET('Stocklist Hoogenraad'!A$17,ROW()-ROW(A$17),0))</f>
        <v>480</v>
      </c>
      <c r="B681" s="124" t="str">
        <f ca="1">IF(OFFSET('Stocklist Hoogenraad'!B$17,ROW()-ROW(B$17),0)="","",OFFSET('Stocklist Hoogenraad'!B$17,ROW()-ROW(B$17),0))</f>
        <v>Hosta 'Twilight'</v>
      </c>
      <c r="C681" s="124" t="str">
        <f ca="1">IF(OFFSET('Stocklist Hoogenraad'!C$17,ROW()-ROW(C$17),0)="","",OFFSET('Stocklist Hoogenraad'!C$17,ROW()-ROW(C$17),0))</f>
        <v>Liners P9</v>
      </c>
      <c r="D681" s="125">
        <f ca="1">IF(OFFSET('Stocklist Hoogenraad'!D$17,ROW()-ROW(D$17),0)="","",(1+Margin)*OFFSET('Stocklist Hoogenraad'!D$17,ROW()-ROW(D$17),0))</f>
        <v>1.61</v>
      </c>
    </row>
    <row r="682" spans="1:4" x14ac:dyDescent="0.25">
      <c r="A682" s="124">
        <f ca="1">IF(OFFSET('Stocklist Hoogenraad'!A$17,ROW()-ROW(A$17),0)="","",OFFSET('Stocklist Hoogenraad'!A$17,ROW()-ROW(A$17),0))</f>
        <v>96</v>
      </c>
      <c r="B682" s="124" t="str">
        <f ca="1">IF(OFFSET('Stocklist Hoogenraad'!B$17,ROW()-ROW(B$17),0)="","",OFFSET('Stocklist Hoogenraad'!B$17,ROW()-ROW(B$17),0))</f>
        <v>Hosta 'Undulata Albomarginata'</v>
      </c>
      <c r="C682" s="124" t="str">
        <f ca="1">IF(OFFSET('Stocklist Hoogenraad'!C$17,ROW()-ROW(C$17),0)="","",OFFSET('Stocklist Hoogenraad'!C$17,ROW()-ROW(C$17),0))</f>
        <v>Liners P9</v>
      </c>
      <c r="D682" s="125">
        <f ca="1">IF(OFFSET('Stocklist Hoogenraad'!D$17,ROW()-ROW(D$17),0)="","",(1+Margin)*OFFSET('Stocklist Hoogenraad'!D$17,ROW()-ROW(D$17),0))</f>
        <v>1.26</v>
      </c>
    </row>
    <row r="683" spans="1:4" x14ac:dyDescent="0.25">
      <c r="A683" s="124">
        <f ca="1">IF(OFFSET('Stocklist Hoogenraad'!A$17,ROW()-ROW(A$17),0)="","",OFFSET('Stocklist Hoogenraad'!A$17,ROW()-ROW(A$17),0))</f>
        <v>37</v>
      </c>
      <c r="B683" s="124" t="str">
        <f ca="1">IF(OFFSET('Stocklist Hoogenraad'!B$17,ROW()-ROW(B$17),0)="","",OFFSET('Stocklist Hoogenraad'!B$17,ROW()-ROW(B$17),0))</f>
        <v>Hosta 'Undulata Mediovariegata'</v>
      </c>
      <c r="C683" s="124" t="str">
        <f ca="1">IF(OFFSET('Stocklist Hoogenraad'!C$17,ROW()-ROW(C$17),0)="","",OFFSET('Stocklist Hoogenraad'!C$17,ROW()-ROW(C$17),0))</f>
        <v>Liners P12</v>
      </c>
      <c r="D683" s="125">
        <f ca="1">IF(OFFSET('Stocklist Hoogenraad'!D$17,ROW()-ROW(D$17),0)="","",(1+Margin)*OFFSET('Stocklist Hoogenraad'!D$17,ROW()-ROW(D$17),0))</f>
        <v>1.3</v>
      </c>
    </row>
    <row r="684" spans="1:4" x14ac:dyDescent="0.25">
      <c r="A684" s="124">
        <f ca="1">IF(OFFSET('Stocklist Hoogenraad'!A$17,ROW()-ROW(A$17),0)="","",OFFSET('Stocklist Hoogenraad'!A$17,ROW()-ROW(A$17),0))</f>
        <v>559</v>
      </c>
      <c r="B684" s="124" t="str">
        <f ca="1">IF(OFFSET('Stocklist Hoogenraad'!B$17,ROW()-ROW(B$17),0)="","",OFFSET('Stocklist Hoogenraad'!B$17,ROW()-ROW(B$17),0))</f>
        <v>Hosta 'Wide Brim'</v>
      </c>
      <c r="C684" s="124" t="str">
        <f ca="1">IF(OFFSET('Stocklist Hoogenraad'!C$17,ROW()-ROW(C$17),0)="","",OFFSET('Stocklist Hoogenraad'!C$17,ROW()-ROW(C$17),0))</f>
        <v>Liners P12</v>
      </c>
      <c r="D684" s="125">
        <f ca="1">IF(OFFSET('Stocklist Hoogenraad'!D$17,ROW()-ROW(D$17),0)="","",(1+Margin)*OFFSET('Stocklist Hoogenraad'!D$17,ROW()-ROW(D$17),0))</f>
        <v>1.4</v>
      </c>
    </row>
    <row r="685" spans="1:4" x14ac:dyDescent="0.25">
      <c r="A685" s="124">
        <f ca="1">IF(OFFSET('Stocklist Hoogenraad'!A$17,ROW()-ROW(A$17),0)="","",OFFSET('Stocklist Hoogenraad'!A$17,ROW()-ROW(A$17),0))</f>
        <v>240</v>
      </c>
      <c r="B685" s="124" t="str">
        <f ca="1">IF(OFFSET('Stocklist Hoogenraad'!B$17,ROW()-ROW(B$17),0)="","",OFFSET('Stocklist Hoogenraad'!B$17,ROW()-ROW(B$17),0))</f>
        <v>Hosta 'Winter Snow'</v>
      </c>
      <c r="C685" s="124" t="str">
        <f ca="1">IF(OFFSET('Stocklist Hoogenraad'!C$17,ROW()-ROW(C$17),0)="","",OFFSET('Stocklist Hoogenraad'!C$17,ROW()-ROW(C$17),0))</f>
        <v>Liners P9</v>
      </c>
      <c r="D685" s="125">
        <f ca="1">IF(OFFSET('Stocklist Hoogenraad'!D$17,ROW()-ROW(D$17),0)="","",(1+Margin)*OFFSET('Stocklist Hoogenraad'!D$17,ROW()-ROW(D$17),0))</f>
        <v>1.61</v>
      </c>
    </row>
    <row r="686" spans="1:4" x14ac:dyDescent="0.25">
      <c r="A686" s="124">
        <f ca="1">IF(OFFSET('Stocklist Hoogenraad'!A$17,ROW()-ROW(A$17),0)="","",OFFSET('Stocklist Hoogenraad'!A$17,ROW()-ROW(A$17),0))</f>
        <v>236</v>
      </c>
      <c r="B686" s="124" t="str">
        <f ca="1">IF(OFFSET('Stocklist Hoogenraad'!B$17,ROW()-ROW(B$17),0)="","",OFFSET('Stocklist Hoogenraad'!B$17,ROW()-ROW(B$17),0))</f>
        <v>Hosta 'Yellw Polka Dot Bikini'</v>
      </c>
      <c r="C686" s="124" t="str">
        <f ca="1">IF(OFFSET('Stocklist Hoogenraad'!C$17,ROW()-ROW(C$17),0)="","",OFFSET('Stocklist Hoogenraad'!C$17,ROW()-ROW(C$17),0))</f>
        <v>Liners P9</v>
      </c>
      <c r="D686" s="125">
        <f ca="1">IF(OFFSET('Stocklist Hoogenraad'!D$17,ROW()-ROW(D$17),0)="","",(1+Margin)*OFFSET('Stocklist Hoogenraad'!D$17,ROW()-ROW(D$17),0))</f>
        <v>1.75</v>
      </c>
    </row>
    <row r="687" spans="1:4" x14ac:dyDescent="0.25">
      <c r="A687" s="124">
        <f ca="1">IF(OFFSET('Stocklist Hoogenraad'!A$17,ROW()-ROW(A$17),0)="","",OFFSET('Stocklist Hoogenraad'!A$17,ROW()-ROW(A$17),0))</f>
        <v>301</v>
      </c>
      <c r="B687" s="124" t="str">
        <f ca="1">IF(OFFSET('Stocklist Hoogenraad'!B$17,ROW()-ROW(B$17),0)="","",OFFSET('Stocklist Hoogenraad'!B$17,ROW()-ROW(B$17),0))</f>
        <v>Iris ensata 'Dinner Plate™ Blue Moon</v>
      </c>
      <c r="C687" s="124" t="str">
        <f ca="1">IF(OFFSET('Stocklist Hoogenraad'!C$17,ROW()-ROW(C$17),0)="","",OFFSET('Stocklist Hoogenraad'!C$17,ROW()-ROW(C$17),0))</f>
        <v>Liners P12</v>
      </c>
      <c r="D687" s="125">
        <f ca="1">IF(OFFSET('Stocklist Hoogenraad'!D$17,ROW()-ROW(D$17),0)="","",(1+Margin)*OFFSET('Stocklist Hoogenraad'!D$17,ROW()-ROW(D$17),0))</f>
        <v>2.4</v>
      </c>
    </row>
    <row r="688" spans="1:4" x14ac:dyDescent="0.25">
      <c r="A688" s="124">
        <f ca="1">IF(OFFSET('Stocklist Hoogenraad'!A$17,ROW()-ROW(A$17),0)="","",OFFSET('Stocklist Hoogenraad'!A$17,ROW()-ROW(A$17),0))</f>
        <v>196</v>
      </c>
      <c r="B688" s="124" t="str">
        <f ca="1">IF(OFFSET('Stocklist Hoogenraad'!B$17,ROW()-ROW(B$17),0)="","",OFFSET('Stocklist Hoogenraad'!B$17,ROW()-ROW(B$17),0))</f>
        <v>Iris ensata Dinner Plate™ Carrot Cake</v>
      </c>
      <c r="C688" s="124" t="str">
        <f ca="1">IF(OFFSET('Stocklist Hoogenraad'!C$17,ROW()-ROW(C$17),0)="","",OFFSET('Stocklist Hoogenraad'!C$17,ROW()-ROW(C$17),0))</f>
        <v>Liners P12</v>
      </c>
      <c r="D688" s="125">
        <f ca="1">IF(OFFSET('Stocklist Hoogenraad'!D$17,ROW()-ROW(D$17),0)="","",(1+Margin)*OFFSET('Stocklist Hoogenraad'!D$17,ROW()-ROW(D$17),0))</f>
        <v>2.4</v>
      </c>
    </row>
    <row r="689" spans="1:4" x14ac:dyDescent="0.25">
      <c r="A689" s="124">
        <f ca="1">IF(OFFSET('Stocklist Hoogenraad'!A$17,ROW()-ROW(A$17),0)="","",OFFSET('Stocklist Hoogenraad'!A$17,ROW()-ROW(A$17),0))</f>
        <v>133</v>
      </c>
      <c r="B689" s="124" t="str">
        <f ca="1">IF(OFFSET('Stocklist Hoogenraad'!B$17,ROW()-ROW(B$17),0)="","",OFFSET('Stocklist Hoogenraad'!B$17,ROW()-ROW(B$17),0))</f>
        <v>Iris Ensata Dinner Plate™ Tub Tim Grob</v>
      </c>
      <c r="C689" s="124" t="str">
        <f ca="1">IF(OFFSET('Stocklist Hoogenraad'!C$17,ROW()-ROW(C$17),0)="","",OFFSET('Stocklist Hoogenraad'!C$17,ROW()-ROW(C$17),0))</f>
        <v>Liners P12</v>
      </c>
      <c r="D689" s="125">
        <f ca="1">IF(OFFSET('Stocklist Hoogenraad'!D$17,ROW()-ROW(D$17),0)="","",(1+Margin)*OFFSET('Stocklist Hoogenraad'!D$17,ROW()-ROW(D$17),0))</f>
        <v>2.9</v>
      </c>
    </row>
    <row r="690" spans="1:4" x14ac:dyDescent="0.25">
      <c r="A690" s="124">
        <f ca="1">IF(OFFSET('Stocklist Hoogenraad'!A$17,ROW()-ROW(A$17),0)="","",OFFSET('Stocklist Hoogenraad'!A$17,ROW()-ROW(A$17),0))</f>
        <v>143</v>
      </c>
      <c r="B690" s="124" t="str">
        <f ca="1">IF(OFFSET('Stocklist Hoogenraad'!B$17,ROW()-ROW(B$17),0)="","",OFFSET('Stocklist Hoogenraad'!B$17,ROW()-ROW(B$17),0))</f>
        <v xml:space="preserve">Iris sib. 'Paprikash' </v>
      </c>
      <c r="C690" s="124" t="str">
        <f ca="1">IF(OFFSET('Stocklist Hoogenraad'!C$17,ROW()-ROW(C$17),0)="","",OFFSET('Stocklist Hoogenraad'!C$17,ROW()-ROW(C$17),0))</f>
        <v>Liners P12</v>
      </c>
      <c r="D690" s="125">
        <f ca="1">IF(OFFSET('Stocklist Hoogenraad'!D$17,ROW()-ROW(D$17),0)="","",(1+Margin)*OFFSET('Stocklist Hoogenraad'!D$17,ROW()-ROW(D$17),0))</f>
        <v>1.4</v>
      </c>
    </row>
    <row r="691" spans="1:4" x14ac:dyDescent="0.25">
      <c r="A691" s="124">
        <f ca="1">IF(OFFSET('Stocklist Hoogenraad'!A$17,ROW()-ROW(A$17),0)="","",OFFSET('Stocklist Hoogenraad'!A$17,ROW()-ROW(A$17),0))</f>
        <v>190</v>
      </c>
      <c r="B691" s="124" t="str">
        <f ca="1">IF(OFFSET('Stocklist Hoogenraad'!B$17,ROW()-ROW(B$17),0)="","",OFFSET('Stocklist Hoogenraad'!B$17,ROW()-ROW(B$17),0))</f>
        <v>Kniphofia 'Amazing Fun'®</v>
      </c>
      <c r="C691" s="124" t="str">
        <f ca="1">IF(OFFSET('Stocklist Hoogenraad'!C$17,ROW()-ROW(C$17),0)="","",OFFSET('Stocklist Hoogenraad'!C$17,ROW()-ROW(C$17),0))</f>
        <v>Liners P12</v>
      </c>
      <c r="D691" s="125">
        <f ca="1">IF(OFFSET('Stocklist Hoogenraad'!D$17,ROW()-ROW(D$17),0)="","",(1+Margin)*OFFSET('Stocklist Hoogenraad'!D$17,ROW()-ROW(D$17),0))</f>
        <v>2.1</v>
      </c>
    </row>
    <row r="692" spans="1:4" x14ac:dyDescent="0.25">
      <c r="A692" s="124">
        <f ca="1">IF(OFFSET('Stocklist Hoogenraad'!A$17,ROW()-ROW(A$17),0)="","",OFFSET('Stocklist Hoogenraad'!A$17,ROW()-ROW(A$17),0))</f>
        <v>176</v>
      </c>
      <c r="B692" s="124" t="str">
        <f ca="1">IF(OFFSET('Stocklist Hoogenraad'!B$17,ROW()-ROW(B$17),0)="","",OFFSET('Stocklist Hoogenraad'!B$17,ROW()-ROW(B$17),0))</f>
        <v>Kniphofia 'Ice Queen'</v>
      </c>
      <c r="C692" s="124" t="str">
        <f ca="1">IF(OFFSET('Stocklist Hoogenraad'!C$17,ROW()-ROW(C$17),0)="","",OFFSET('Stocklist Hoogenraad'!C$17,ROW()-ROW(C$17),0))</f>
        <v>Liners P12</v>
      </c>
      <c r="D692" s="125">
        <f ca="1">IF(OFFSET('Stocklist Hoogenraad'!D$17,ROW()-ROW(D$17),0)="","",(1+Margin)*OFFSET('Stocklist Hoogenraad'!D$17,ROW()-ROW(D$17),0))</f>
        <v>1.85</v>
      </c>
    </row>
    <row r="693" spans="1:4" x14ac:dyDescent="0.25">
      <c r="A693" s="124">
        <f ca="1">IF(OFFSET('Stocklist Hoogenraad'!A$17,ROW()-ROW(A$17),0)="","",OFFSET('Stocklist Hoogenraad'!A$17,ROW()-ROW(A$17),0))</f>
        <v>96</v>
      </c>
      <c r="B693" s="124" t="str">
        <f ca="1">IF(OFFSET('Stocklist Hoogenraad'!B$17,ROW()-ROW(B$17),0)="","",OFFSET('Stocklist Hoogenraad'!B$17,ROW()-ROW(B$17),0))</f>
        <v>Kniphofia ‘Red Rocket’®</v>
      </c>
      <c r="C693" s="124" t="str">
        <f ca="1">IF(OFFSET('Stocklist Hoogenraad'!C$17,ROW()-ROW(C$17),0)="","",OFFSET('Stocklist Hoogenraad'!C$17,ROW()-ROW(C$17),0))</f>
        <v>Liners P12</v>
      </c>
      <c r="D693" s="125">
        <f ca="1">IF(OFFSET('Stocklist Hoogenraad'!D$17,ROW()-ROW(D$17),0)="","",(1+Margin)*OFFSET('Stocklist Hoogenraad'!D$17,ROW()-ROW(D$17),0))</f>
        <v>2.5</v>
      </c>
    </row>
    <row r="694" spans="1:4" x14ac:dyDescent="0.25">
      <c r="A694" s="124">
        <f ca="1">IF(OFFSET('Stocklist Hoogenraad'!A$17,ROW()-ROW(A$17),0)="","",OFFSET('Stocklist Hoogenraad'!A$17,ROW()-ROW(A$17),0))</f>
        <v>260</v>
      </c>
      <c r="B694" s="124" t="str">
        <f ca="1">IF(OFFSET('Stocklist Hoogenraad'!B$17,ROW()-ROW(B$17),0)="","",OFFSET('Stocklist Hoogenraad'!B$17,ROW()-ROW(B$17),0))</f>
        <v>Leymus arenarius 'Blue Dune'</v>
      </c>
      <c r="C694" s="124" t="str">
        <f ca="1">IF(OFFSET('Stocklist Hoogenraad'!C$17,ROW()-ROW(C$17),0)="","",OFFSET('Stocklist Hoogenraad'!C$17,ROW()-ROW(C$17),0))</f>
        <v>Liners P9</v>
      </c>
      <c r="D694" s="125">
        <f ca="1">IF(OFFSET('Stocklist Hoogenraad'!D$17,ROW()-ROW(D$17),0)="","",(1+Margin)*OFFSET('Stocklist Hoogenraad'!D$17,ROW()-ROW(D$17),0))</f>
        <v>1.04</v>
      </c>
    </row>
    <row r="695" spans="1:4" x14ac:dyDescent="0.25">
      <c r="A695" s="124">
        <f ca="1">IF(OFFSET('Stocklist Hoogenraad'!A$17,ROW()-ROW(A$17),0)="","",OFFSET('Stocklist Hoogenraad'!A$17,ROW()-ROW(A$17),0))</f>
        <v>240</v>
      </c>
      <c r="B695" s="124" t="str">
        <f ca="1">IF(OFFSET('Stocklist Hoogenraad'!B$17,ROW()-ROW(B$17),0)="","",OFFSET('Stocklist Hoogenraad'!B$17,ROW()-ROW(B$17),0))</f>
        <v>Lupinus Lupinova™ 'Cierra'PBR</v>
      </c>
      <c r="C695" s="124" t="str">
        <f ca="1">IF(OFFSET('Stocklist Hoogenraad'!C$17,ROW()-ROW(C$17),0)="","",OFFSET('Stocklist Hoogenraad'!C$17,ROW()-ROW(C$17),0))</f>
        <v>Liners P12</v>
      </c>
      <c r="D695" s="125">
        <f ca="1">IF(OFFSET('Stocklist Hoogenraad'!D$17,ROW()-ROW(D$17),0)="","",(1+Margin)*OFFSET('Stocklist Hoogenraad'!D$17,ROW()-ROW(D$17),0))</f>
        <v>2.75</v>
      </c>
    </row>
    <row r="696" spans="1:4" x14ac:dyDescent="0.25">
      <c r="A696" s="124">
        <f ca="1">IF(OFFSET('Stocklist Hoogenraad'!A$17,ROW()-ROW(A$17),0)="","",OFFSET('Stocklist Hoogenraad'!A$17,ROW()-ROW(A$17),0))</f>
        <v>46</v>
      </c>
      <c r="B696" s="124" t="str">
        <f ca="1">IF(OFFSET('Stocklist Hoogenraad'!B$17,ROW()-ROW(B$17),0)="","",OFFSET('Stocklist Hoogenraad'!B$17,ROW()-ROW(B$17),0))</f>
        <v>Lupinus pol. 'White Shades'</v>
      </c>
      <c r="C696" s="124" t="str">
        <f ca="1">IF(OFFSET('Stocklist Hoogenraad'!C$17,ROW()-ROW(C$17),0)="","",OFFSET('Stocklist Hoogenraad'!C$17,ROW()-ROW(C$17),0))</f>
        <v>Liners P9</v>
      </c>
      <c r="D696" s="125">
        <f ca="1">IF(OFFSET('Stocklist Hoogenraad'!D$17,ROW()-ROW(D$17),0)="","",(1+Margin)*OFFSET('Stocklist Hoogenraad'!D$17,ROW()-ROW(D$17),0))</f>
        <v>1</v>
      </c>
    </row>
    <row r="697" spans="1:4" x14ac:dyDescent="0.25">
      <c r="A697" s="124">
        <f ca="1">IF(OFFSET('Stocklist Hoogenraad'!A$17,ROW()-ROW(A$17),0)="","",OFFSET('Stocklist Hoogenraad'!A$17,ROW()-ROW(A$17),0))</f>
        <v>34</v>
      </c>
      <c r="B697" s="124" t="str">
        <f ca="1">IF(OFFSET('Stocklist Hoogenraad'!B$17,ROW()-ROW(B$17),0)="","",OFFSET('Stocklist Hoogenraad'!B$17,ROW()-ROW(B$17),0))</f>
        <v>Miscanthus sin. 'Gracillimus'</v>
      </c>
      <c r="C697" s="124" t="str">
        <f ca="1">IF(OFFSET('Stocklist Hoogenraad'!C$17,ROW()-ROW(C$17),0)="","",OFFSET('Stocklist Hoogenraad'!C$17,ROW()-ROW(C$17),0))</f>
        <v>Liners P12</v>
      </c>
      <c r="D697" s="125">
        <f ca="1">IF(OFFSET('Stocklist Hoogenraad'!D$17,ROW()-ROW(D$17),0)="","",(1+Margin)*OFFSET('Stocklist Hoogenraad'!D$17,ROW()-ROW(D$17),0))</f>
        <v>1.3</v>
      </c>
    </row>
    <row r="698" spans="1:4" x14ac:dyDescent="0.25">
      <c r="A698" s="124">
        <f ca="1">IF(OFFSET('Stocklist Hoogenraad'!A$17,ROW()-ROW(A$17),0)="","",OFFSET('Stocklist Hoogenraad'!A$17,ROW()-ROW(A$17),0))</f>
        <v>389</v>
      </c>
      <c r="B698" s="124" t="str">
        <f ca="1">IF(OFFSET('Stocklist Hoogenraad'!B$17,ROW()-ROW(B$17),0)="","",OFFSET('Stocklist Hoogenraad'!B$17,ROW()-ROW(B$17),0))</f>
        <v>miscanthus sin. 'Little Tiger'PBR</v>
      </c>
      <c r="C698" s="124" t="str">
        <f ca="1">IF(OFFSET('Stocklist Hoogenraad'!C$17,ROW()-ROW(C$17),0)="","",OFFSET('Stocklist Hoogenraad'!C$17,ROW()-ROW(C$17),0))</f>
        <v>Liners P12</v>
      </c>
      <c r="D698" s="125">
        <f ca="1">IF(OFFSET('Stocklist Hoogenraad'!D$17,ROW()-ROW(D$17),0)="","",(1+Margin)*OFFSET('Stocklist Hoogenraad'!D$17,ROW()-ROW(D$17),0))</f>
        <v>2.25</v>
      </c>
    </row>
    <row r="699" spans="1:4" x14ac:dyDescent="0.25">
      <c r="A699" s="124">
        <f ca="1">IF(OFFSET('Stocklist Hoogenraad'!A$17,ROW()-ROW(A$17),0)="","",OFFSET('Stocklist Hoogenraad'!A$17,ROW()-ROW(A$17),0))</f>
        <v>231</v>
      </c>
      <c r="B699" s="124" t="str">
        <f ca="1">IF(OFFSET('Stocklist Hoogenraad'!B$17,ROW()-ROW(B$17),0)="","",OFFSET('Stocklist Hoogenraad'!B$17,ROW()-ROW(B$17),0))</f>
        <v>Miscanthus sin. 'Yaka Dance'PBR</v>
      </c>
      <c r="C699" s="124" t="str">
        <f ca="1">IF(OFFSET('Stocklist Hoogenraad'!C$17,ROW()-ROW(C$17),0)="","",OFFSET('Stocklist Hoogenraad'!C$17,ROW()-ROW(C$17),0))</f>
        <v>Liners P12</v>
      </c>
      <c r="D699" s="125">
        <f ca="1">IF(OFFSET('Stocklist Hoogenraad'!D$17,ROW()-ROW(D$17),0)="","",(1+Margin)*OFFSET('Stocklist Hoogenraad'!D$17,ROW()-ROW(D$17),0))</f>
        <v>1.65</v>
      </c>
    </row>
    <row r="700" spans="1:4" x14ac:dyDescent="0.25">
      <c r="A700" s="124">
        <f ca="1">IF(OFFSET('Stocklist Hoogenraad'!A$17,ROW()-ROW(A$17),0)="","",OFFSET('Stocklist Hoogenraad'!A$17,ROW()-ROW(A$17),0))</f>
        <v>240</v>
      </c>
      <c r="B700" s="124" t="str">
        <f ca="1">IF(OFFSET('Stocklist Hoogenraad'!B$17,ROW()-ROW(B$17),0)="","",OFFSET('Stocklist Hoogenraad'!B$17,ROW()-ROW(B$17),0))</f>
        <v>Molinia arundinacea 'Karl Foerster'</v>
      </c>
      <c r="C700" s="124" t="str">
        <f ca="1">IF(OFFSET('Stocklist Hoogenraad'!C$17,ROW()-ROW(C$17),0)="","",OFFSET('Stocklist Hoogenraad'!C$17,ROW()-ROW(C$17),0))</f>
        <v>Liners P9</v>
      </c>
      <c r="D700" s="125">
        <f ca="1">IF(OFFSET('Stocklist Hoogenraad'!D$17,ROW()-ROW(D$17),0)="","",(1+Margin)*OFFSET('Stocklist Hoogenraad'!D$17,ROW()-ROW(D$17),0))</f>
        <v>1.04</v>
      </c>
    </row>
    <row r="701" spans="1:4" x14ac:dyDescent="0.25">
      <c r="A701" s="124">
        <f ca="1">IF(OFFSET('Stocklist Hoogenraad'!A$17,ROW()-ROW(A$17),0)="","",OFFSET('Stocklist Hoogenraad'!A$17,ROW()-ROW(A$17),0))</f>
        <v>660</v>
      </c>
      <c r="B701" s="124" t="str">
        <f ca="1">IF(OFFSET('Stocklist Hoogenraad'!B$17,ROW()-ROW(B$17),0)="","",OFFSET('Stocklist Hoogenraad'!B$17,ROW()-ROW(B$17),0))</f>
        <v>Molinia arundinacea 'Skyracer'</v>
      </c>
      <c r="C701" s="124" t="str">
        <f ca="1">IF(OFFSET('Stocklist Hoogenraad'!C$17,ROW()-ROW(C$17),0)="","",OFFSET('Stocklist Hoogenraad'!C$17,ROW()-ROW(C$17),0))</f>
        <v>Liners P9</v>
      </c>
      <c r="D701" s="125">
        <f ca="1">IF(OFFSET('Stocklist Hoogenraad'!D$17,ROW()-ROW(D$17),0)="","",(1+Margin)*OFFSET('Stocklist Hoogenraad'!D$17,ROW()-ROW(D$17),0))</f>
        <v>1.04</v>
      </c>
    </row>
    <row r="702" spans="1:4" x14ac:dyDescent="0.25">
      <c r="A702" s="124">
        <f ca="1">IF(OFFSET('Stocklist Hoogenraad'!A$17,ROW()-ROW(A$17),0)="","",OFFSET('Stocklist Hoogenraad'!A$17,ROW()-ROW(A$17),0))</f>
        <v>624</v>
      </c>
      <c r="B702" s="124" t="str">
        <f ca="1">IF(OFFSET('Stocklist Hoogenraad'!B$17,ROW()-ROW(B$17),0)="","",OFFSET('Stocklist Hoogenraad'!B$17,ROW()-ROW(B$17),0))</f>
        <v>Molinia arundinacea 'Transparent'</v>
      </c>
      <c r="C702" s="124" t="str">
        <f ca="1">IF(OFFSET('Stocklist Hoogenraad'!C$17,ROW()-ROW(C$17),0)="","",OFFSET('Stocklist Hoogenraad'!C$17,ROW()-ROW(C$17),0))</f>
        <v>Liners P9</v>
      </c>
      <c r="D702" s="125">
        <f ca="1">IF(OFFSET('Stocklist Hoogenraad'!D$17,ROW()-ROW(D$17),0)="","",(1+Margin)*OFFSET('Stocklist Hoogenraad'!D$17,ROW()-ROW(D$17),0))</f>
        <v>1.04</v>
      </c>
    </row>
    <row r="703" spans="1:4" x14ac:dyDescent="0.25">
      <c r="A703" s="124">
        <f ca="1">IF(OFFSET('Stocklist Hoogenraad'!A$17,ROW()-ROW(A$17),0)="","",OFFSET('Stocklist Hoogenraad'!A$17,ROW()-ROW(A$17),0))</f>
        <v>880</v>
      </c>
      <c r="B703" s="124" t="str">
        <f ca="1">IF(OFFSET('Stocklist Hoogenraad'!B$17,ROW()-ROW(B$17),0)="","",OFFSET('Stocklist Hoogenraad'!B$17,ROW()-ROW(B$17),0))</f>
        <v>Molinia arundinacea 'Windspiel'</v>
      </c>
      <c r="C703" s="124" t="str">
        <f ca="1">IF(OFFSET('Stocklist Hoogenraad'!C$17,ROW()-ROW(C$17),0)="","",OFFSET('Stocklist Hoogenraad'!C$17,ROW()-ROW(C$17),0))</f>
        <v>Liners P9</v>
      </c>
      <c r="D703" s="125">
        <f ca="1">IF(OFFSET('Stocklist Hoogenraad'!D$17,ROW()-ROW(D$17),0)="","",(1+Margin)*OFFSET('Stocklist Hoogenraad'!D$17,ROW()-ROW(D$17),0))</f>
        <v>1.04</v>
      </c>
    </row>
    <row r="704" spans="1:4" x14ac:dyDescent="0.25">
      <c r="A704" s="124">
        <f ca="1">IF(OFFSET('Stocklist Hoogenraad'!A$17,ROW()-ROW(A$17),0)="","",OFFSET('Stocklist Hoogenraad'!A$17,ROW()-ROW(A$17),0))</f>
        <v>120</v>
      </c>
      <c r="B704" s="124" t="str">
        <f ca="1">IF(OFFSET('Stocklist Hoogenraad'!B$17,ROW()-ROW(B$17),0)="","",OFFSET('Stocklist Hoogenraad'!B$17,ROW()-ROW(B$17),0))</f>
        <v>Molinia caerulea 'Black Arrows'</v>
      </c>
      <c r="C704" s="124" t="str">
        <f ca="1">IF(OFFSET('Stocklist Hoogenraad'!C$17,ROW()-ROW(C$17),0)="","",OFFSET('Stocklist Hoogenraad'!C$17,ROW()-ROW(C$17),0))</f>
        <v>Liners P9</v>
      </c>
      <c r="D704" s="125">
        <f ca="1">IF(OFFSET('Stocklist Hoogenraad'!D$17,ROW()-ROW(D$17),0)="","",(1+Margin)*OFFSET('Stocklist Hoogenraad'!D$17,ROW()-ROW(D$17),0))</f>
        <v>1.04</v>
      </c>
    </row>
    <row r="705" spans="1:4" x14ac:dyDescent="0.25">
      <c r="A705" s="124">
        <f ca="1">IF(OFFSET('Stocklist Hoogenraad'!A$17,ROW()-ROW(A$17),0)="","",OFFSET('Stocklist Hoogenraad'!A$17,ROW()-ROW(A$17),0))</f>
        <v>431</v>
      </c>
      <c r="B705" s="124" t="str">
        <f ca="1">IF(OFFSET('Stocklist Hoogenraad'!B$17,ROW()-ROW(B$17),0)="","",OFFSET('Stocklist Hoogenraad'!B$17,ROW()-ROW(B$17),0))</f>
        <v>Molinia caerulea 'Edith Dudszus'</v>
      </c>
      <c r="C705" s="124" t="str">
        <f ca="1">IF(OFFSET('Stocklist Hoogenraad'!C$17,ROW()-ROW(C$17),0)="","",OFFSET('Stocklist Hoogenraad'!C$17,ROW()-ROW(C$17),0))</f>
        <v>Liners P12</v>
      </c>
      <c r="D705" s="125">
        <f ca="1">IF(OFFSET('Stocklist Hoogenraad'!D$17,ROW()-ROW(D$17),0)="","",(1+Margin)*OFFSET('Stocklist Hoogenraad'!D$17,ROW()-ROW(D$17),0))</f>
        <v>0.98</v>
      </c>
    </row>
    <row r="706" spans="1:4" x14ac:dyDescent="0.25">
      <c r="A706" s="124">
        <f ca="1">IF(OFFSET('Stocklist Hoogenraad'!A$17,ROW()-ROW(A$17),0)="","",OFFSET('Stocklist Hoogenraad'!A$17,ROW()-ROW(A$17),0))</f>
        <v>720</v>
      </c>
      <c r="B706" s="124" t="str">
        <f ca="1">IF(OFFSET('Stocklist Hoogenraad'!B$17,ROW()-ROW(B$17),0)="","",OFFSET('Stocklist Hoogenraad'!B$17,ROW()-ROW(B$17),0))</f>
        <v>Molinia caerulea 'Heidebraut'</v>
      </c>
      <c r="C706" s="124" t="str">
        <f ca="1">IF(OFFSET('Stocklist Hoogenraad'!C$17,ROW()-ROW(C$17),0)="","",OFFSET('Stocklist Hoogenraad'!C$17,ROW()-ROW(C$17),0))</f>
        <v>Liners P12</v>
      </c>
      <c r="D706" s="125">
        <f ca="1">IF(OFFSET('Stocklist Hoogenraad'!D$17,ROW()-ROW(D$17),0)="","",(1+Margin)*OFFSET('Stocklist Hoogenraad'!D$17,ROW()-ROW(D$17),0))</f>
        <v>0.98</v>
      </c>
    </row>
    <row r="707" spans="1:4" x14ac:dyDescent="0.25">
      <c r="A707" s="124">
        <f ca="1">IF(OFFSET('Stocklist Hoogenraad'!A$17,ROW()-ROW(A$17),0)="","",OFFSET('Stocklist Hoogenraad'!A$17,ROW()-ROW(A$17),0))</f>
        <v>355</v>
      </c>
      <c r="B707" s="124" t="str">
        <f ca="1">IF(OFFSET('Stocklist Hoogenraad'!B$17,ROW()-ROW(B$17),0)="","",OFFSET('Stocklist Hoogenraad'!B$17,ROW()-ROW(B$17),0))</f>
        <v>Molinia caerulea 'Moorhexe'</v>
      </c>
      <c r="C707" s="124" t="str">
        <f ca="1">IF(OFFSET('Stocklist Hoogenraad'!C$17,ROW()-ROW(C$17),0)="","",OFFSET('Stocklist Hoogenraad'!C$17,ROW()-ROW(C$17),0))</f>
        <v>Liners P12</v>
      </c>
      <c r="D707" s="125">
        <f ca="1">IF(OFFSET('Stocklist Hoogenraad'!D$17,ROW()-ROW(D$17),0)="","",(1+Margin)*OFFSET('Stocklist Hoogenraad'!D$17,ROW()-ROW(D$17),0))</f>
        <v>0.98</v>
      </c>
    </row>
    <row r="708" spans="1:4" x14ac:dyDescent="0.25">
      <c r="A708" s="124">
        <f ca="1">IF(OFFSET('Stocklist Hoogenraad'!A$17,ROW()-ROW(A$17),0)="","",OFFSET('Stocklist Hoogenraad'!A$17,ROW()-ROW(A$17),0))</f>
        <v>114</v>
      </c>
      <c r="B708" s="124" t="str">
        <f ca="1">IF(OFFSET('Stocklist Hoogenraad'!B$17,ROW()-ROW(B$17),0)="","",OFFSET('Stocklist Hoogenraad'!B$17,ROW()-ROW(B$17),0))</f>
        <v>Molinia caerulea 'Torch' PBR</v>
      </c>
      <c r="C708" s="124" t="str">
        <f ca="1">IF(OFFSET('Stocklist Hoogenraad'!C$17,ROW()-ROW(C$17),0)="","",OFFSET('Stocklist Hoogenraad'!C$17,ROW()-ROW(C$17),0))</f>
        <v>Liners P12</v>
      </c>
      <c r="D708" s="125">
        <f ca="1">IF(OFFSET('Stocklist Hoogenraad'!D$17,ROW()-ROW(D$17),0)="","",(1+Margin)*OFFSET('Stocklist Hoogenraad'!D$17,ROW()-ROW(D$17),0))</f>
        <v>1.4</v>
      </c>
    </row>
    <row r="709" spans="1:4" x14ac:dyDescent="0.25">
      <c r="A709" s="124">
        <f ca="1">IF(OFFSET('Stocklist Hoogenraad'!A$17,ROW()-ROW(A$17),0)="","",OFFSET('Stocklist Hoogenraad'!A$17,ROW()-ROW(A$17),0))</f>
        <v>244</v>
      </c>
      <c r="B709" s="124" t="str">
        <f ca="1">IF(OFFSET('Stocklist Hoogenraad'!B$17,ROW()-ROW(B$17),0)="","",OFFSET('Stocklist Hoogenraad'!B$17,ROW()-ROW(B$17),0))</f>
        <v>Molinia caerulea 'Variegata'</v>
      </c>
      <c r="C709" s="124" t="str">
        <f ca="1">IF(OFFSET('Stocklist Hoogenraad'!C$17,ROW()-ROW(C$17),0)="","",OFFSET('Stocklist Hoogenraad'!C$17,ROW()-ROW(C$17),0))</f>
        <v>Liners P12</v>
      </c>
      <c r="D709" s="125">
        <f ca="1">IF(OFFSET('Stocklist Hoogenraad'!D$17,ROW()-ROW(D$17),0)="","",(1+Margin)*OFFSET('Stocklist Hoogenraad'!D$17,ROW()-ROW(D$17),0))</f>
        <v>0.98</v>
      </c>
    </row>
    <row r="710" spans="1:4" x14ac:dyDescent="0.25">
      <c r="A710" s="124">
        <f ca="1">IF(OFFSET('Stocklist Hoogenraad'!A$17,ROW()-ROW(A$17),0)="","",OFFSET('Stocklist Hoogenraad'!A$17,ROW()-ROW(A$17),0))</f>
        <v>218</v>
      </c>
      <c r="B710" s="124" t="str">
        <f ca="1">IF(OFFSET('Stocklist Hoogenraad'!B$17,ROW()-ROW(B$17),0)="","",OFFSET('Stocklist Hoogenraad'!B$17,ROW()-ROW(B$17),0))</f>
        <v>Monarda 'Bee Free'</v>
      </c>
      <c r="C710" s="124" t="str">
        <f ca="1">IF(OFFSET('Stocklist Hoogenraad'!C$17,ROW()-ROW(C$17),0)="","",OFFSET('Stocklist Hoogenraad'!C$17,ROW()-ROW(C$17),0))</f>
        <v>Liners P12</v>
      </c>
      <c r="D710" s="125">
        <f ca="1">IF(OFFSET('Stocklist Hoogenraad'!D$17,ROW()-ROW(D$17),0)="","",(1+Margin)*OFFSET('Stocklist Hoogenraad'!D$17,ROW()-ROW(D$17),0))</f>
        <v>1.25</v>
      </c>
    </row>
    <row r="711" spans="1:4" x14ac:dyDescent="0.25">
      <c r="A711" s="124">
        <f ca="1">IF(OFFSET('Stocklist Hoogenraad'!A$17,ROW()-ROW(A$17),0)="","",OFFSET('Stocklist Hoogenraad'!A$17,ROW()-ROW(A$17),0))</f>
        <v>15031</v>
      </c>
      <c r="B711" s="124" t="str">
        <f ca="1">IF(OFFSET('Stocklist Hoogenraad'!B$17,ROW()-ROW(B$17),0)="","",OFFSET('Stocklist Hoogenraad'!B$17,ROW()-ROW(B$17),0))</f>
        <v>Ophiopogon plan. 'Niger'</v>
      </c>
      <c r="C711" s="124" t="str">
        <f ca="1">IF(OFFSET('Stocklist Hoogenraad'!C$17,ROW()-ROW(C$17),0)="","",OFFSET('Stocklist Hoogenraad'!C$17,ROW()-ROW(C$17),0))</f>
        <v>Liners P9</v>
      </c>
      <c r="D711" s="125">
        <f ca="1">IF(OFFSET('Stocklist Hoogenraad'!D$17,ROW()-ROW(D$17),0)="","",(1+Margin)*OFFSET('Stocklist Hoogenraad'!D$17,ROW()-ROW(D$17),0))</f>
        <v>1.8</v>
      </c>
    </row>
    <row r="712" spans="1:4" x14ac:dyDescent="0.25">
      <c r="A712" s="124">
        <f ca="1">IF(OFFSET('Stocklist Hoogenraad'!A$17,ROW()-ROW(A$17),0)="","",OFFSET('Stocklist Hoogenraad'!A$17,ROW()-ROW(A$17),0))</f>
        <v>1505</v>
      </c>
      <c r="B712" s="124" t="str">
        <f ca="1">IF(OFFSET('Stocklist Hoogenraad'!B$17,ROW()-ROW(B$17),0)="","",OFFSET('Stocklist Hoogenraad'!B$17,ROW()-ROW(B$17),0))</f>
        <v>Paeonia itoh GC® 'Amy Joy'</v>
      </c>
      <c r="C712" s="124" t="str">
        <f ca="1">IF(OFFSET('Stocklist Hoogenraad'!C$17,ROW()-ROW(C$17),0)="","",OFFSET('Stocklist Hoogenraad'!C$17,ROW()-ROW(C$17),0))</f>
        <v>Liners P14</v>
      </c>
      <c r="D712" s="125">
        <f ca="1">IF(OFFSET('Stocklist Hoogenraad'!D$17,ROW()-ROW(D$17),0)="","",(1+Margin)*OFFSET('Stocklist Hoogenraad'!D$17,ROW()-ROW(D$17),0))</f>
        <v>11</v>
      </c>
    </row>
    <row r="713" spans="1:4" x14ac:dyDescent="0.25">
      <c r="A713" s="124">
        <f ca="1">IF(OFFSET('Stocklist Hoogenraad'!A$17,ROW()-ROW(A$17),0)="","",OFFSET('Stocklist Hoogenraad'!A$17,ROW()-ROW(A$17),0))</f>
        <v>1615</v>
      </c>
      <c r="B713" s="124" t="str">
        <f ca="1">IF(OFFSET('Stocklist Hoogenraad'!B$17,ROW()-ROW(B$17),0)="","",OFFSET('Stocklist Hoogenraad'!B$17,ROW()-ROW(B$17),0))</f>
        <v>Paeonia itoh GC® 'Candy Apple'</v>
      </c>
      <c r="C713" s="124" t="str">
        <f ca="1">IF(OFFSET('Stocklist Hoogenraad'!C$17,ROW()-ROW(C$17),0)="","",OFFSET('Stocklist Hoogenraad'!C$17,ROW()-ROW(C$17),0))</f>
        <v>Liners P14</v>
      </c>
      <c r="D713" s="125">
        <f ca="1">IF(OFFSET('Stocklist Hoogenraad'!D$17,ROW()-ROW(D$17),0)="","",(1+Margin)*OFFSET('Stocklist Hoogenraad'!D$17,ROW()-ROW(D$17),0))</f>
        <v>11</v>
      </c>
    </row>
    <row r="714" spans="1:4" x14ac:dyDescent="0.25">
      <c r="A714" s="124">
        <f ca="1">IF(OFFSET('Stocklist Hoogenraad'!A$17,ROW()-ROW(A$17),0)="","",OFFSET('Stocklist Hoogenraad'!A$17,ROW()-ROW(A$17),0))</f>
        <v>1620</v>
      </c>
      <c r="B714" s="124" t="str">
        <f ca="1">IF(OFFSET('Stocklist Hoogenraad'!B$17,ROW()-ROW(B$17),0)="","",OFFSET('Stocklist Hoogenraad'!B$17,ROW()-ROW(B$17),0))</f>
        <v>Paeonia itoh GC® 'Noa Joly'</v>
      </c>
      <c r="C714" s="124" t="str">
        <f ca="1">IF(OFFSET('Stocklist Hoogenraad'!C$17,ROW()-ROW(C$17),0)="","",OFFSET('Stocklist Hoogenraad'!C$17,ROW()-ROW(C$17),0))</f>
        <v>Liners P14</v>
      </c>
      <c r="D714" s="125">
        <f ca="1">IF(OFFSET('Stocklist Hoogenraad'!D$17,ROW()-ROW(D$17),0)="","",(1+Margin)*OFFSET('Stocklist Hoogenraad'!D$17,ROW()-ROW(D$17),0))</f>
        <v>11</v>
      </c>
    </row>
    <row r="715" spans="1:4" x14ac:dyDescent="0.25">
      <c r="A715" s="124">
        <f ca="1">IF(OFFSET('Stocklist Hoogenraad'!A$17,ROW()-ROW(A$17),0)="","",OFFSET('Stocklist Hoogenraad'!A$17,ROW()-ROW(A$17),0))</f>
        <v>512</v>
      </c>
      <c r="B715" s="124" t="str">
        <f ca="1">IF(OFFSET('Stocklist Hoogenraad'!B$17,ROW()-ROW(B$17),0)="","",OFFSET('Stocklist Hoogenraad'!B$17,ROW()-ROW(B$17),0))</f>
        <v>Paeonia itoh GC® 'Summer Sunset'</v>
      </c>
      <c r="C715" s="124" t="str">
        <f ca="1">IF(OFFSET('Stocklist Hoogenraad'!C$17,ROW()-ROW(C$17),0)="","",OFFSET('Stocklist Hoogenraad'!C$17,ROW()-ROW(C$17),0))</f>
        <v>Liners P14</v>
      </c>
      <c r="D715" s="125">
        <f ca="1">IF(OFFSET('Stocklist Hoogenraad'!D$17,ROW()-ROW(D$17),0)="","",(1+Margin)*OFFSET('Stocklist Hoogenraad'!D$17,ROW()-ROW(D$17),0))</f>
        <v>11</v>
      </c>
    </row>
    <row r="716" spans="1:4" x14ac:dyDescent="0.25">
      <c r="A716" s="124">
        <f ca="1">IF(OFFSET('Stocklist Hoogenraad'!A$17,ROW()-ROW(A$17),0)="","",OFFSET('Stocklist Hoogenraad'!A$17,ROW()-ROW(A$17),0))</f>
        <v>620</v>
      </c>
      <c r="B716" s="124" t="str">
        <f ca="1">IF(OFFSET('Stocklist Hoogenraad'!B$17,ROW()-ROW(B$17),0)="","",OFFSET('Stocklist Hoogenraad'!B$17,ROW()-ROW(B$17),0))</f>
        <v>Panicum virgatum 'Northwind'</v>
      </c>
      <c r="C716" s="124" t="str">
        <f ca="1">IF(OFFSET('Stocklist Hoogenraad'!C$17,ROW()-ROW(C$17),0)="","",OFFSET('Stocklist Hoogenraad'!C$17,ROW()-ROW(C$17),0))</f>
        <v>Liners P9</v>
      </c>
      <c r="D716" s="125">
        <f ca="1">IF(OFFSET('Stocklist Hoogenraad'!D$17,ROW()-ROW(D$17),0)="","",(1+Margin)*OFFSET('Stocklist Hoogenraad'!D$17,ROW()-ROW(D$17),0))</f>
        <v>1.0900000000000001</v>
      </c>
    </row>
    <row r="717" spans="1:4" x14ac:dyDescent="0.25">
      <c r="A717" s="124">
        <f ca="1">IF(OFFSET('Stocklist Hoogenraad'!A$17,ROW()-ROW(A$17),0)="","",OFFSET('Stocklist Hoogenraad'!A$17,ROW()-ROW(A$17),0))</f>
        <v>520</v>
      </c>
      <c r="B717" s="124" t="str">
        <f ca="1">IF(OFFSET('Stocklist Hoogenraad'!B$17,ROW()-ROW(B$17),0)="","",OFFSET('Stocklist Hoogenraad'!B$17,ROW()-ROW(B$17),0))</f>
        <v>Panicum virgatum 'Prairie Sky'</v>
      </c>
      <c r="C717" s="124" t="str">
        <f ca="1">IF(OFFSET('Stocklist Hoogenraad'!C$17,ROW()-ROW(C$17),0)="","",OFFSET('Stocklist Hoogenraad'!C$17,ROW()-ROW(C$17),0))</f>
        <v>Liners P9</v>
      </c>
      <c r="D717" s="125">
        <f ca="1">IF(OFFSET('Stocklist Hoogenraad'!D$17,ROW()-ROW(D$17),0)="","",(1+Margin)*OFFSET('Stocklist Hoogenraad'!D$17,ROW()-ROW(D$17),0))</f>
        <v>1.0900000000000001</v>
      </c>
    </row>
    <row r="718" spans="1:4" x14ac:dyDescent="0.25">
      <c r="A718" s="124">
        <f ca="1">IF(OFFSET('Stocklist Hoogenraad'!A$17,ROW()-ROW(A$17),0)="","",OFFSET('Stocklist Hoogenraad'!A$17,ROW()-ROW(A$17),0))</f>
        <v>70</v>
      </c>
      <c r="B718" s="124" t="str">
        <f ca="1">IF(OFFSET('Stocklist Hoogenraad'!B$17,ROW()-ROW(B$17),0)="","",OFFSET('Stocklist Hoogenraad'!B$17,ROW()-ROW(B$17),0))</f>
        <v>Panicum virgatum 'Rehbraun'</v>
      </c>
      <c r="C718" s="124" t="str">
        <f ca="1">IF(OFFSET('Stocklist Hoogenraad'!C$17,ROW()-ROW(C$17),0)="","",OFFSET('Stocklist Hoogenraad'!C$17,ROW()-ROW(C$17),0))</f>
        <v>Liners P12</v>
      </c>
      <c r="D718" s="125">
        <f ca="1">IF(OFFSET('Stocklist Hoogenraad'!D$17,ROW()-ROW(D$17),0)="","",(1+Margin)*OFFSET('Stocklist Hoogenraad'!D$17,ROW()-ROW(D$17),0))</f>
        <v>1.05</v>
      </c>
    </row>
    <row r="719" spans="1:4" x14ac:dyDescent="0.25">
      <c r="A719" s="124">
        <f ca="1">IF(OFFSET('Stocklist Hoogenraad'!A$17,ROW()-ROW(A$17),0)="","",OFFSET('Stocklist Hoogenraad'!A$17,ROW()-ROW(A$17),0))</f>
        <v>377</v>
      </c>
      <c r="B719" s="124" t="str">
        <f ca="1">IF(OFFSET('Stocklist Hoogenraad'!B$17,ROW()-ROW(B$17),0)="","",OFFSET('Stocklist Hoogenraad'!B$17,ROW()-ROW(B$17),0))</f>
        <v>Panicum virgatum 'Sangria' PBR</v>
      </c>
      <c r="C719" s="124" t="str">
        <f ca="1">IF(OFFSET('Stocklist Hoogenraad'!C$17,ROW()-ROW(C$17),0)="","",OFFSET('Stocklist Hoogenraad'!C$17,ROW()-ROW(C$17),0))</f>
        <v>Liners P12</v>
      </c>
      <c r="D719" s="125">
        <f ca="1">IF(OFFSET('Stocklist Hoogenraad'!D$17,ROW()-ROW(D$17),0)="","",(1+Margin)*OFFSET('Stocklist Hoogenraad'!D$17,ROW()-ROW(D$17),0))</f>
        <v>1.25</v>
      </c>
    </row>
    <row r="720" spans="1:4" x14ac:dyDescent="0.25">
      <c r="A720" s="124">
        <f ca="1">IF(OFFSET('Stocklist Hoogenraad'!A$17,ROW()-ROW(A$17),0)="","",OFFSET('Stocklist Hoogenraad'!A$17,ROW()-ROW(A$17),0))</f>
        <v>711</v>
      </c>
      <c r="B720" s="124" t="str">
        <f ca="1">IF(OFFSET('Stocklist Hoogenraad'!B$17,ROW()-ROW(B$17),0)="","",OFFSET('Stocklist Hoogenraad'!B$17,ROW()-ROW(B$17),0))</f>
        <v>Panicum virgatum 'Shenandoah'</v>
      </c>
      <c r="C720" s="124" t="str">
        <f ca="1">IF(OFFSET('Stocklist Hoogenraad'!C$17,ROW()-ROW(C$17),0)="","",OFFSET('Stocklist Hoogenraad'!C$17,ROW()-ROW(C$17),0))</f>
        <v>Liners P12</v>
      </c>
      <c r="D720" s="125">
        <f ca="1">IF(OFFSET('Stocklist Hoogenraad'!D$17,ROW()-ROW(D$17),0)="","",(1+Margin)*OFFSET('Stocklist Hoogenraad'!D$17,ROW()-ROW(D$17),0))</f>
        <v>1.05</v>
      </c>
    </row>
    <row r="721" spans="1:4" x14ac:dyDescent="0.25">
      <c r="A721" s="124">
        <f ca="1">IF(OFFSET('Stocklist Hoogenraad'!A$17,ROW()-ROW(A$17),0)="","",OFFSET('Stocklist Hoogenraad'!A$17,ROW()-ROW(A$17),0))</f>
        <v>864</v>
      </c>
      <c r="B721" s="124" t="str">
        <f ca="1">IF(OFFSET('Stocklist Hoogenraad'!B$17,ROW()-ROW(B$17),0)="","",OFFSET('Stocklist Hoogenraad'!B$17,ROW()-ROW(B$17),0))</f>
        <v>Panicum virgatum 'Squaw'</v>
      </c>
      <c r="C721" s="124" t="str">
        <f ca="1">IF(OFFSET('Stocklist Hoogenraad'!C$17,ROW()-ROW(C$17),0)="","",OFFSET('Stocklist Hoogenraad'!C$17,ROW()-ROW(C$17),0))</f>
        <v>Liners P9</v>
      </c>
      <c r="D721" s="125">
        <f ca="1">IF(OFFSET('Stocklist Hoogenraad'!D$17,ROW()-ROW(D$17),0)="","",(1+Margin)*OFFSET('Stocklist Hoogenraad'!D$17,ROW()-ROW(D$17),0))</f>
        <v>1.0900000000000001</v>
      </c>
    </row>
    <row r="722" spans="1:4" x14ac:dyDescent="0.25">
      <c r="A722" s="124">
        <f ca="1">IF(OFFSET('Stocklist Hoogenraad'!A$17,ROW()-ROW(A$17),0)="","",OFFSET('Stocklist Hoogenraad'!A$17,ROW()-ROW(A$17),0))</f>
        <v>154</v>
      </c>
      <c r="B722" s="124" t="str">
        <f ca="1">IF(OFFSET('Stocklist Hoogenraad'!B$17,ROW()-ROW(B$17),0)="","",OFFSET('Stocklist Hoogenraad'!B$17,ROW()-ROW(B$17),0))</f>
        <v>Panicum virgatum 'Squaw'</v>
      </c>
      <c r="C722" s="124" t="str">
        <f ca="1">IF(OFFSET('Stocklist Hoogenraad'!C$17,ROW()-ROW(C$17),0)="","",OFFSET('Stocklist Hoogenraad'!C$17,ROW()-ROW(C$17),0))</f>
        <v>Liners P12</v>
      </c>
      <c r="D722" s="125">
        <f ca="1">IF(OFFSET('Stocklist Hoogenraad'!D$17,ROW()-ROW(D$17),0)="","",(1+Margin)*OFFSET('Stocklist Hoogenraad'!D$17,ROW()-ROW(D$17),0))</f>
        <v>1.05</v>
      </c>
    </row>
    <row r="723" spans="1:4" x14ac:dyDescent="0.25">
      <c r="A723" s="124">
        <f ca="1">IF(OFFSET('Stocklist Hoogenraad'!A$17,ROW()-ROW(A$17),0)="","",OFFSET('Stocklist Hoogenraad'!A$17,ROW()-ROW(A$17),0))</f>
        <v>264</v>
      </c>
      <c r="B723" s="124" t="str">
        <f ca="1">IF(OFFSET('Stocklist Hoogenraad'!B$17,ROW()-ROW(B$17),0)="","",OFFSET('Stocklist Hoogenraad'!B$17,ROW()-ROW(B$17),0))</f>
        <v>Panicum virgatum 'Warrior'</v>
      </c>
      <c r="C723" s="124" t="str">
        <f ca="1">IF(OFFSET('Stocklist Hoogenraad'!C$17,ROW()-ROW(C$17),0)="","",OFFSET('Stocklist Hoogenraad'!C$17,ROW()-ROW(C$17),0))</f>
        <v>Liners P9</v>
      </c>
      <c r="D723" s="125">
        <f ca="1">IF(OFFSET('Stocklist Hoogenraad'!D$17,ROW()-ROW(D$17),0)="","",(1+Margin)*OFFSET('Stocklist Hoogenraad'!D$17,ROW()-ROW(D$17),0))</f>
        <v>1.0900000000000001</v>
      </c>
    </row>
    <row r="724" spans="1:4" x14ac:dyDescent="0.25">
      <c r="A724" s="124">
        <f ca="1">IF(OFFSET('Stocklist Hoogenraad'!A$17,ROW()-ROW(A$17),0)="","",OFFSET('Stocklist Hoogenraad'!A$17,ROW()-ROW(A$17),0))</f>
        <v>267</v>
      </c>
      <c r="B724" s="124" t="str">
        <f ca="1">IF(OFFSET('Stocklist Hoogenraad'!B$17,ROW()-ROW(B$17),0)="","",OFFSET('Stocklist Hoogenraad'!B$17,ROW()-ROW(B$17),0))</f>
        <v>Panicum virgatum 'Warrior'</v>
      </c>
      <c r="C724" s="124" t="str">
        <f ca="1">IF(OFFSET('Stocklist Hoogenraad'!C$17,ROW()-ROW(C$17),0)="","",OFFSET('Stocklist Hoogenraad'!C$17,ROW()-ROW(C$17),0))</f>
        <v>Liners P12</v>
      </c>
      <c r="D724" s="125">
        <f ca="1">IF(OFFSET('Stocklist Hoogenraad'!D$17,ROW()-ROW(D$17),0)="","",(1+Margin)*OFFSET('Stocklist Hoogenraad'!D$17,ROW()-ROW(D$17),0))</f>
        <v>1.05</v>
      </c>
    </row>
    <row r="725" spans="1:4" x14ac:dyDescent="0.25">
      <c r="A725" s="124">
        <f ca="1">IF(OFFSET('Stocklist Hoogenraad'!A$17,ROW()-ROW(A$17),0)="","",OFFSET('Stocklist Hoogenraad'!A$17,ROW()-ROW(A$17),0))</f>
        <v>110</v>
      </c>
      <c r="B725" s="124" t="str">
        <f ca="1">IF(OFFSET('Stocklist Hoogenraad'!B$17,ROW()-ROW(B$17),0)="","",OFFSET('Stocklist Hoogenraad'!B$17,ROW()-ROW(B$17),0))</f>
        <v>Papaver or. 'Beauty of Livermere'</v>
      </c>
      <c r="C725" s="124" t="str">
        <f ca="1">IF(OFFSET('Stocklist Hoogenraad'!C$17,ROW()-ROW(C$17),0)="","",OFFSET('Stocklist Hoogenraad'!C$17,ROW()-ROW(C$17),0))</f>
        <v>Liners P9</v>
      </c>
      <c r="D725" s="125">
        <f ca="1">IF(OFFSET('Stocklist Hoogenraad'!D$17,ROW()-ROW(D$17),0)="","",(1+Margin)*OFFSET('Stocklist Hoogenraad'!D$17,ROW()-ROW(D$17),0))</f>
        <v>0.75</v>
      </c>
    </row>
    <row r="726" spans="1:4" x14ac:dyDescent="0.25">
      <c r="A726" s="124">
        <f ca="1">IF(OFFSET('Stocklist Hoogenraad'!A$17,ROW()-ROW(A$17),0)="","",OFFSET('Stocklist Hoogenraad'!A$17,ROW()-ROW(A$17),0))</f>
        <v>62</v>
      </c>
      <c r="B726" s="124" t="str">
        <f ca="1">IF(OFFSET('Stocklist Hoogenraad'!B$17,ROW()-ROW(B$17),0)="","",OFFSET('Stocklist Hoogenraad'!B$17,ROW()-ROW(B$17),0))</f>
        <v>Papaver or. 'Nana Alegro'</v>
      </c>
      <c r="C726" s="124" t="str">
        <f ca="1">IF(OFFSET('Stocklist Hoogenraad'!C$17,ROW()-ROW(C$17),0)="","",OFFSET('Stocklist Hoogenraad'!C$17,ROW()-ROW(C$17),0))</f>
        <v>Liners P9</v>
      </c>
      <c r="D726" s="125">
        <f ca="1">IF(OFFSET('Stocklist Hoogenraad'!D$17,ROW()-ROW(D$17),0)="","",(1+Margin)*OFFSET('Stocklist Hoogenraad'!D$17,ROW()-ROW(D$17),0))</f>
        <v>0.75</v>
      </c>
    </row>
    <row r="727" spans="1:4" x14ac:dyDescent="0.25">
      <c r="A727" s="124">
        <f ca="1">IF(OFFSET('Stocklist Hoogenraad'!A$17,ROW()-ROW(A$17),0)="","",OFFSET('Stocklist Hoogenraad'!A$17,ROW()-ROW(A$17),0))</f>
        <v>688</v>
      </c>
      <c r="B727" s="124" t="str">
        <f ca="1">IF(OFFSET('Stocklist Hoogenraad'!B$17,ROW()-ROW(B$17),0)="","",OFFSET('Stocklist Hoogenraad'!B$17,ROW()-ROW(B$17),0))</f>
        <v>Pennisetum al. 'Herbstzauber'</v>
      </c>
      <c r="C727" s="124" t="str">
        <f ca="1">IF(OFFSET('Stocklist Hoogenraad'!C$17,ROW()-ROW(C$17),0)="","",OFFSET('Stocklist Hoogenraad'!C$17,ROW()-ROW(C$17),0))</f>
        <v>Liners P9</v>
      </c>
      <c r="D727" s="125">
        <f ca="1">IF(OFFSET('Stocklist Hoogenraad'!D$17,ROW()-ROW(D$17),0)="","",(1+Margin)*OFFSET('Stocklist Hoogenraad'!D$17,ROW()-ROW(D$17),0))</f>
        <v>1.04</v>
      </c>
    </row>
    <row r="728" spans="1:4" x14ac:dyDescent="0.25">
      <c r="A728" s="124">
        <f ca="1">IF(OFFSET('Stocklist Hoogenraad'!A$17,ROW()-ROW(A$17),0)="","",OFFSET('Stocklist Hoogenraad'!A$17,ROW()-ROW(A$17),0))</f>
        <v>764</v>
      </c>
      <c r="B728" s="124" t="str">
        <f ca="1">IF(OFFSET('Stocklist Hoogenraad'!B$17,ROW()-ROW(B$17),0)="","",OFFSET('Stocklist Hoogenraad'!B$17,ROW()-ROW(B$17),0))</f>
        <v>Pennisetum al. 'Tiny Twinkler'PBR</v>
      </c>
      <c r="C728" s="124" t="str">
        <f ca="1">IF(OFFSET('Stocklist Hoogenraad'!C$17,ROW()-ROW(C$17),0)="","",OFFSET('Stocklist Hoogenraad'!C$17,ROW()-ROW(C$17),0))</f>
        <v>Liners P12</v>
      </c>
      <c r="D728" s="125">
        <f ca="1">IF(OFFSET('Stocklist Hoogenraad'!D$17,ROW()-ROW(D$17),0)="","",(1+Margin)*OFFSET('Stocklist Hoogenraad'!D$17,ROW()-ROW(D$17),0))</f>
        <v>2.25</v>
      </c>
    </row>
    <row r="729" spans="1:4" x14ac:dyDescent="0.25">
      <c r="A729" s="124">
        <f ca="1">IF(OFFSET('Stocklist Hoogenraad'!A$17,ROW()-ROW(A$17),0)="","",OFFSET('Stocklist Hoogenraad'!A$17,ROW()-ROW(A$17),0))</f>
        <v>200</v>
      </c>
      <c r="B729" s="124" t="str">
        <f ca="1">IF(OFFSET('Stocklist Hoogenraad'!B$17,ROW()-ROW(B$17),0)="","",OFFSET('Stocklist Hoogenraad'!B$17,ROW()-ROW(B$17),0))</f>
        <v>Penstemon hartw. 'Picotee Red'</v>
      </c>
      <c r="C729" s="124" t="str">
        <f ca="1">IF(OFFSET('Stocklist Hoogenraad'!C$17,ROW()-ROW(C$17),0)="","",OFFSET('Stocklist Hoogenraad'!C$17,ROW()-ROW(C$17),0))</f>
        <v>Saleable C2</v>
      </c>
      <c r="D729" s="125">
        <f ca="1">IF(OFFSET('Stocklist Hoogenraad'!D$17,ROW()-ROW(D$17),0)="","",(1+Margin)*OFFSET('Stocklist Hoogenraad'!D$17,ROW()-ROW(D$17),0))</f>
        <v>2</v>
      </c>
    </row>
    <row r="730" spans="1:4" x14ac:dyDescent="0.25">
      <c r="A730" s="124">
        <f ca="1">IF(OFFSET('Stocklist Hoogenraad'!A$17,ROW()-ROW(A$17),0)="","",OFFSET('Stocklist Hoogenraad'!A$17,ROW()-ROW(A$17),0))</f>
        <v>460</v>
      </c>
      <c r="B730" s="124" t="str">
        <f ca="1">IF(OFFSET('Stocklist Hoogenraad'!B$17,ROW()-ROW(B$17),0)="","",OFFSET('Stocklist Hoogenraad'!B$17,ROW()-ROW(B$17),0))</f>
        <v>Persicaria a. 'Orangefield'</v>
      </c>
      <c r="C730" s="124" t="str">
        <f ca="1">IF(OFFSET('Stocklist Hoogenraad'!C$17,ROW()-ROW(C$17),0)="","",OFFSET('Stocklist Hoogenraad'!C$17,ROW()-ROW(C$17),0))</f>
        <v>Liners P12</v>
      </c>
      <c r="D730" s="125">
        <f ca="1">IF(OFFSET('Stocklist Hoogenraad'!D$17,ROW()-ROW(D$17),0)="","",(1+Margin)*OFFSET('Stocklist Hoogenraad'!D$17,ROW()-ROW(D$17),0))</f>
        <v>2.5</v>
      </c>
    </row>
    <row r="731" spans="1:4" x14ac:dyDescent="0.25">
      <c r="A731" s="124">
        <f ca="1">IF(OFFSET('Stocklist Hoogenraad'!A$17,ROW()-ROW(A$17),0)="","",OFFSET('Stocklist Hoogenraad'!A$17,ROW()-ROW(A$17),0))</f>
        <v>524</v>
      </c>
      <c r="B731" s="124" t="str">
        <f ca="1">IF(OFFSET('Stocklist Hoogenraad'!B$17,ROW()-ROW(B$17),0)="","",OFFSET('Stocklist Hoogenraad'!B$17,ROW()-ROW(B$17),0))</f>
        <v>Persicaria microc. 'Purple Fantasy'</v>
      </c>
      <c r="C731" s="124" t="str">
        <f ca="1">IF(OFFSET('Stocklist Hoogenraad'!C$17,ROW()-ROW(C$17),0)="","",OFFSET('Stocklist Hoogenraad'!C$17,ROW()-ROW(C$17),0))</f>
        <v>Liners P12</v>
      </c>
      <c r="D731" s="125">
        <f ca="1">IF(OFFSET('Stocklist Hoogenraad'!D$17,ROW()-ROW(D$17),0)="","",(1+Margin)*OFFSET('Stocklist Hoogenraad'!D$17,ROW()-ROW(D$17),0))</f>
        <v>2</v>
      </c>
    </row>
    <row r="732" spans="1:4" x14ac:dyDescent="0.25">
      <c r="A732" s="124">
        <f ca="1">IF(OFFSET('Stocklist Hoogenraad'!A$17,ROW()-ROW(A$17),0)="","",OFFSET('Stocklist Hoogenraad'!A$17,ROW()-ROW(A$17),0))</f>
        <v>405</v>
      </c>
      <c r="B732" s="124" t="str">
        <f ca="1">IF(OFFSET('Stocklist Hoogenraad'!B$17,ROW()-ROW(B$17),0)="","",OFFSET('Stocklist Hoogenraad'!B$17,ROW()-ROW(B$17),0))</f>
        <v>Persicaria microc. 'Red Dragon'</v>
      </c>
      <c r="C732" s="124" t="str">
        <f ca="1">IF(OFFSET('Stocklist Hoogenraad'!C$17,ROW()-ROW(C$17),0)="","",OFFSET('Stocklist Hoogenraad'!C$17,ROW()-ROW(C$17),0))</f>
        <v>Liners P12</v>
      </c>
      <c r="D732" s="125">
        <f ca="1">IF(OFFSET('Stocklist Hoogenraad'!D$17,ROW()-ROW(D$17),0)="","",(1+Margin)*OFFSET('Stocklist Hoogenraad'!D$17,ROW()-ROW(D$17),0))</f>
        <v>2</v>
      </c>
    </row>
    <row r="733" spans="1:4" x14ac:dyDescent="0.25">
      <c r="A733" s="124">
        <f ca="1">IF(OFFSET('Stocklist Hoogenraad'!A$17,ROW()-ROW(A$17),0)="","",OFFSET('Stocklist Hoogenraad'!A$17,ROW()-ROW(A$17),0))</f>
        <v>401</v>
      </c>
      <c r="B733" s="124" t="str">
        <f ca="1">IF(OFFSET('Stocklist Hoogenraad'!B$17,ROW()-ROW(B$17),0)="","",OFFSET('Stocklist Hoogenraad'!B$17,ROW()-ROW(B$17),0))</f>
        <v>Phlox (P) 'Eva Cullum'</v>
      </c>
      <c r="C733" s="124" t="str">
        <f ca="1">IF(OFFSET('Stocklist Hoogenraad'!C$17,ROW()-ROW(C$17),0)="","",OFFSET('Stocklist Hoogenraad'!C$17,ROW()-ROW(C$17),0))</f>
        <v>Liners P12</v>
      </c>
      <c r="D733" s="125">
        <f ca="1">IF(OFFSET('Stocklist Hoogenraad'!D$17,ROW()-ROW(D$17),0)="","",(1+Margin)*OFFSET('Stocklist Hoogenraad'!D$17,ROW()-ROW(D$17),0))</f>
        <v>1</v>
      </c>
    </row>
    <row r="734" spans="1:4" x14ac:dyDescent="0.25">
      <c r="A734" s="124">
        <f ca="1">IF(OFFSET('Stocklist Hoogenraad'!A$17,ROW()-ROW(A$17),0)="","",OFFSET('Stocklist Hoogenraad'!A$17,ROW()-ROW(A$17),0))</f>
        <v>278</v>
      </c>
      <c r="B734" s="124" t="str">
        <f ca="1">IF(OFFSET('Stocklist Hoogenraad'!B$17,ROW()-ROW(B$17),0)="","",OFFSET('Stocklist Hoogenraad'!B$17,ROW()-ROW(B$17),0))</f>
        <v>Phlox (P) 'Franz Schubert'</v>
      </c>
      <c r="C734" s="124" t="str">
        <f ca="1">IF(OFFSET('Stocklist Hoogenraad'!C$17,ROW()-ROW(C$17),0)="","",OFFSET('Stocklist Hoogenraad'!C$17,ROW()-ROW(C$17),0))</f>
        <v>Liners P12</v>
      </c>
      <c r="D734" s="125">
        <f ca="1">IF(OFFSET('Stocklist Hoogenraad'!D$17,ROW()-ROW(D$17),0)="","",(1+Margin)*OFFSET('Stocklist Hoogenraad'!D$17,ROW()-ROW(D$17),0))</f>
        <v>1</v>
      </c>
    </row>
    <row r="735" spans="1:4" x14ac:dyDescent="0.25">
      <c r="A735" s="124">
        <f ca="1">IF(OFFSET('Stocklist Hoogenraad'!A$17,ROW()-ROW(A$17),0)="","",OFFSET('Stocklist Hoogenraad'!A$17,ROW()-ROW(A$17),0))</f>
        <v>2533</v>
      </c>
      <c r="B735" s="124" t="str">
        <f ca="1">IF(OFFSET('Stocklist Hoogenraad'!B$17,ROW()-ROW(B$17),0)="","",OFFSET('Stocklist Hoogenraad'!B$17,ROW()-ROW(B$17),0))</f>
        <v xml:space="preserve">Phlox (p) 'Orchid Green' </v>
      </c>
      <c r="C735" s="124" t="str">
        <f ca="1">IF(OFFSET('Stocklist Hoogenraad'!C$17,ROW()-ROW(C$17),0)="","",OFFSET('Stocklist Hoogenraad'!C$17,ROW()-ROW(C$17),0))</f>
        <v>Liners P12</v>
      </c>
      <c r="D735" s="125">
        <f ca="1">IF(OFFSET('Stocklist Hoogenraad'!D$17,ROW()-ROW(D$17),0)="","",(1+Margin)*OFFSET('Stocklist Hoogenraad'!D$17,ROW()-ROW(D$17),0))</f>
        <v>1.1499999999999999</v>
      </c>
    </row>
    <row r="736" spans="1:4" x14ac:dyDescent="0.25">
      <c r="A736" s="124">
        <f ca="1">IF(OFFSET('Stocklist Hoogenraad'!A$17,ROW()-ROW(A$17),0)="","",OFFSET('Stocklist Hoogenraad'!A$17,ROW()-ROW(A$17),0))</f>
        <v>2242</v>
      </c>
      <c r="B736" s="124" t="str">
        <f ca="1">IF(OFFSET('Stocklist Hoogenraad'!B$17,ROW()-ROW(B$17),0)="","",OFFSET('Stocklist Hoogenraad'!B$17,ROW()-ROW(B$17),0))</f>
        <v>Phlox (p) 'Orchid Yellow'</v>
      </c>
      <c r="C736" s="124" t="str">
        <f ca="1">IF(OFFSET('Stocklist Hoogenraad'!C$17,ROW()-ROW(C$17),0)="","",OFFSET('Stocklist Hoogenraad'!C$17,ROW()-ROW(C$17),0))</f>
        <v>Liners P12</v>
      </c>
      <c r="D736" s="125">
        <f ca="1">IF(OFFSET('Stocklist Hoogenraad'!D$17,ROW()-ROW(D$17),0)="","",(1+Margin)*OFFSET('Stocklist Hoogenraad'!D$17,ROW()-ROW(D$17),0))</f>
        <v>1.1499999999999999</v>
      </c>
    </row>
    <row r="737" spans="1:4" x14ac:dyDescent="0.25">
      <c r="A737" s="124">
        <f ca="1">IF(OFFSET('Stocklist Hoogenraad'!A$17,ROW()-ROW(A$17),0)="","",OFFSET('Stocklist Hoogenraad'!A$17,ROW()-ROW(A$17),0))</f>
        <v>100</v>
      </c>
      <c r="B737" s="124" t="str">
        <f ca="1">IF(OFFSET('Stocklist Hoogenraad'!B$17,ROW()-ROW(B$17),0)="","",OFFSET('Stocklist Hoogenraad'!B$17,ROW()-ROW(B$17),0))</f>
        <v>Phlox (P) 'Sweet Summer®  Dream'™</v>
      </c>
      <c r="C737" s="124" t="str">
        <f ca="1">IF(OFFSET('Stocklist Hoogenraad'!C$17,ROW()-ROW(C$17),0)="","",OFFSET('Stocklist Hoogenraad'!C$17,ROW()-ROW(C$17),0))</f>
        <v>Liners P12</v>
      </c>
      <c r="D737" s="125">
        <f ca="1">IF(OFFSET('Stocklist Hoogenraad'!D$17,ROW()-ROW(D$17),0)="","",(1+Margin)*OFFSET('Stocklist Hoogenraad'!D$17,ROW()-ROW(D$17),0))</f>
        <v>1.3</v>
      </c>
    </row>
    <row r="738" spans="1:4" x14ac:dyDescent="0.25">
      <c r="A738" s="124">
        <f ca="1">IF(OFFSET('Stocklist Hoogenraad'!A$17,ROW()-ROW(A$17),0)="","",OFFSET('Stocklist Hoogenraad'!A$17,ROW()-ROW(A$17),0))</f>
        <v>343</v>
      </c>
      <c r="B738" s="124" t="str">
        <f ca="1">IF(OFFSET('Stocklist Hoogenraad'!B$17,ROW()-ROW(B$17),0)="","",OFFSET('Stocklist Hoogenraad'!B$17,ROW()-ROW(B$17),0))</f>
        <v>Phlox (P) 'Sweet Summer® Fragrance'™</v>
      </c>
      <c r="C738" s="124" t="str">
        <f ca="1">IF(OFFSET('Stocklist Hoogenraad'!C$17,ROW()-ROW(C$17),0)="","",OFFSET('Stocklist Hoogenraad'!C$17,ROW()-ROW(C$17),0))</f>
        <v>Liners P12</v>
      </c>
      <c r="D738" s="125">
        <f ca="1">IF(OFFSET('Stocklist Hoogenraad'!D$17,ROW()-ROW(D$17),0)="","",(1+Margin)*OFFSET('Stocklist Hoogenraad'!D$17,ROW()-ROW(D$17),0))</f>
        <v>1.3</v>
      </c>
    </row>
    <row r="739" spans="1:4" x14ac:dyDescent="0.25">
      <c r="A739" s="124">
        <f ca="1">IF(OFFSET('Stocklist Hoogenraad'!A$17,ROW()-ROW(A$17),0)="","",OFFSET('Stocklist Hoogenraad'!A$17,ROW()-ROW(A$17),0))</f>
        <v>207</v>
      </c>
      <c r="B739" s="124" t="str">
        <f ca="1">IF(OFFSET('Stocklist Hoogenraad'!B$17,ROW()-ROW(B$17),0)="","",OFFSET('Stocklist Hoogenraad'!B$17,ROW()-ROW(B$17),0))</f>
        <v>Phlox (P) 'Sweet Summer® Melody'™</v>
      </c>
      <c r="C739" s="124" t="str">
        <f ca="1">IF(OFFSET('Stocklist Hoogenraad'!C$17,ROW()-ROW(C$17),0)="","",OFFSET('Stocklist Hoogenraad'!C$17,ROW()-ROW(C$17),0))</f>
        <v>Liners P12</v>
      </c>
      <c r="D739" s="125">
        <f ca="1">IF(OFFSET('Stocklist Hoogenraad'!D$17,ROW()-ROW(D$17),0)="","",(1+Margin)*OFFSET('Stocklist Hoogenraad'!D$17,ROW()-ROW(D$17),0))</f>
        <v>1.3</v>
      </c>
    </row>
    <row r="740" spans="1:4" x14ac:dyDescent="0.25">
      <c r="A740" s="124">
        <f ca="1">IF(OFFSET('Stocklist Hoogenraad'!A$17,ROW()-ROW(A$17),0)="","",OFFSET('Stocklist Hoogenraad'!A$17,ROW()-ROW(A$17),0))</f>
        <v>377</v>
      </c>
      <c r="B740" s="124" t="str">
        <f ca="1">IF(OFFSET('Stocklist Hoogenraad'!B$17,ROW()-ROW(B$17),0)="","",OFFSET('Stocklist Hoogenraad'!B$17,ROW()-ROW(B$17),0))</f>
        <v>Phlox (P) 'Tenor'</v>
      </c>
      <c r="C740" s="124" t="str">
        <f ca="1">IF(OFFSET('Stocklist Hoogenraad'!C$17,ROW()-ROW(C$17),0)="","",OFFSET('Stocklist Hoogenraad'!C$17,ROW()-ROW(C$17),0))</f>
        <v>Liners P12</v>
      </c>
      <c r="D740" s="125">
        <f ca="1">IF(OFFSET('Stocklist Hoogenraad'!D$17,ROW()-ROW(D$17),0)="","",(1+Margin)*OFFSET('Stocklist Hoogenraad'!D$17,ROW()-ROW(D$17),0))</f>
        <v>1</v>
      </c>
    </row>
    <row r="741" spans="1:4" x14ac:dyDescent="0.25">
      <c r="A741" s="124">
        <f ca="1">IF(OFFSET('Stocklist Hoogenraad'!A$17,ROW()-ROW(A$17),0)="","",OFFSET('Stocklist Hoogenraad'!A$17,ROW()-ROW(A$17),0))</f>
        <v>252</v>
      </c>
      <c r="B741" s="124" t="str">
        <f ca="1">IF(OFFSET('Stocklist Hoogenraad'!B$17,ROW()-ROW(B$17),0)="","",OFFSET('Stocklist Hoogenraad'!B$17,ROW()-ROW(B$17),0))</f>
        <v>Potentilla tridentata 'Nuuk'</v>
      </c>
      <c r="C741" s="124" t="str">
        <f ca="1">IF(OFFSET('Stocklist Hoogenraad'!C$17,ROW()-ROW(C$17),0)="","",OFFSET('Stocklist Hoogenraad'!C$17,ROW()-ROW(C$17),0))</f>
        <v>Liners P9</v>
      </c>
      <c r="D741" s="125">
        <f ca="1">IF(OFFSET('Stocklist Hoogenraad'!D$17,ROW()-ROW(D$17),0)="","",(1+Margin)*OFFSET('Stocklist Hoogenraad'!D$17,ROW()-ROW(D$17),0))</f>
        <v>0.72</v>
      </c>
    </row>
    <row r="742" spans="1:4" x14ac:dyDescent="0.25">
      <c r="A742" s="124">
        <f ca="1">IF(OFFSET('Stocklist Hoogenraad'!A$17,ROW()-ROW(A$17),0)="","",OFFSET('Stocklist Hoogenraad'!A$17,ROW()-ROW(A$17),0))</f>
        <v>271</v>
      </c>
      <c r="B742" s="124" t="str">
        <f ca="1">IF(OFFSET('Stocklist Hoogenraad'!B$17,ROW()-ROW(B$17),0)="","",OFFSET('Stocklist Hoogenraad'!B$17,ROW()-ROW(B$17),0))</f>
        <v>Rudbeckia f. 'Goldsturm'</v>
      </c>
      <c r="C742" s="124" t="str">
        <f ca="1">IF(OFFSET('Stocklist Hoogenraad'!C$17,ROW()-ROW(C$17),0)="","",OFFSET('Stocklist Hoogenraad'!C$17,ROW()-ROW(C$17),0))</f>
        <v>Liners P12</v>
      </c>
      <c r="D742" s="125">
        <f ca="1">IF(OFFSET('Stocklist Hoogenraad'!D$17,ROW()-ROW(D$17),0)="","",(1+Margin)*OFFSET('Stocklist Hoogenraad'!D$17,ROW()-ROW(D$17),0))</f>
        <v>1.05</v>
      </c>
    </row>
    <row r="743" spans="1:4" x14ac:dyDescent="0.25">
      <c r="A743" s="124">
        <f ca="1">IF(OFFSET('Stocklist Hoogenraad'!A$17,ROW()-ROW(A$17),0)="","",OFFSET('Stocklist Hoogenraad'!A$17,ROW()-ROW(A$17),0))</f>
        <v>360</v>
      </c>
      <c r="B743" s="124" t="str">
        <f ca="1">IF(OFFSET('Stocklist Hoogenraad'!B$17,ROW()-ROW(B$17),0)="","",OFFSET('Stocklist Hoogenraad'!B$17,ROW()-ROW(B$17),0))</f>
        <v>Salvia gr. 'Amethyst Lips'</v>
      </c>
      <c r="C743" s="124" t="str">
        <f ca="1">IF(OFFSET('Stocklist Hoogenraad'!C$17,ROW()-ROW(C$17),0)="","",OFFSET('Stocklist Hoogenraad'!C$17,ROW()-ROW(C$17),0))</f>
        <v>Liners P9</v>
      </c>
      <c r="D743" s="125">
        <f ca="1">IF(OFFSET('Stocklist Hoogenraad'!D$17,ROW()-ROW(D$17),0)="","",(1+Margin)*OFFSET('Stocklist Hoogenraad'!D$17,ROW()-ROW(D$17),0))</f>
        <v>1</v>
      </c>
    </row>
    <row r="744" spans="1:4" x14ac:dyDescent="0.25">
      <c r="A744" s="124">
        <f ca="1">IF(OFFSET('Stocklist Hoogenraad'!A$17,ROW()-ROW(A$17),0)="","",OFFSET('Stocklist Hoogenraad'!A$17,ROW()-ROW(A$17),0))</f>
        <v>412</v>
      </c>
      <c r="B744" s="124" t="str">
        <f ca="1">IF(OFFSET('Stocklist Hoogenraad'!B$17,ROW()-ROW(B$17),0)="","",OFFSET('Stocklist Hoogenraad'!B$17,ROW()-ROW(B$17),0))</f>
        <v>Salvia 'Lycioides'</v>
      </c>
      <c r="C744" s="124" t="str">
        <f ca="1">IF(OFFSET('Stocklist Hoogenraad'!C$17,ROW()-ROW(C$17),0)="","",OFFSET('Stocklist Hoogenraad'!C$17,ROW()-ROW(C$17),0))</f>
        <v>Liners P9</v>
      </c>
      <c r="D744" s="125">
        <f ca="1">IF(OFFSET('Stocklist Hoogenraad'!D$17,ROW()-ROW(D$17),0)="","",(1+Margin)*OFFSET('Stocklist Hoogenraad'!D$17,ROW()-ROW(D$17),0))</f>
        <v>1</v>
      </c>
    </row>
    <row r="745" spans="1:4" x14ac:dyDescent="0.25">
      <c r="A745" s="124">
        <f ca="1">IF(OFFSET('Stocklist Hoogenraad'!A$17,ROW()-ROW(A$17),0)="","",OFFSET('Stocklist Hoogenraad'!A$17,ROW()-ROW(A$17),0))</f>
        <v>175</v>
      </c>
      <c r="B745" s="124" t="str">
        <f ca="1">IF(OFFSET('Stocklist Hoogenraad'!B$17,ROW()-ROW(B$17),0)="","",OFFSET('Stocklist Hoogenraad'!B$17,ROW()-ROW(B$17),0))</f>
        <v>Salvia micr. 'Gletsjer'</v>
      </c>
      <c r="C745" s="124" t="str">
        <f ca="1">IF(OFFSET('Stocklist Hoogenraad'!C$17,ROW()-ROW(C$17),0)="","",OFFSET('Stocklist Hoogenraad'!C$17,ROW()-ROW(C$17),0))</f>
        <v>Liners P9</v>
      </c>
      <c r="D745" s="125">
        <f ca="1">IF(OFFSET('Stocklist Hoogenraad'!D$17,ROW()-ROW(D$17),0)="","",(1+Margin)*OFFSET('Stocklist Hoogenraad'!D$17,ROW()-ROW(D$17),0))</f>
        <v>1</v>
      </c>
    </row>
    <row r="746" spans="1:4" x14ac:dyDescent="0.25">
      <c r="A746" s="124">
        <f ca="1">IF(OFFSET('Stocklist Hoogenraad'!A$17,ROW()-ROW(A$17),0)="","",OFFSET('Stocklist Hoogenraad'!A$17,ROW()-ROW(A$17),0))</f>
        <v>286</v>
      </c>
      <c r="B746" s="124" t="str">
        <f ca="1">IF(OFFSET('Stocklist Hoogenraad'!B$17,ROW()-ROW(B$17),0)="","",OFFSET('Stocklist Hoogenraad'!B$17,ROW()-ROW(B$17),0))</f>
        <v>Salvia 'Nachtvlinder'</v>
      </c>
      <c r="C746" s="124" t="str">
        <f ca="1">IF(OFFSET('Stocklist Hoogenraad'!C$17,ROW()-ROW(C$17),0)="","",OFFSET('Stocklist Hoogenraad'!C$17,ROW()-ROW(C$17),0))</f>
        <v>Liners P9</v>
      </c>
      <c r="D746" s="125">
        <f ca="1">IF(OFFSET('Stocklist Hoogenraad'!D$17,ROW()-ROW(D$17),0)="","",(1+Margin)*OFFSET('Stocklist Hoogenraad'!D$17,ROW()-ROW(D$17),0))</f>
        <v>1</v>
      </c>
    </row>
    <row r="747" spans="1:4" x14ac:dyDescent="0.25">
      <c r="A747" s="124">
        <f ca="1">IF(OFFSET('Stocklist Hoogenraad'!A$17,ROW()-ROW(A$17),0)="","",OFFSET('Stocklist Hoogenraad'!A$17,ROW()-ROW(A$17),0))</f>
        <v>1009</v>
      </c>
      <c r="B747" s="124" t="str">
        <f ca="1">IF(OFFSET('Stocklist Hoogenraad'!B$17,ROW()-ROW(B$17),0)="","",OFFSET('Stocklist Hoogenraad'!B$17,ROW()-ROW(B$17),0))</f>
        <v>Salvia off. 'Purpurascens'</v>
      </c>
      <c r="C747" s="124" t="str">
        <f ca="1">IF(OFFSET('Stocklist Hoogenraad'!C$17,ROW()-ROW(C$17),0)="","",OFFSET('Stocklist Hoogenraad'!C$17,ROW()-ROW(C$17),0))</f>
        <v>Liners P9</v>
      </c>
      <c r="D747" s="125">
        <f ca="1">IF(OFFSET('Stocklist Hoogenraad'!D$17,ROW()-ROW(D$17),0)="","",(1+Margin)*OFFSET('Stocklist Hoogenraad'!D$17,ROW()-ROW(D$17),0))</f>
        <v>0.98</v>
      </c>
    </row>
    <row r="748" spans="1:4" x14ac:dyDescent="0.25">
      <c r="A748" s="124">
        <f ca="1">IF(OFFSET('Stocklist Hoogenraad'!A$17,ROW()-ROW(A$17),0)="","",OFFSET('Stocklist Hoogenraad'!A$17,ROW()-ROW(A$17),0))</f>
        <v>218</v>
      </c>
      <c r="B748" s="124" t="str">
        <f ca="1">IF(OFFSET('Stocklist Hoogenraad'!B$17,ROW()-ROW(B$17),0)="","",OFFSET('Stocklist Hoogenraad'!B$17,ROW()-ROW(B$17),0))</f>
        <v>Sanguisorba 'Blackthorn'</v>
      </c>
      <c r="C748" s="124" t="str">
        <f ca="1">IF(OFFSET('Stocklist Hoogenraad'!C$17,ROW()-ROW(C$17),0)="","",OFFSET('Stocklist Hoogenraad'!C$17,ROW()-ROW(C$17),0))</f>
        <v>Liners P12</v>
      </c>
      <c r="D748" s="125">
        <f ca="1">IF(OFFSET('Stocklist Hoogenraad'!D$17,ROW()-ROW(D$17),0)="","",(1+Margin)*OFFSET('Stocklist Hoogenraad'!D$17,ROW()-ROW(D$17),0))</f>
        <v>2.25</v>
      </c>
    </row>
    <row r="749" spans="1:4" x14ac:dyDescent="0.25">
      <c r="A749" s="124">
        <f ca="1">IF(OFFSET('Stocklist Hoogenraad'!A$17,ROW()-ROW(A$17),0)="","",OFFSET('Stocklist Hoogenraad'!A$17,ROW()-ROW(A$17),0))</f>
        <v>130</v>
      </c>
      <c r="B749" s="124" t="str">
        <f ca="1">IF(OFFSET('Stocklist Hoogenraad'!B$17,ROW()-ROW(B$17),0)="","",OFFSET('Stocklist Hoogenraad'!B$17,ROW()-ROW(B$17),0))</f>
        <v>Sanguisorba 'Proud Mary'</v>
      </c>
      <c r="C749" s="124" t="str">
        <f ca="1">IF(OFFSET('Stocklist Hoogenraad'!C$17,ROW()-ROW(C$17),0)="","",OFFSET('Stocklist Hoogenraad'!C$17,ROW()-ROW(C$17),0))</f>
        <v>Liners P12</v>
      </c>
      <c r="D749" s="125">
        <f ca="1">IF(OFFSET('Stocklist Hoogenraad'!D$17,ROW()-ROW(D$17),0)="","",(1+Margin)*OFFSET('Stocklist Hoogenraad'!D$17,ROW()-ROW(D$17),0))</f>
        <v>2.25</v>
      </c>
    </row>
    <row r="750" spans="1:4" x14ac:dyDescent="0.25">
      <c r="A750" s="124">
        <f ca="1">IF(OFFSET('Stocklist Hoogenraad'!A$17,ROW()-ROW(A$17),0)="","",OFFSET('Stocklist Hoogenraad'!A$17,ROW()-ROW(A$17),0))</f>
        <v>100</v>
      </c>
      <c r="B750" s="124" t="str">
        <f ca="1">IF(OFFSET('Stocklist Hoogenraad'!B$17,ROW()-ROW(B$17),0)="","",OFFSET('Stocklist Hoogenraad'!B$17,ROW()-ROW(B$17),0))</f>
        <v>Sedum telephium 'Seduction Pink Passion'®</v>
      </c>
      <c r="C750" s="124" t="str">
        <f ca="1">IF(OFFSET('Stocklist Hoogenraad'!C$17,ROW()-ROW(C$17),0)="","",OFFSET('Stocklist Hoogenraad'!C$17,ROW()-ROW(C$17),0))</f>
        <v>Liners P12</v>
      </c>
      <c r="D750" s="125">
        <f ca="1">IF(OFFSET('Stocklist Hoogenraad'!D$17,ROW()-ROW(D$17),0)="","",(1+Margin)*OFFSET('Stocklist Hoogenraad'!D$17,ROW()-ROW(D$17),0))</f>
        <v>1.28</v>
      </c>
    </row>
    <row r="751" spans="1:4" x14ac:dyDescent="0.25">
      <c r="A751" s="124">
        <f ca="1">IF(OFFSET('Stocklist Hoogenraad'!A$17,ROW()-ROW(A$17),0)="","",OFFSET('Stocklist Hoogenraad'!A$17,ROW()-ROW(A$17),0))</f>
        <v>100</v>
      </c>
      <c r="B751" s="124" t="str">
        <f ca="1">IF(OFFSET('Stocklist Hoogenraad'!B$17,ROW()-ROW(B$17),0)="","",OFFSET('Stocklist Hoogenraad'!B$17,ROW()-ROW(B$17),0))</f>
        <v>Sedum telephium 'Seduction Yellow Delicate'®</v>
      </c>
      <c r="C751" s="124" t="str">
        <f ca="1">IF(OFFSET('Stocklist Hoogenraad'!C$17,ROW()-ROW(C$17),0)="","",OFFSET('Stocklist Hoogenraad'!C$17,ROW()-ROW(C$17),0))</f>
        <v>Liners P9</v>
      </c>
      <c r="D751" s="125">
        <f ca="1">IF(OFFSET('Stocklist Hoogenraad'!D$17,ROW()-ROW(D$17),0)="","",(1+Margin)*OFFSET('Stocklist Hoogenraad'!D$17,ROW()-ROW(D$17),0))</f>
        <v>1.25</v>
      </c>
    </row>
    <row r="752" spans="1:4" x14ac:dyDescent="0.25">
      <c r="A752" s="124">
        <f ca="1">IF(OFFSET('Stocklist Hoogenraad'!A$17,ROW()-ROW(A$17),0)="","",OFFSET('Stocklist Hoogenraad'!A$17,ROW()-ROW(A$17),0))</f>
        <v>1021</v>
      </c>
      <c r="B752" s="124" t="str">
        <f ca="1">IF(OFFSET('Stocklist Hoogenraad'!B$17,ROW()-ROW(B$17),0)="","",OFFSET('Stocklist Hoogenraad'!B$17,ROW()-ROW(B$17),0))</f>
        <v>Sesleria heufl. 'Blue Porcupine'®</v>
      </c>
      <c r="C752" s="124" t="str">
        <f ca="1">IF(OFFSET('Stocklist Hoogenraad'!C$17,ROW()-ROW(C$17),0)="","",OFFSET('Stocklist Hoogenraad'!C$17,ROW()-ROW(C$17),0))</f>
        <v>Liners P9</v>
      </c>
      <c r="D752" s="125">
        <f ca="1">IF(OFFSET('Stocklist Hoogenraad'!D$17,ROW()-ROW(D$17),0)="","",(1+Margin)*OFFSET('Stocklist Hoogenraad'!D$17,ROW()-ROW(D$17),0))</f>
        <v>0.98</v>
      </c>
    </row>
    <row r="753" spans="1:4" x14ac:dyDescent="0.25">
      <c r="A753" s="124">
        <f ca="1">IF(OFFSET('Stocklist Hoogenraad'!A$17,ROW()-ROW(A$17),0)="","",OFFSET('Stocklist Hoogenraad'!A$17,ROW()-ROW(A$17),0))</f>
        <v>69</v>
      </c>
      <c r="B753" s="124" t="str">
        <f ca="1">IF(OFFSET('Stocklist Hoogenraad'!B$17,ROW()-ROW(B$17),0)="","",OFFSET('Stocklist Hoogenraad'!B$17,ROW()-ROW(B$17),0))</f>
        <v>Verbena hastata 'Blue Spire'</v>
      </c>
      <c r="C753" s="124" t="str">
        <f ca="1">IF(OFFSET('Stocklist Hoogenraad'!C$17,ROW()-ROW(C$17),0)="","",OFFSET('Stocklist Hoogenraad'!C$17,ROW()-ROW(C$17),0))</f>
        <v>Liners P12</v>
      </c>
      <c r="D753" s="125">
        <f ca="1">IF(OFFSET('Stocklist Hoogenraad'!D$17,ROW()-ROW(D$17),0)="","",(1+Margin)*OFFSET('Stocklist Hoogenraad'!D$17,ROW()-ROW(D$17),0))</f>
        <v>1.35</v>
      </c>
    </row>
    <row r="754" spans="1:4" x14ac:dyDescent="0.25">
      <c r="A754" s="124">
        <f ca="1">IF(OFFSET('Stocklist Hoogenraad'!A$17,ROW()-ROW(A$17),0)="","",OFFSET('Stocklist Hoogenraad'!A$17,ROW()-ROW(A$17),0))</f>
        <v>198</v>
      </c>
      <c r="B754" s="124" t="str">
        <f ca="1">IF(OFFSET('Stocklist Hoogenraad'!B$17,ROW()-ROW(B$17),0)="","",OFFSET('Stocklist Hoogenraad'!B$17,ROW()-ROW(B$17),0))</f>
        <v>Verbena hastata 'White Spire'</v>
      </c>
      <c r="C754" s="124" t="str">
        <f ca="1">IF(OFFSET('Stocklist Hoogenraad'!C$17,ROW()-ROW(C$17),0)="","",OFFSET('Stocklist Hoogenraad'!C$17,ROW()-ROW(C$17),0))</f>
        <v>Liners P12</v>
      </c>
      <c r="D754" s="125">
        <f ca="1">IF(OFFSET('Stocklist Hoogenraad'!D$17,ROW()-ROW(D$17),0)="","",(1+Margin)*OFFSET('Stocklist Hoogenraad'!D$17,ROW()-ROW(D$17),0))</f>
        <v>1.35</v>
      </c>
    </row>
    <row r="755" spans="1:4" x14ac:dyDescent="0.25">
      <c r="A755" s="124">
        <f ca="1">IF(OFFSET('Stocklist Hoogenraad'!A$17,ROW()-ROW(A$17),0)="","",OFFSET('Stocklist Hoogenraad'!A$17,ROW()-ROW(A$17),0))</f>
        <v>172</v>
      </c>
      <c r="B755" s="124" t="str">
        <f ca="1">IF(OFFSET('Stocklist Hoogenraad'!B$17,ROW()-ROW(B$17),0)="","",OFFSET('Stocklist Hoogenraad'!B$17,ROW()-ROW(B$17),0))</f>
        <v>Veronica longif. 'First Choice'PBR</v>
      </c>
      <c r="C755" s="124" t="str">
        <f ca="1">IF(OFFSET('Stocklist Hoogenraad'!C$17,ROW()-ROW(C$17),0)="","",OFFSET('Stocklist Hoogenraad'!C$17,ROW()-ROW(C$17),0))</f>
        <v>Liners P9</v>
      </c>
      <c r="D755" s="125">
        <f ca="1">IF(OFFSET('Stocklist Hoogenraad'!D$17,ROW()-ROW(D$17),0)="","",(1+Margin)*OFFSET('Stocklist Hoogenraad'!D$17,ROW()-ROW(D$17),0))</f>
        <v>1.75</v>
      </c>
    </row>
    <row r="756" spans="1:4" x14ac:dyDescent="0.25">
      <c r="A756" s="124">
        <f ca="1">IF(OFFSET('Stocklist Hoogenraad'!A$17,ROW()-ROW(A$17),0)="","",OFFSET('Stocklist Hoogenraad'!A$17,ROW()-ROW(A$17),0))</f>
        <v>69</v>
      </c>
      <c r="B756" s="124" t="str">
        <f ca="1">IF(OFFSET('Stocklist Hoogenraad'!B$17,ROW()-ROW(B$17),0)="","",OFFSET('Stocklist Hoogenraad'!B$17,ROW()-ROW(B$17),0))</f>
        <v>Veronica longif. 'First Lady'PBR</v>
      </c>
      <c r="C756" s="124" t="str">
        <f ca="1">IF(OFFSET('Stocklist Hoogenraad'!C$17,ROW()-ROW(C$17),0)="","",OFFSET('Stocklist Hoogenraad'!C$17,ROW()-ROW(C$17),0))</f>
        <v>Liners P9</v>
      </c>
      <c r="D756" s="125">
        <f ca="1">IF(OFFSET('Stocklist Hoogenraad'!D$17,ROW()-ROW(D$17),0)="","",(1+Margin)*OFFSET('Stocklist Hoogenraad'!D$17,ROW()-ROW(D$17),0))</f>
        <v>1.75</v>
      </c>
    </row>
    <row r="757" spans="1:4" x14ac:dyDescent="0.25">
      <c r="A757" s="124">
        <f ca="1">IF(OFFSET('Stocklist Hoogenraad'!A$17,ROW()-ROW(A$17),0)="","",OFFSET('Stocklist Hoogenraad'!A$17,ROW()-ROW(A$17),0))</f>
        <v>512</v>
      </c>
      <c r="B757" s="124" t="str">
        <f ca="1">IF(OFFSET('Stocklist Hoogenraad'!B$17,ROW()-ROW(B$17),0)="","",OFFSET('Stocklist Hoogenraad'!B$17,ROW()-ROW(B$17),0))</f>
        <v>Veronica 'White Jolanda'</v>
      </c>
      <c r="C757" s="124" t="str">
        <f ca="1">IF(OFFSET('Stocklist Hoogenraad'!C$17,ROW()-ROW(C$17),0)="","",OFFSET('Stocklist Hoogenraad'!C$17,ROW()-ROW(C$17),0))</f>
        <v>Liners P9</v>
      </c>
      <c r="D757" s="125">
        <f ca="1">IF(OFFSET('Stocklist Hoogenraad'!D$17,ROW()-ROW(D$17),0)="","",(1+Margin)*OFFSET('Stocklist Hoogenraad'!D$17,ROW()-ROW(D$17),0))</f>
        <v>0.92</v>
      </c>
    </row>
    <row r="758" spans="1:4" x14ac:dyDescent="0.25">
      <c r="A758" s="124">
        <f ca="1">IF(OFFSET('Stocklist Hoogenraad'!A$17,ROW()-ROW(A$17),0)="","",OFFSET('Stocklist Hoogenraad'!A$17,ROW()-ROW(A$17),0))</f>
        <v>283</v>
      </c>
      <c r="B758" s="124" t="str">
        <f ca="1">IF(OFFSET('Stocklist Hoogenraad'!B$17,ROW()-ROW(B$17),0)="","",OFFSET('Stocklist Hoogenraad'!B$17,ROW()-ROW(B$17),0))</f>
        <v>Waldsteinia ternata</v>
      </c>
      <c r="C758" s="124" t="str">
        <f ca="1">IF(OFFSET('Stocklist Hoogenraad'!C$17,ROW()-ROW(C$17),0)="","",OFFSET('Stocklist Hoogenraad'!C$17,ROW()-ROW(C$17),0))</f>
        <v>Liners P9</v>
      </c>
      <c r="D758" s="125">
        <f ca="1">IF(OFFSET('Stocklist Hoogenraad'!D$17,ROW()-ROW(D$17),0)="","",(1+Margin)*OFFSET('Stocklist Hoogenraad'!D$17,ROW()-ROW(D$17),0))</f>
        <v>0.69</v>
      </c>
    </row>
    <row r="759" spans="1:4" x14ac:dyDescent="0.25">
      <c r="A759" s="124">
        <f ca="1">IF(OFFSET('Stocklist Hoogenraad'!A$17,ROW()-ROW(A$17),0)="","",OFFSET('Stocklist Hoogenraad'!A$17,ROW()-ROW(A$17),0))</f>
        <v>190</v>
      </c>
      <c r="B759" s="124" t="str">
        <f ca="1">IF(OFFSET('Stocklist Hoogenraad'!B$17,ROW()-ROW(B$17),0)="","",OFFSET('Stocklist Hoogenraad'!B$17,ROW()-ROW(B$17),0))</f>
        <v>Yucca filamentosa</v>
      </c>
      <c r="C759" s="124" t="str">
        <f ca="1">IF(OFFSET('Stocklist Hoogenraad'!C$17,ROW()-ROW(C$17),0)="","",OFFSET('Stocklist Hoogenraad'!C$17,ROW()-ROW(C$17),0))</f>
        <v>Saleable C2</v>
      </c>
      <c r="D759" s="125">
        <f ca="1">IF(OFFSET('Stocklist Hoogenraad'!D$17,ROW()-ROW(D$17),0)="","",(1+Margin)*OFFSET('Stocklist Hoogenraad'!D$17,ROW()-ROW(D$17),0))</f>
        <v>2.5</v>
      </c>
    </row>
    <row r="760" spans="1:4" x14ac:dyDescent="0.25">
      <c r="A760" s="124">
        <f ca="1">IF(OFFSET('Stocklist Hoogenraad'!A$17,ROW()-ROW(A$17),0)="","",OFFSET('Stocklist Hoogenraad'!A$17,ROW()-ROW(A$17),0))</f>
        <v>1360</v>
      </c>
      <c r="B760" s="124" t="str">
        <f ca="1">IF(OFFSET('Stocklist Hoogenraad'!B$17,ROW()-ROW(B$17),0)="","",OFFSET('Stocklist Hoogenraad'!B$17,ROW()-ROW(B$17),0))</f>
        <v>Yucca filamentosa 'Color Guard'</v>
      </c>
      <c r="C760" s="124" t="str">
        <f ca="1">IF(OFFSET('Stocklist Hoogenraad'!C$17,ROW()-ROW(C$17),0)="","",OFFSET('Stocklist Hoogenraad'!C$17,ROW()-ROW(C$17),0))</f>
        <v>Liners P9</v>
      </c>
      <c r="D760" s="125">
        <f ca="1">IF(OFFSET('Stocklist Hoogenraad'!D$17,ROW()-ROW(D$17),0)="","",(1+Margin)*OFFSET('Stocklist Hoogenraad'!D$17,ROW()-ROW(D$17),0))</f>
        <v>2.4</v>
      </c>
    </row>
    <row r="761" spans="1:4" x14ac:dyDescent="0.25">
      <c r="A761" s="124">
        <f ca="1">IF(OFFSET('Stocklist Hoogenraad'!A$17,ROW()-ROW(A$17),0)="","",OFFSET('Stocklist Hoogenraad'!A$17,ROW()-ROW(A$17),0))</f>
        <v>406</v>
      </c>
      <c r="B761" s="124" t="str">
        <f ca="1">IF(OFFSET('Stocklist Hoogenraad'!B$17,ROW()-ROW(B$17),0)="","",OFFSET('Stocklist Hoogenraad'!B$17,ROW()-ROW(B$17),0))</f>
        <v>Yucca filamentosa 'Gold Heart'</v>
      </c>
      <c r="C761" s="124" t="str">
        <f ca="1">IF(OFFSET('Stocklist Hoogenraad'!C$17,ROW()-ROW(C$17),0)="","",OFFSET('Stocklist Hoogenraad'!C$17,ROW()-ROW(C$17),0))</f>
        <v>Liners P9</v>
      </c>
      <c r="D761" s="125">
        <f ca="1">IF(OFFSET('Stocklist Hoogenraad'!D$17,ROW()-ROW(D$17),0)="","",(1+Margin)*OFFSET('Stocklist Hoogenraad'!D$17,ROW()-ROW(D$17),0))</f>
        <v>2.4</v>
      </c>
    </row>
    <row r="762" spans="1:4" x14ac:dyDescent="0.25">
      <c r="A762" s="124">
        <f ca="1">IF(OFFSET('Stocklist Hoogenraad'!A$17,ROW()-ROW(A$17),0)="","",OFFSET('Stocklist Hoogenraad'!A$17,ROW()-ROW(A$17),0))</f>
        <v>618</v>
      </c>
      <c r="B762" s="124" t="str">
        <f ca="1">IF(OFFSET('Stocklist Hoogenraad'!B$17,ROW()-ROW(B$17),0)="","",OFFSET('Stocklist Hoogenraad'!B$17,ROW()-ROW(B$17),0))</f>
        <v>Yucca rostrata 'Sapphire Skies'</v>
      </c>
      <c r="C762" s="124" t="str">
        <f ca="1">IF(OFFSET('Stocklist Hoogenraad'!C$17,ROW()-ROW(C$17),0)="","",OFFSET('Stocklist Hoogenraad'!C$17,ROW()-ROW(C$17),0))</f>
        <v>Liners P9</v>
      </c>
      <c r="D762" s="125">
        <f ca="1">IF(OFFSET('Stocklist Hoogenraad'!D$17,ROW()-ROW(D$17),0)="","",(1+Margin)*OFFSET('Stocklist Hoogenraad'!D$17,ROW()-ROW(D$17),0))</f>
        <v>2.85</v>
      </c>
    </row>
    <row r="763" spans="1:4" x14ac:dyDescent="0.25">
      <c r="A763" s="124" t="str">
        <f ca="1">IF(OFFSET('Stocklist Hoogenraad'!A$17,ROW()-ROW(A$17),0)="","",OFFSET('Stocklist Hoogenraad'!A$17,ROW()-ROW(A$17),0))</f>
        <v/>
      </c>
      <c r="B763" s="124" t="str">
        <f ca="1">IF(OFFSET('Stocklist Hoogenraad'!B$17,ROW()-ROW(B$17),0)="","",OFFSET('Stocklist Hoogenraad'!B$17,ROW()-ROW(B$17),0))</f>
        <v/>
      </c>
      <c r="C763" s="124" t="str">
        <f ca="1">IF(OFFSET('Stocklist Hoogenraad'!C$17,ROW()-ROW(C$17),0)="","",OFFSET('Stocklist Hoogenraad'!C$17,ROW()-ROW(C$17),0))</f>
        <v/>
      </c>
      <c r="D763" s="125" t="str">
        <f ca="1">IF(OFFSET('Stocklist Hoogenraad'!D$17,ROW()-ROW(D$17),0)="","",(1+Margin)*OFFSET('Stocklist Hoogenraad'!D$17,ROW()-ROW(D$17),0))</f>
        <v/>
      </c>
    </row>
    <row r="764" spans="1:4" x14ac:dyDescent="0.25">
      <c r="A764" s="124" t="str">
        <f ca="1">IF(OFFSET('Stocklist Hoogenraad'!A$17,ROW()-ROW(A$17),0)="","",OFFSET('Stocklist Hoogenraad'!A$17,ROW()-ROW(A$17),0))</f>
        <v/>
      </c>
      <c r="B764" s="124" t="str">
        <f ca="1">IF(OFFSET('Stocklist Hoogenraad'!B$17,ROW()-ROW(B$17),0)="","",OFFSET('Stocklist Hoogenraad'!B$17,ROW()-ROW(B$17),0))</f>
        <v/>
      </c>
      <c r="C764" s="124" t="str">
        <f ca="1">IF(OFFSET('Stocklist Hoogenraad'!C$17,ROW()-ROW(C$17),0)="","",OFFSET('Stocklist Hoogenraad'!C$17,ROW()-ROW(C$17),0))</f>
        <v/>
      </c>
      <c r="D764" s="125" t="str">
        <f ca="1">IF(OFFSET('Stocklist Hoogenraad'!D$17,ROW()-ROW(D$17),0)="","",(1+Margin)*OFFSET('Stocklist Hoogenraad'!D$17,ROW()-ROW(D$17),0))</f>
        <v/>
      </c>
    </row>
    <row r="765" spans="1:4" x14ac:dyDescent="0.25">
      <c r="A765" s="124" t="str">
        <f ca="1">IF(OFFSET('Stocklist Hoogenraad'!A$17,ROW()-ROW(A$17),0)="","",OFFSET('Stocklist Hoogenraad'!A$17,ROW()-ROW(A$17),0))</f>
        <v/>
      </c>
      <c r="B765" s="124" t="str">
        <f ca="1">IF(OFFSET('Stocklist Hoogenraad'!B$17,ROW()-ROW(B$17),0)="","",OFFSET('Stocklist Hoogenraad'!B$17,ROW()-ROW(B$17),0))</f>
        <v/>
      </c>
      <c r="C765" s="124" t="str">
        <f ca="1">IF(OFFSET('Stocklist Hoogenraad'!C$17,ROW()-ROW(C$17),0)="","",OFFSET('Stocklist Hoogenraad'!C$17,ROW()-ROW(C$17),0))</f>
        <v/>
      </c>
      <c r="D765" s="125" t="str">
        <f ca="1">IF(OFFSET('Stocklist Hoogenraad'!D$17,ROW()-ROW(D$17),0)="","",(1+Margin)*OFFSET('Stocklist Hoogenraad'!D$17,ROW()-ROW(D$17),0))</f>
        <v/>
      </c>
    </row>
    <row r="766" spans="1:4" x14ac:dyDescent="0.25">
      <c r="A766" s="124" t="str">
        <f ca="1">IF(OFFSET('Stocklist Hoogenraad'!A$17,ROW()-ROW(A$17),0)="","",OFFSET('Stocklist Hoogenraad'!A$17,ROW()-ROW(A$17),0))</f>
        <v/>
      </c>
      <c r="B766" s="124" t="str">
        <f ca="1">IF(OFFSET('Stocklist Hoogenraad'!B$17,ROW()-ROW(B$17),0)="","",OFFSET('Stocklist Hoogenraad'!B$17,ROW()-ROW(B$17),0))</f>
        <v/>
      </c>
      <c r="C766" s="124" t="str">
        <f ca="1">IF(OFFSET('Stocklist Hoogenraad'!C$17,ROW()-ROW(C$17),0)="","",OFFSET('Stocklist Hoogenraad'!C$17,ROW()-ROW(C$17),0))</f>
        <v/>
      </c>
      <c r="D766" s="125" t="str">
        <f ca="1">IF(OFFSET('Stocklist Hoogenraad'!D$17,ROW()-ROW(D$17),0)="","",(1+Margin)*OFFSET('Stocklist Hoogenraad'!D$17,ROW()-ROW(D$17),0))</f>
        <v/>
      </c>
    </row>
    <row r="767" spans="1:4" x14ac:dyDescent="0.25">
      <c r="A767" s="124" t="str">
        <f ca="1">IF(OFFSET('Stocklist Hoogenraad'!A$17,ROW()-ROW(A$17),0)="","",OFFSET('Stocklist Hoogenraad'!A$17,ROW()-ROW(A$17),0))</f>
        <v/>
      </c>
      <c r="B767" s="124" t="str">
        <f ca="1">IF(OFFSET('Stocklist Hoogenraad'!B$17,ROW()-ROW(B$17),0)="","",OFFSET('Stocklist Hoogenraad'!B$17,ROW()-ROW(B$17),0))</f>
        <v/>
      </c>
      <c r="C767" s="124" t="str">
        <f ca="1">IF(OFFSET('Stocklist Hoogenraad'!C$17,ROW()-ROW(C$17),0)="","",OFFSET('Stocklist Hoogenraad'!C$17,ROW()-ROW(C$17),0))</f>
        <v/>
      </c>
      <c r="D767" s="125" t="str">
        <f ca="1">IF(OFFSET('Stocklist Hoogenraad'!D$17,ROW()-ROW(D$17),0)="","",(1+Margin)*OFFSET('Stocklist Hoogenraad'!D$17,ROW()-ROW(D$17),0))</f>
        <v/>
      </c>
    </row>
    <row r="768" spans="1:4" x14ac:dyDescent="0.25">
      <c r="A768" s="124" t="str">
        <f ca="1">IF(OFFSET('Stocklist Hoogenraad'!A$17,ROW()-ROW(A$17),0)="","",OFFSET('Stocklist Hoogenraad'!A$17,ROW()-ROW(A$17),0))</f>
        <v/>
      </c>
      <c r="B768" s="124" t="str">
        <f ca="1">IF(OFFSET('Stocklist Hoogenraad'!B$17,ROW()-ROW(B$17),0)="","",OFFSET('Stocklist Hoogenraad'!B$17,ROW()-ROW(B$17),0))</f>
        <v/>
      </c>
      <c r="C768" s="124" t="str">
        <f ca="1">IF(OFFSET('Stocklist Hoogenraad'!C$17,ROW()-ROW(C$17),0)="","",OFFSET('Stocklist Hoogenraad'!C$17,ROW()-ROW(C$17),0))</f>
        <v/>
      </c>
      <c r="D768" s="125" t="str">
        <f ca="1">IF(OFFSET('Stocklist Hoogenraad'!D$17,ROW()-ROW(D$17),0)="","",(1+Margin)*OFFSET('Stocklist Hoogenraad'!D$17,ROW()-ROW(D$17),0))</f>
        <v/>
      </c>
    </row>
    <row r="769" spans="1:4" x14ac:dyDescent="0.25">
      <c r="A769" s="124" t="str">
        <f ca="1">IF(OFFSET('Stocklist Hoogenraad'!A$17,ROW()-ROW(A$17),0)="","",OFFSET('Stocklist Hoogenraad'!A$17,ROW()-ROW(A$17),0))</f>
        <v/>
      </c>
      <c r="B769" s="124" t="str">
        <f ca="1">IF(OFFSET('Stocklist Hoogenraad'!B$17,ROW()-ROW(B$17),0)="","",OFFSET('Stocklist Hoogenraad'!B$17,ROW()-ROW(B$17),0))</f>
        <v/>
      </c>
      <c r="C769" s="124" t="str">
        <f ca="1">IF(OFFSET('Stocklist Hoogenraad'!C$17,ROW()-ROW(C$17),0)="","",OFFSET('Stocklist Hoogenraad'!C$17,ROW()-ROW(C$17),0))</f>
        <v/>
      </c>
      <c r="D769" s="125" t="str">
        <f ca="1">IF(OFFSET('Stocklist Hoogenraad'!D$17,ROW()-ROW(D$17),0)="","",(1+Margin)*OFFSET('Stocklist Hoogenraad'!D$17,ROW()-ROW(D$17),0))</f>
        <v/>
      </c>
    </row>
    <row r="770" spans="1:4" x14ac:dyDescent="0.25">
      <c r="A770" s="124" t="str">
        <f ca="1">IF(OFFSET('Stocklist Hoogenraad'!A$17,ROW()-ROW(A$17),0)="","",OFFSET('Stocklist Hoogenraad'!A$17,ROW()-ROW(A$17),0))</f>
        <v/>
      </c>
      <c r="B770" s="124" t="str">
        <f ca="1">IF(OFFSET('Stocklist Hoogenraad'!B$17,ROW()-ROW(B$17),0)="","",OFFSET('Stocklist Hoogenraad'!B$17,ROW()-ROW(B$17),0))</f>
        <v/>
      </c>
      <c r="C770" s="124" t="str">
        <f ca="1">IF(OFFSET('Stocklist Hoogenraad'!C$17,ROW()-ROW(C$17),0)="","",OFFSET('Stocklist Hoogenraad'!C$17,ROW()-ROW(C$17),0))</f>
        <v/>
      </c>
      <c r="D770" s="125" t="str">
        <f ca="1">IF(OFFSET('Stocklist Hoogenraad'!D$17,ROW()-ROW(D$17),0)="","",(1+Margin)*OFFSET('Stocklist Hoogenraad'!D$17,ROW()-ROW(D$17),0))</f>
        <v/>
      </c>
    </row>
    <row r="771" spans="1:4" x14ac:dyDescent="0.25">
      <c r="A771" s="124" t="str">
        <f ca="1">IF(OFFSET('Stocklist Hoogenraad'!A$17,ROW()-ROW(A$17),0)="","",OFFSET('Stocklist Hoogenraad'!A$17,ROW()-ROW(A$17),0))</f>
        <v/>
      </c>
      <c r="B771" s="124" t="str">
        <f ca="1">IF(OFFSET('Stocklist Hoogenraad'!B$17,ROW()-ROW(B$17),0)="","",OFFSET('Stocklist Hoogenraad'!B$17,ROW()-ROW(B$17),0))</f>
        <v/>
      </c>
      <c r="C771" s="124" t="str">
        <f ca="1">IF(OFFSET('Stocklist Hoogenraad'!C$17,ROW()-ROW(C$17),0)="","",OFFSET('Stocklist Hoogenraad'!C$17,ROW()-ROW(C$17),0))</f>
        <v/>
      </c>
      <c r="D771" s="125" t="str">
        <f ca="1">IF(OFFSET('Stocklist Hoogenraad'!D$17,ROW()-ROW(D$17),0)="","",(1+Margin)*OFFSET('Stocklist Hoogenraad'!D$17,ROW()-ROW(D$17),0))</f>
        <v/>
      </c>
    </row>
    <row r="772" spans="1:4" x14ac:dyDescent="0.25">
      <c r="A772" s="124" t="str">
        <f ca="1">IF(OFFSET('Stocklist Hoogenraad'!A$17,ROW()-ROW(A$17),0)="","",OFFSET('Stocklist Hoogenraad'!A$17,ROW()-ROW(A$17),0))</f>
        <v/>
      </c>
      <c r="B772" s="124" t="str">
        <f ca="1">IF(OFFSET('Stocklist Hoogenraad'!B$17,ROW()-ROW(B$17),0)="","",OFFSET('Stocklist Hoogenraad'!B$17,ROW()-ROW(B$17),0))</f>
        <v/>
      </c>
      <c r="C772" s="124" t="str">
        <f ca="1">IF(OFFSET('Stocklist Hoogenraad'!C$17,ROW()-ROW(C$17),0)="","",OFFSET('Stocklist Hoogenraad'!C$17,ROW()-ROW(C$17),0))</f>
        <v/>
      </c>
      <c r="D772" s="125" t="str">
        <f ca="1">IF(OFFSET('Stocklist Hoogenraad'!D$17,ROW()-ROW(D$17),0)="","",(1+Margin)*OFFSET('Stocklist Hoogenraad'!D$17,ROW()-ROW(D$17),0))</f>
        <v/>
      </c>
    </row>
    <row r="773" spans="1:4" x14ac:dyDescent="0.25">
      <c r="A773" s="124" t="str">
        <f ca="1">IF(OFFSET('Stocklist Hoogenraad'!A$17,ROW()-ROW(A$17),0)="","",OFFSET('Stocklist Hoogenraad'!A$17,ROW()-ROW(A$17),0))</f>
        <v/>
      </c>
      <c r="B773" s="124" t="str">
        <f ca="1">IF(OFFSET('Stocklist Hoogenraad'!B$17,ROW()-ROW(B$17),0)="","",OFFSET('Stocklist Hoogenraad'!B$17,ROW()-ROW(B$17),0))</f>
        <v/>
      </c>
      <c r="C773" s="124" t="str">
        <f ca="1">IF(OFFSET('Stocklist Hoogenraad'!C$17,ROW()-ROW(C$17),0)="","",OFFSET('Stocklist Hoogenraad'!C$17,ROW()-ROW(C$17),0))</f>
        <v/>
      </c>
      <c r="D773" s="125" t="str">
        <f ca="1">IF(OFFSET('Stocklist Hoogenraad'!D$17,ROW()-ROW(D$17),0)="","",(1+Margin)*OFFSET('Stocklist Hoogenraad'!D$17,ROW()-ROW(D$17),0))</f>
        <v/>
      </c>
    </row>
    <row r="774" spans="1:4" x14ac:dyDescent="0.25">
      <c r="A774" s="124" t="str">
        <f ca="1">IF(OFFSET('Stocklist Hoogenraad'!A$17,ROW()-ROW(A$17),0)="","",OFFSET('Stocklist Hoogenraad'!A$17,ROW()-ROW(A$17),0))</f>
        <v/>
      </c>
      <c r="B774" s="124" t="str">
        <f ca="1">IF(OFFSET('Stocklist Hoogenraad'!B$17,ROW()-ROW(B$17),0)="","",OFFSET('Stocklist Hoogenraad'!B$17,ROW()-ROW(B$17),0))</f>
        <v/>
      </c>
      <c r="C774" s="124" t="str">
        <f ca="1">IF(OFFSET('Stocklist Hoogenraad'!C$17,ROW()-ROW(C$17),0)="","",OFFSET('Stocklist Hoogenraad'!C$17,ROW()-ROW(C$17),0))</f>
        <v/>
      </c>
      <c r="D774" s="125" t="str">
        <f ca="1">IF(OFFSET('Stocklist Hoogenraad'!D$17,ROW()-ROW(D$17),0)="","",(1+Margin)*OFFSET('Stocklist Hoogenraad'!D$17,ROW()-ROW(D$17),0))</f>
        <v/>
      </c>
    </row>
    <row r="775" spans="1:4" x14ac:dyDescent="0.25">
      <c r="A775" s="124" t="str">
        <f ca="1">IF(OFFSET('Stocklist Hoogenraad'!A$17,ROW()-ROW(A$17),0)="","",OFFSET('Stocklist Hoogenraad'!A$17,ROW()-ROW(A$17),0))</f>
        <v/>
      </c>
      <c r="B775" s="124" t="str">
        <f ca="1">IF(OFFSET('Stocklist Hoogenraad'!B$17,ROW()-ROW(B$17),0)="","",OFFSET('Stocklist Hoogenraad'!B$17,ROW()-ROW(B$17),0))</f>
        <v/>
      </c>
      <c r="C775" s="124" t="str">
        <f ca="1">IF(OFFSET('Stocklist Hoogenraad'!C$17,ROW()-ROW(C$17),0)="","",OFFSET('Stocklist Hoogenraad'!C$17,ROW()-ROW(C$17),0))</f>
        <v/>
      </c>
      <c r="D775" s="125" t="str">
        <f ca="1">IF(OFFSET('Stocklist Hoogenraad'!D$17,ROW()-ROW(D$17),0)="","",(1+Margin)*OFFSET('Stocklist Hoogenraad'!D$17,ROW()-ROW(D$17),0))</f>
        <v/>
      </c>
    </row>
    <row r="776" spans="1:4" x14ac:dyDescent="0.25">
      <c r="A776" s="124" t="str">
        <f ca="1">IF(OFFSET('Stocklist Hoogenraad'!A$17,ROW()-ROW(A$17),0)="","",OFFSET('Stocklist Hoogenraad'!A$17,ROW()-ROW(A$17),0))</f>
        <v/>
      </c>
      <c r="B776" s="124" t="str">
        <f ca="1">IF(OFFSET('Stocklist Hoogenraad'!B$17,ROW()-ROW(B$17),0)="","",OFFSET('Stocklist Hoogenraad'!B$17,ROW()-ROW(B$17),0))</f>
        <v/>
      </c>
      <c r="C776" s="124" t="str">
        <f ca="1">IF(OFFSET('Stocklist Hoogenraad'!C$17,ROW()-ROW(C$17),0)="","",OFFSET('Stocklist Hoogenraad'!C$17,ROW()-ROW(C$17),0))</f>
        <v/>
      </c>
      <c r="D776" s="125" t="str">
        <f ca="1">IF(OFFSET('Stocklist Hoogenraad'!D$17,ROW()-ROW(D$17),0)="","",(1+Margin)*OFFSET('Stocklist Hoogenraad'!D$17,ROW()-ROW(D$17),0))</f>
        <v/>
      </c>
    </row>
    <row r="777" spans="1:4" x14ac:dyDescent="0.25">
      <c r="A777" s="124" t="str">
        <f ca="1">IF(OFFSET('Stocklist Hoogenraad'!A$17,ROW()-ROW(A$17),0)="","",OFFSET('Stocklist Hoogenraad'!A$17,ROW()-ROW(A$17),0))</f>
        <v/>
      </c>
      <c r="B777" s="124" t="str">
        <f ca="1">IF(OFFSET('Stocklist Hoogenraad'!B$17,ROW()-ROW(B$17),0)="","",OFFSET('Stocklist Hoogenraad'!B$17,ROW()-ROW(B$17),0))</f>
        <v/>
      </c>
      <c r="C777" s="124" t="str">
        <f ca="1">IF(OFFSET('Stocklist Hoogenraad'!C$17,ROW()-ROW(C$17),0)="","",OFFSET('Stocklist Hoogenraad'!C$17,ROW()-ROW(C$17),0))</f>
        <v/>
      </c>
      <c r="D777" s="125" t="str">
        <f ca="1">IF(OFFSET('Stocklist Hoogenraad'!D$17,ROW()-ROW(D$17),0)="","",(1+Margin)*OFFSET('Stocklist Hoogenraad'!D$17,ROW()-ROW(D$17),0))</f>
        <v/>
      </c>
    </row>
    <row r="778" spans="1:4" x14ac:dyDescent="0.25">
      <c r="A778" s="124" t="str">
        <f ca="1">IF(OFFSET('Stocklist Hoogenraad'!A$17,ROW()-ROW(A$17),0)="","",OFFSET('Stocklist Hoogenraad'!A$17,ROW()-ROW(A$17),0))</f>
        <v/>
      </c>
      <c r="B778" s="124" t="str">
        <f ca="1">IF(OFFSET('Stocklist Hoogenraad'!B$17,ROW()-ROW(B$17),0)="","",OFFSET('Stocklist Hoogenraad'!B$17,ROW()-ROW(B$17),0))</f>
        <v/>
      </c>
      <c r="C778" s="124" t="str">
        <f ca="1">IF(OFFSET('Stocklist Hoogenraad'!C$17,ROW()-ROW(C$17),0)="","",OFFSET('Stocklist Hoogenraad'!C$17,ROW()-ROW(C$17),0))</f>
        <v/>
      </c>
      <c r="D778" s="125" t="str">
        <f ca="1">IF(OFFSET('Stocklist Hoogenraad'!D$17,ROW()-ROW(D$17),0)="","",(1+Margin)*OFFSET('Stocklist Hoogenraad'!D$17,ROW()-ROW(D$17),0))</f>
        <v/>
      </c>
    </row>
    <row r="779" spans="1:4" x14ac:dyDescent="0.25">
      <c r="A779" s="124" t="str">
        <f ca="1">IF(OFFSET('Stocklist Hoogenraad'!A$17,ROW()-ROW(A$17),0)="","",OFFSET('Stocklist Hoogenraad'!A$17,ROW()-ROW(A$17),0))</f>
        <v/>
      </c>
      <c r="B779" s="124" t="str">
        <f ca="1">IF(OFFSET('Stocklist Hoogenraad'!B$17,ROW()-ROW(B$17),0)="","",OFFSET('Stocklist Hoogenraad'!B$17,ROW()-ROW(B$17),0))</f>
        <v/>
      </c>
      <c r="C779" s="124" t="str">
        <f ca="1">IF(OFFSET('Stocklist Hoogenraad'!C$17,ROW()-ROW(C$17),0)="","",OFFSET('Stocklist Hoogenraad'!C$17,ROW()-ROW(C$17),0))</f>
        <v/>
      </c>
      <c r="D779" s="125" t="str">
        <f ca="1">IF(OFFSET('Stocklist Hoogenraad'!D$17,ROW()-ROW(D$17),0)="","",(1+Margin)*OFFSET('Stocklist Hoogenraad'!D$17,ROW()-ROW(D$17),0))</f>
        <v/>
      </c>
    </row>
    <row r="780" spans="1:4" x14ac:dyDescent="0.25">
      <c r="A780" s="124" t="str">
        <f ca="1">IF(OFFSET('Stocklist Hoogenraad'!A$17,ROW()-ROW(A$17),0)="","",OFFSET('Stocklist Hoogenraad'!A$17,ROW()-ROW(A$17),0))</f>
        <v/>
      </c>
      <c r="B780" s="124" t="str">
        <f ca="1">IF(OFFSET('Stocklist Hoogenraad'!B$17,ROW()-ROW(B$17),0)="","",OFFSET('Stocklist Hoogenraad'!B$17,ROW()-ROW(B$17),0))</f>
        <v/>
      </c>
      <c r="C780" s="124" t="str">
        <f ca="1">IF(OFFSET('Stocklist Hoogenraad'!C$17,ROW()-ROW(C$17),0)="","",OFFSET('Stocklist Hoogenraad'!C$17,ROW()-ROW(C$17),0))</f>
        <v/>
      </c>
      <c r="D780" s="125" t="str">
        <f ca="1">IF(OFFSET('Stocklist Hoogenraad'!D$17,ROW()-ROW(D$17),0)="","",(1+Margin)*OFFSET('Stocklist Hoogenraad'!D$17,ROW()-ROW(D$17),0))</f>
        <v/>
      </c>
    </row>
    <row r="781" spans="1:4" x14ac:dyDescent="0.25">
      <c r="A781" s="124" t="str">
        <f ca="1">IF(OFFSET('Stocklist Hoogenraad'!A$17,ROW()-ROW(A$17),0)="","",OFFSET('Stocklist Hoogenraad'!A$17,ROW()-ROW(A$17),0))</f>
        <v/>
      </c>
      <c r="B781" s="124" t="str">
        <f ca="1">IF(OFFSET('Stocklist Hoogenraad'!B$17,ROW()-ROW(B$17),0)="","",OFFSET('Stocklist Hoogenraad'!B$17,ROW()-ROW(B$17),0))</f>
        <v/>
      </c>
      <c r="C781" s="124" t="str">
        <f ca="1">IF(OFFSET('Stocklist Hoogenraad'!C$17,ROW()-ROW(C$17),0)="","",OFFSET('Stocklist Hoogenraad'!C$17,ROW()-ROW(C$17),0))</f>
        <v/>
      </c>
      <c r="D781" s="125" t="str">
        <f ca="1">IF(OFFSET('Stocklist Hoogenraad'!D$17,ROW()-ROW(D$17),0)="","",(1+Margin)*OFFSET('Stocklist Hoogenraad'!D$17,ROW()-ROW(D$17),0))</f>
        <v/>
      </c>
    </row>
    <row r="782" spans="1:4" x14ac:dyDescent="0.25">
      <c r="A782" s="124" t="str">
        <f ca="1">IF(OFFSET('Stocklist Hoogenraad'!A$17,ROW()-ROW(A$17),0)="","",OFFSET('Stocklist Hoogenraad'!A$17,ROW()-ROW(A$17),0))</f>
        <v/>
      </c>
      <c r="B782" s="124" t="str">
        <f ca="1">IF(OFFSET('Stocklist Hoogenraad'!B$17,ROW()-ROW(B$17),0)="","",OFFSET('Stocklist Hoogenraad'!B$17,ROW()-ROW(B$17),0))</f>
        <v/>
      </c>
      <c r="C782" s="124" t="str">
        <f ca="1">IF(OFFSET('Stocklist Hoogenraad'!C$17,ROW()-ROW(C$17),0)="","",OFFSET('Stocklist Hoogenraad'!C$17,ROW()-ROW(C$17),0))</f>
        <v/>
      </c>
      <c r="D782" s="125" t="str">
        <f ca="1">IF(OFFSET('Stocklist Hoogenraad'!D$17,ROW()-ROW(D$17),0)="","",(1+Margin)*OFFSET('Stocklist Hoogenraad'!D$17,ROW()-ROW(D$17),0))</f>
        <v/>
      </c>
    </row>
    <row r="783" spans="1:4" x14ac:dyDescent="0.25">
      <c r="A783" s="124" t="str">
        <f ca="1">IF(OFFSET('Stocklist Hoogenraad'!A$17,ROW()-ROW(A$17),0)="","",OFFSET('Stocklist Hoogenraad'!A$17,ROW()-ROW(A$17),0))</f>
        <v/>
      </c>
      <c r="B783" s="124" t="str">
        <f ca="1">IF(OFFSET('Stocklist Hoogenraad'!B$17,ROW()-ROW(B$17),0)="","",OFFSET('Stocklist Hoogenraad'!B$17,ROW()-ROW(B$17),0))</f>
        <v/>
      </c>
      <c r="C783" s="124" t="str">
        <f ca="1">IF(OFFSET('Stocklist Hoogenraad'!C$17,ROW()-ROW(C$17),0)="","",OFFSET('Stocklist Hoogenraad'!C$17,ROW()-ROW(C$17),0))</f>
        <v/>
      </c>
      <c r="D783" s="125" t="str">
        <f ca="1">IF(OFFSET('Stocklist Hoogenraad'!D$17,ROW()-ROW(D$17),0)="","",(1+Margin)*OFFSET('Stocklist Hoogenraad'!D$17,ROW()-ROW(D$17),0))</f>
        <v/>
      </c>
    </row>
    <row r="784" spans="1:4" x14ac:dyDescent="0.25">
      <c r="A784" s="124" t="str">
        <f ca="1">IF(OFFSET('Stocklist Hoogenraad'!A$17,ROW()-ROW(A$17),0)="","",OFFSET('Stocklist Hoogenraad'!A$17,ROW()-ROW(A$17),0))</f>
        <v/>
      </c>
      <c r="B784" s="124" t="str">
        <f ca="1">IF(OFFSET('Stocklist Hoogenraad'!B$17,ROW()-ROW(B$17),0)="","",OFFSET('Stocklist Hoogenraad'!B$17,ROW()-ROW(B$17),0))</f>
        <v/>
      </c>
      <c r="C784" s="124" t="str">
        <f ca="1">IF(OFFSET('Stocklist Hoogenraad'!C$17,ROW()-ROW(C$17),0)="","",OFFSET('Stocklist Hoogenraad'!C$17,ROW()-ROW(C$17),0))</f>
        <v/>
      </c>
      <c r="D784" s="125" t="str">
        <f ca="1">IF(OFFSET('Stocklist Hoogenraad'!D$17,ROW()-ROW(D$17),0)="","",(1+Margin)*OFFSET('Stocklist Hoogenraad'!D$17,ROW()-ROW(D$17),0))</f>
        <v/>
      </c>
    </row>
    <row r="785" spans="1:4" x14ac:dyDescent="0.25">
      <c r="A785" s="124" t="str">
        <f ca="1">IF(OFFSET('Stocklist Hoogenraad'!A$17,ROW()-ROW(A$17),0)="","",OFFSET('Stocklist Hoogenraad'!A$17,ROW()-ROW(A$17),0))</f>
        <v/>
      </c>
      <c r="B785" s="124" t="str">
        <f ca="1">IF(OFFSET('Stocklist Hoogenraad'!B$17,ROW()-ROW(B$17),0)="","",OFFSET('Stocklist Hoogenraad'!B$17,ROW()-ROW(B$17),0))</f>
        <v/>
      </c>
      <c r="C785" s="124" t="str">
        <f ca="1">IF(OFFSET('Stocklist Hoogenraad'!C$17,ROW()-ROW(C$17),0)="","",OFFSET('Stocklist Hoogenraad'!C$17,ROW()-ROW(C$17),0))</f>
        <v/>
      </c>
      <c r="D785" s="125" t="str">
        <f ca="1">IF(OFFSET('Stocklist Hoogenraad'!D$17,ROW()-ROW(D$17),0)="","",(1+Margin)*OFFSET('Stocklist Hoogenraad'!D$17,ROW()-ROW(D$17),0))</f>
        <v/>
      </c>
    </row>
    <row r="786" spans="1:4" x14ac:dyDescent="0.25">
      <c r="A786" s="124" t="str">
        <f ca="1">IF(OFFSET('Stocklist Hoogenraad'!A$17,ROW()-ROW(A$17),0)="","",OFFSET('Stocklist Hoogenraad'!A$17,ROW()-ROW(A$17),0))</f>
        <v/>
      </c>
      <c r="B786" s="124" t="str">
        <f ca="1">IF(OFFSET('Stocklist Hoogenraad'!B$17,ROW()-ROW(B$17),0)="","",OFFSET('Stocklist Hoogenraad'!B$17,ROW()-ROW(B$17),0))</f>
        <v/>
      </c>
      <c r="C786" s="124" t="str">
        <f ca="1">IF(OFFSET('Stocklist Hoogenraad'!C$17,ROW()-ROW(C$17),0)="","",OFFSET('Stocklist Hoogenraad'!C$17,ROW()-ROW(C$17),0))</f>
        <v/>
      </c>
      <c r="D786" s="125" t="str">
        <f ca="1">IF(OFFSET('Stocklist Hoogenraad'!D$17,ROW()-ROW(D$17),0)="","",(1+Margin)*OFFSET('Stocklist Hoogenraad'!D$17,ROW()-ROW(D$17),0))</f>
        <v/>
      </c>
    </row>
    <row r="787" spans="1:4" x14ac:dyDescent="0.25">
      <c r="A787" s="124" t="str">
        <f ca="1">IF(OFFSET('Stocklist Hoogenraad'!A$17,ROW()-ROW(A$17),0)="","",OFFSET('Stocklist Hoogenraad'!A$17,ROW()-ROW(A$17),0))</f>
        <v/>
      </c>
      <c r="B787" s="124" t="str">
        <f ca="1">IF(OFFSET('Stocklist Hoogenraad'!B$17,ROW()-ROW(B$17),0)="","",OFFSET('Stocklist Hoogenraad'!B$17,ROW()-ROW(B$17),0))</f>
        <v/>
      </c>
      <c r="C787" s="124" t="str">
        <f ca="1">IF(OFFSET('Stocklist Hoogenraad'!C$17,ROW()-ROW(C$17),0)="","",OFFSET('Stocklist Hoogenraad'!C$17,ROW()-ROW(C$17),0))</f>
        <v/>
      </c>
      <c r="D787" s="125" t="str">
        <f ca="1">IF(OFFSET('Stocklist Hoogenraad'!D$17,ROW()-ROW(D$17),0)="","",(1+Margin)*OFFSET('Stocklist Hoogenraad'!D$17,ROW()-ROW(D$17),0))</f>
        <v/>
      </c>
    </row>
    <row r="788" spans="1:4" x14ac:dyDescent="0.25">
      <c r="A788" s="124" t="str">
        <f ca="1">IF(OFFSET('Stocklist Hoogenraad'!A$17,ROW()-ROW(A$17),0)="","",OFFSET('Stocklist Hoogenraad'!A$17,ROW()-ROW(A$17),0))</f>
        <v/>
      </c>
      <c r="B788" s="124" t="str">
        <f ca="1">IF(OFFSET('Stocklist Hoogenraad'!B$17,ROW()-ROW(B$17),0)="","",OFFSET('Stocklist Hoogenraad'!B$17,ROW()-ROW(B$17),0))</f>
        <v/>
      </c>
      <c r="C788" s="124" t="str">
        <f ca="1">IF(OFFSET('Stocklist Hoogenraad'!C$17,ROW()-ROW(C$17),0)="","",OFFSET('Stocklist Hoogenraad'!C$17,ROW()-ROW(C$17),0))</f>
        <v/>
      </c>
      <c r="D788" s="125" t="str">
        <f ca="1">IF(OFFSET('Stocklist Hoogenraad'!D$17,ROW()-ROW(D$17),0)="","",(1+Margin)*OFFSET('Stocklist Hoogenraad'!D$17,ROW()-ROW(D$17),0))</f>
        <v/>
      </c>
    </row>
    <row r="789" spans="1:4" x14ac:dyDescent="0.25">
      <c r="A789" s="124" t="str">
        <f ca="1">IF(OFFSET('Stocklist Hoogenraad'!A$17,ROW()-ROW(A$17),0)="","",OFFSET('Stocklist Hoogenraad'!A$17,ROW()-ROW(A$17),0))</f>
        <v/>
      </c>
      <c r="B789" s="124" t="str">
        <f ca="1">IF(OFFSET('Stocklist Hoogenraad'!B$17,ROW()-ROW(B$17),0)="","",OFFSET('Stocklist Hoogenraad'!B$17,ROW()-ROW(B$17),0))</f>
        <v/>
      </c>
      <c r="C789" s="124" t="str">
        <f ca="1">IF(OFFSET('Stocklist Hoogenraad'!C$17,ROW()-ROW(C$17),0)="","",OFFSET('Stocklist Hoogenraad'!C$17,ROW()-ROW(C$17),0))</f>
        <v/>
      </c>
      <c r="D789" s="125" t="str">
        <f ca="1">IF(OFFSET('Stocklist Hoogenraad'!D$17,ROW()-ROW(D$17),0)="","",(1+Margin)*OFFSET('Stocklist Hoogenraad'!D$17,ROW()-ROW(D$17),0))</f>
        <v/>
      </c>
    </row>
    <row r="790" spans="1:4" x14ac:dyDescent="0.25">
      <c r="A790" s="124" t="str">
        <f ca="1">IF(OFFSET('Stocklist Hoogenraad'!A$17,ROW()-ROW(A$17),0)="","",OFFSET('Stocklist Hoogenraad'!A$17,ROW()-ROW(A$17),0))</f>
        <v/>
      </c>
      <c r="B790" s="124" t="str">
        <f ca="1">IF(OFFSET('Stocklist Hoogenraad'!B$17,ROW()-ROW(B$17),0)="","",OFFSET('Stocklist Hoogenraad'!B$17,ROW()-ROW(B$17),0))</f>
        <v/>
      </c>
      <c r="C790" s="124" t="str">
        <f ca="1">IF(OFFSET('Stocklist Hoogenraad'!C$17,ROW()-ROW(C$17),0)="","",OFFSET('Stocklist Hoogenraad'!C$17,ROW()-ROW(C$17),0))</f>
        <v/>
      </c>
      <c r="D790" s="125" t="str">
        <f ca="1">IF(OFFSET('Stocklist Hoogenraad'!D$17,ROW()-ROW(D$17),0)="","",(1+Margin)*OFFSET('Stocklist Hoogenraad'!D$17,ROW()-ROW(D$17),0))</f>
        <v/>
      </c>
    </row>
    <row r="791" spans="1:4" x14ac:dyDescent="0.25">
      <c r="A791" s="124" t="str">
        <f ca="1">IF(OFFSET('Stocklist Hoogenraad'!A$17,ROW()-ROW(A$17),0)="","",OFFSET('Stocklist Hoogenraad'!A$17,ROW()-ROW(A$17),0))</f>
        <v/>
      </c>
      <c r="B791" s="124" t="str">
        <f ca="1">IF(OFFSET('Stocklist Hoogenraad'!B$17,ROW()-ROW(B$17),0)="","",OFFSET('Stocklist Hoogenraad'!B$17,ROW()-ROW(B$17),0))</f>
        <v/>
      </c>
      <c r="C791" s="124" t="str">
        <f ca="1">IF(OFFSET('Stocklist Hoogenraad'!C$17,ROW()-ROW(C$17),0)="","",OFFSET('Stocklist Hoogenraad'!C$17,ROW()-ROW(C$17),0))</f>
        <v/>
      </c>
      <c r="D791" s="125" t="str">
        <f ca="1">IF(OFFSET('Stocklist Hoogenraad'!D$17,ROW()-ROW(D$17),0)="","",(1+Margin)*OFFSET('Stocklist Hoogenraad'!D$17,ROW()-ROW(D$17),0))</f>
        <v/>
      </c>
    </row>
    <row r="792" spans="1:4" x14ac:dyDescent="0.25">
      <c r="A792" s="124" t="str">
        <f ca="1">IF(OFFSET('Stocklist Hoogenraad'!A$17,ROW()-ROW(A$17),0)="","",OFFSET('Stocklist Hoogenraad'!A$17,ROW()-ROW(A$17),0))</f>
        <v/>
      </c>
      <c r="B792" s="124" t="str">
        <f ca="1">IF(OFFSET('Stocklist Hoogenraad'!B$17,ROW()-ROW(B$17),0)="","",OFFSET('Stocklist Hoogenraad'!B$17,ROW()-ROW(B$17),0))</f>
        <v/>
      </c>
      <c r="C792" s="124" t="str">
        <f ca="1">IF(OFFSET('Stocklist Hoogenraad'!C$17,ROW()-ROW(C$17),0)="","",OFFSET('Stocklist Hoogenraad'!C$17,ROW()-ROW(C$17),0))</f>
        <v/>
      </c>
      <c r="D792" s="125" t="str">
        <f ca="1">IF(OFFSET('Stocklist Hoogenraad'!D$17,ROW()-ROW(D$17),0)="","",(1+Margin)*OFFSET('Stocklist Hoogenraad'!D$17,ROW()-ROW(D$17),0))</f>
        <v/>
      </c>
    </row>
    <row r="793" spans="1:4" x14ac:dyDescent="0.25">
      <c r="A793" s="124" t="str">
        <f ca="1">IF(OFFSET('Stocklist Hoogenraad'!A$17,ROW()-ROW(A$17),0)="","",OFFSET('Stocklist Hoogenraad'!A$17,ROW()-ROW(A$17),0))</f>
        <v/>
      </c>
      <c r="B793" s="124" t="str">
        <f ca="1">IF(OFFSET('Stocklist Hoogenraad'!B$17,ROW()-ROW(B$17),0)="","",OFFSET('Stocklist Hoogenraad'!B$17,ROW()-ROW(B$17),0))</f>
        <v/>
      </c>
      <c r="C793" s="124" t="str">
        <f ca="1">IF(OFFSET('Stocklist Hoogenraad'!C$17,ROW()-ROW(C$17),0)="","",OFFSET('Stocklist Hoogenraad'!C$17,ROW()-ROW(C$17),0))</f>
        <v/>
      </c>
      <c r="D793" s="125" t="str">
        <f ca="1">IF(OFFSET('Stocklist Hoogenraad'!D$17,ROW()-ROW(D$17),0)="","",(1+Margin)*OFFSET('Stocklist Hoogenraad'!D$17,ROW()-ROW(D$17),0))</f>
        <v/>
      </c>
    </row>
    <row r="794" spans="1:4" x14ac:dyDescent="0.25">
      <c r="A794" s="124" t="str">
        <f ca="1">IF(OFFSET('Stocklist Hoogenraad'!A$17,ROW()-ROW(A$17),0)="","",OFFSET('Stocklist Hoogenraad'!A$17,ROW()-ROW(A$17),0))</f>
        <v/>
      </c>
      <c r="B794" s="124" t="str">
        <f ca="1">IF(OFFSET('Stocklist Hoogenraad'!B$17,ROW()-ROW(B$17),0)="","",OFFSET('Stocklist Hoogenraad'!B$17,ROW()-ROW(B$17),0))</f>
        <v/>
      </c>
      <c r="C794" s="124" t="str">
        <f ca="1">IF(OFFSET('Stocklist Hoogenraad'!C$17,ROW()-ROW(C$17),0)="","",OFFSET('Stocklist Hoogenraad'!C$17,ROW()-ROW(C$17),0))</f>
        <v/>
      </c>
      <c r="D794" s="125" t="str">
        <f ca="1">IF(OFFSET('Stocklist Hoogenraad'!D$17,ROW()-ROW(D$17),0)="","",(1+Margin)*OFFSET('Stocklist Hoogenraad'!D$17,ROW()-ROW(D$17),0))</f>
        <v/>
      </c>
    </row>
    <row r="795" spans="1:4" x14ac:dyDescent="0.25">
      <c r="A795" s="124" t="str">
        <f ca="1">IF(OFFSET('Stocklist Hoogenraad'!A$17,ROW()-ROW(A$17),0)="","",OFFSET('Stocklist Hoogenraad'!A$17,ROW()-ROW(A$17),0))</f>
        <v/>
      </c>
      <c r="B795" s="124" t="str">
        <f ca="1">IF(OFFSET('Stocklist Hoogenraad'!B$17,ROW()-ROW(B$17),0)="","",OFFSET('Stocklist Hoogenraad'!B$17,ROW()-ROW(B$17),0))</f>
        <v/>
      </c>
      <c r="C795" s="124" t="str">
        <f ca="1">IF(OFFSET('Stocklist Hoogenraad'!C$17,ROW()-ROW(C$17),0)="","",OFFSET('Stocklist Hoogenraad'!C$17,ROW()-ROW(C$17),0))</f>
        <v/>
      </c>
      <c r="D795" s="125" t="str">
        <f ca="1">IF(OFFSET('Stocklist Hoogenraad'!D$17,ROW()-ROW(D$17),0)="","",(1+Margin)*OFFSET('Stocklist Hoogenraad'!D$17,ROW()-ROW(D$17),0))</f>
        <v/>
      </c>
    </row>
    <row r="796" spans="1:4" x14ac:dyDescent="0.25">
      <c r="A796" s="124" t="str">
        <f ca="1">IF(OFFSET('Stocklist Hoogenraad'!A$17,ROW()-ROW(A$17),0)="","",OFFSET('Stocklist Hoogenraad'!A$17,ROW()-ROW(A$17),0))</f>
        <v/>
      </c>
      <c r="B796" s="124" t="str">
        <f ca="1">IF(OFFSET('Stocklist Hoogenraad'!B$17,ROW()-ROW(B$17),0)="","",OFFSET('Stocklist Hoogenraad'!B$17,ROW()-ROW(B$17),0))</f>
        <v/>
      </c>
      <c r="C796" s="124" t="str">
        <f ca="1">IF(OFFSET('Stocklist Hoogenraad'!C$17,ROW()-ROW(C$17),0)="","",OFFSET('Stocklist Hoogenraad'!C$17,ROW()-ROW(C$17),0))</f>
        <v/>
      </c>
      <c r="D796" s="125" t="str">
        <f ca="1">IF(OFFSET('Stocklist Hoogenraad'!D$17,ROW()-ROW(D$17),0)="","",(1+Margin)*OFFSET('Stocklist Hoogenraad'!D$17,ROW()-ROW(D$17),0))</f>
        <v/>
      </c>
    </row>
    <row r="797" spans="1:4" x14ac:dyDescent="0.25">
      <c r="A797" s="124" t="str">
        <f ca="1">IF(OFFSET('Stocklist Hoogenraad'!A$17,ROW()-ROW(A$17),0)="","",OFFSET('Stocklist Hoogenraad'!A$17,ROW()-ROW(A$17),0))</f>
        <v/>
      </c>
      <c r="B797" s="124" t="str">
        <f ca="1">IF(OFFSET('Stocklist Hoogenraad'!B$17,ROW()-ROW(B$17),0)="","",OFFSET('Stocklist Hoogenraad'!B$17,ROW()-ROW(B$17),0))</f>
        <v/>
      </c>
      <c r="C797" s="124" t="str">
        <f ca="1">IF(OFFSET('Stocklist Hoogenraad'!C$17,ROW()-ROW(C$17),0)="","",OFFSET('Stocklist Hoogenraad'!C$17,ROW()-ROW(C$17),0))</f>
        <v/>
      </c>
      <c r="D797" s="125" t="str">
        <f ca="1">IF(OFFSET('Stocklist Hoogenraad'!D$17,ROW()-ROW(D$17),0)="","",(1+Margin)*OFFSET('Stocklist Hoogenraad'!D$17,ROW()-ROW(D$17),0))</f>
        <v/>
      </c>
    </row>
    <row r="798" spans="1:4" x14ac:dyDescent="0.25">
      <c r="A798" s="124" t="str">
        <f ca="1">IF(OFFSET('Stocklist Hoogenraad'!A$17,ROW()-ROW(A$17),0)="","",OFFSET('Stocklist Hoogenraad'!A$17,ROW()-ROW(A$17),0))</f>
        <v/>
      </c>
      <c r="B798" s="124" t="str">
        <f ca="1">IF(OFFSET('Stocklist Hoogenraad'!B$17,ROW()-ROW(B$17),0)="","",OFFSET('Stocklist Hoogenraad'!B$17,ROW()-ROW(B$17),0))</f>
        <v/>
      </c>
      <c r="C798" s="124" t="str">
        <f ca="1">IF(OFFSET('Stocklist Hoogenraad'!C$17,ROW()-ROW(C$17),0)="","",OFFSET('Stocklist Hoogenraad'!C$17,ROW()-ROW(C$17),0))</f>
        <v/>
      </c>
      <c r="D798" s="125" t="str">
        <f ca="1">IF(OFFSET('Stocklist Hoogenraad'!D$17,ROW()-ROW(D$17),0)="","",(1+Margin)*OFFSET('Stocklist Hoogenraad'!D$17,ROW()-ROW(D$17),0))</f>
        <v/>
      </c>
    </row>
    <row r="799" spans="1:4" x14ac:dyDescent="0.25">
      <c r="A799" s="124" t="str">
        <f ca="1">IF(OFFSET('Stocklist Hoogenraad'!A$17,ROW()-ROW(A$17),0)="","",OFFSET('Stocklist Hoogenraad'!A$17,ROW()-ROW(A$17),0))</f>
        <v/>
      </c>
      <c r="B799" s="124" t="str">
        <f ca="1">IF(OFFSET('Stocklist Hoogenraad'!B$17,ROW()-ROW(B$17),0)="","",OFFSET('Stocklist Hoogenraad'!B$17,ROW()-ROW(B$17),0))</f>
        <v/>
      </c>
      <c r="C799" s="124" t="str">
        <f ca="1">IF(OFFSET('Stocklist Hoogenraad'!C$17,ROW()-ROW(C$17),0)="","",OFFSET('Stocklist Hoogenraad'!C$17,ROW()-ROW(C$17),0))</f>
        <v/>
      </c>
      <c r="D799" s="125" t="str">
        <f ca="1">IF(OFFSET('Stocklist Hoogenraad'!D$17,ROW()-ROW(D$17),0)="","",(1+Margin)*OFFSET('Stocklist Hoogenraad'!D$17,ROW()-ROW(D$17),0))</f>
        <v/>
      </c>
    </row>
    <row r="800" spans="1:4" x14ac:dyDescent="0.25">
      <c r="A800" s="124" t="str">
        <f ca="1">IF(OFFSET('Stocklist Hoogenraad'!A$17,ROW()-ROW(A$17),0)="","",OFFSET('Stocklist Hoogenraad'!A$17,ROW()-ROW(A$17),0))</f>
        <v/>
      </c>
      <c r="B800" s="124" t="str">
        <f ca="1">IF(OFFSET('Stocklist Hoogenraad'!B$17,ROW()-ROW(B$17),0)="","",OFFSET('Stocklist Hoogenraad'!B$17,ROW()-ROW(B$17),0))</f>
        <v/>
      </c>
      <c r="C800" s="124" t="str">
        <f ca="1">IF(OFFSET('Stocklist Hoogenraad'!C$17,ROW()-ROW(C$17),0)="","",OFFSET('Stocklist Hoogenraad'!C$17,ROW()-ROW(C$17),0))</f>
        <v/>
      </c>
      <c r="D800" s="125" t="str">
        <f ca="1">IF(OFFSET('Stocklist Hoogenraad'!D$17,ROW()-ROW(D$17),0)="","",(1+Margin)*OFFSET('Stocklist Hoogenraad'!D$17,ROW()-ROW(D$17),0))</f>
        <v/>
      </c>
    </row>
    <row r="801" spans="1:4" x14ac:dyDescent="0.25">
      <c r="A801" s="124" t="str">
        <f ca="1">IF(OFFSET('Stocklist Hoogenraad'!A$17,ROW()-ROW(A$17),0)="","",OFFSET('Stocklist Hoogenraad'!A$17,ROW()-ROW(A$17),0))</f>
        <v/>
      </c>
      <c r="B801" s="124" t="str">
        <f ca="1">IF(OFFSET('Stocklist Hoogenraad'!B$17,ROW()-ROW(B$17),0)="","",OFFSET('Stocklist Hoogenraad'!B$17,ROW()-ROW(B$17),0))</f>
        <v/>
      </c>
      <c r="C801" s="124" t="str">
        <f ca="1">IF(OFFSET('Stocklist Hoogenraad'!C$17,ROW()-ROW(C$17),0)="","",OFFSET('Stocklist Hoogenraad'!C$17,ROW()-ROW(C$17),0))</f>
        <v/>
      </c>
      <c r="D801" s="125" t="str">
        <f ca="1">IF(OFFSET('Stocklist Hoogenraad'!D$17,ROW()-ROW(D$17),0)="","",(1+Margin)*OFFSET('Stocklist Hoogenraad'!D$17,ROW()-ROW(D$17),0))</f>
        <v/>
      </c>
    </row>
    <row r="802" spans="1:4" x14ac:dyDescent="0.25">
      <c r="A802" s="124" t="str">
        <f ca="1">IF(OFFSET('Stocklist Hoogenraad'!A$17,ROW()-ROW(A$17),0)="","",OFFSET('Stocklist Hoogenraad'!A$17,ROW()-ROW(A$17),0))</f>
        <v/>
      </c>
      <c r="B802" s="124" t="str">
        <f ca="1">IF(OFFSET('Stocklist Hoogenraad'!B$17,ROW()-ROW(B$17),0)="","",OFFSET('Stocklist Hoogenraad'!B$17,ROW()-ROW(B$17),0))</f>
        <v/>
      </c>
      <c r="C802" s="124" t="str">
        <f ca="1">IF(OFFSET('Stocklist Hoogenraad'!C$17,ROW()-ROW(C$17),0)="","",OFFSET('Stocklist Hoogenraad'!C$17,ROW()-ROW(C$17),0))</f>
        <v/>
      </c>
      <c r="D802" s="125" t="str">
        <f ca="1">IF(OFFSET('Stocklist Hoogenraad'!D$17,ROW()-ROW(D$17),0)="","",(1+Margin)*OFFSET('Stocklist Hoogenraad'!D$17,ROW()-ROW(D$17),0))</f>
        <v/>
      </c>
    </row>
    <row r="803" spans="1:4" x14ac:dyDescent="0.25">
      <c r="A803" s="124" t="str">
        <f ca="1">IF(OFFSET('Stocklist Hoogenraad'!A$17,ROW()-ROW(A$17),0)="","",OFFSET('Stocklist Hoogenraad'!A$17,ROW()-ROW(A$17),0))</f>
        <v/>
      </c>
      <c r="B803" s="124" t="str">
        <f ca="1">IF(OFFSET('Stocklist Hoogenraad'!B$17,ROW()-ROW(B$17),0)="","",OFFSET('Stocklist Hoogenraad'!B$17,ROW()-ROW(B$17),0))</f>
        <v/>
      </c>
      <c r="C803" s="124" t="str">
        <f ca="1">IF(OFFSET('Stocklist Hoogenraad'!C$17,ROW()-ROW(C$17),0)="","",OFFSET('Stocklist Hoogenraad'!C$17,ROW()-ROW(C$17),0))</f>
        <v/>
      </c>
      <c r="D803" s="125" t="str">
        <f ca="1">IF(OFFSET('Stocklist Hoogenraad'!D$17,ROW()-ROW(D$17),0)="","",(1+Margin)*OFFSET('Stocklist Hoogenraad'!D$17,ROW()-ROW(D$17),0))</f>
        <v/>
      </c>
    </row>
    <row r="804" spans="1:4" x14ac:dyDescent="0.25">
      <c r="A804" s="124" t="str">
        <f ca="1">IF(OFFSET('Stocklist Hoogenraad'!A$17,ROW()-ROW(A$17),0)="","",OFFSET('Stocklist Hoogenraad'!A$17,ROW()-ROW(A$17),0))</f>
        <v/>
      </c>
      <c r="B804" s="124" t="str">
        <f ca="1">IF(OFFSET('Stocklist Hoogenraad'!B$17,ROW()-ROW(B$17),0)="","",OFFSET('Stocklist Hoogenraad'!B$17,ROW()-ROW(B$17),0))</f>
        <v/>
      </c>
      <c r="C804" s="124" t="str">
        <f ca="1">IF(OFFSET('Stocklist Hoogenraad'!C$17,ROW()-ROW(C$17),0)="","",OFFSET('Stocklist Hoogenraad'!C$17,ROW()-ROW(C$17),0))</f>
        <v/>
      </c>
      <c r="D804" s="125" t="str">
        <f ca="1">IF(OFFSET('Stocklist Hoogenraad'!D$17,ROW()-ROW(D$17),0)="","",(1+Margin)*OFFSET('Stocklist Hoogenraad'!D$17,ROW()-ROW(D$17),0))</f>
        <v/>
      </c>
    </row>
    <row r="805" spans="1:4" x14ac:dyDescent="0.25">
      <c r="A805" s="124" t="str">
        <f ca="1">IF(OFFSET('Stocklist Hoogenraad'!A$17,ROW()-ROW(A$17),0)="","",OFFSET('Stocklist Hoogenraad'!A$17,ROW()-ROW(A$17),0))</f>
        <v/>
      </c>
      <c r="B805" s="124" t="str">
        <f ca="1">IF(OFFSET('Stocklist Hoogenraad'!B$17,ROW()-ROW(B$17),0)="","",OFFSET('Stocklist Hoogenraad'!B$17,ROW()-ROW(B$17),0))</f>
        <v/>
      </c>
      <c r="C805" s="124" t="str">
        <f ca="1">IF(OFFSET('Stocklist Hoogenraad'!C$17,ROW()-ROW(C$17),0)="","",OFFSET('Stocklist Hoogenraad'!C$17,ROW()-ROW(C$17),0))</f>
        <v/>
      </c>
      <c r="D805" s="125" t="str">
        <f ca="1">IF(OFFSET('Stocklist Hoogenraad'!D$17,ROW()-ROW(D$17),0)="","",(1+Margin)*OFFSET('Stocklist Hoogenraad'!D$17,ROW()-ROW(D$17),0))</f>
        <v/>
      </c>
    </row>
    <row r="806" spans="1:4" x14ac:dyDescent="0.25">
      <c r="A806" s="124" t="str">
        <f ca="1">IF(OFFSET('Stocklist Hoogenraad'!A$17,ROW()-ROW(A$17),0)="","",OFFSET('Stocklist Hoogenraad'!A$17,ROW()-ROW(A$17),0))</f>
        <v/>
      </c>
      <c r="B806" s="124" t="str">
        <f ca="1">IF(OFFSET('Stocklist Hoogenraad'!B$17,ROW()-ROW(B$17),0)="","",OFFSET('Stocklist Hoogenraad'!B$17,ROW()-ROW(B$17),0))</f>
        <v/>
      </c>
      <c r="C806" s="124" t="str">
        <f ca="1">IF(OFFSET('Stocklist Hoogenraad'!C$17,ROW()-ROW(C$17),0)="","",OFFSET('Stocklist Hoogenraad'!C$17,ROW()-ROW(C$17),0))</f>
        <v/>
      </c>
      <c r="D806" s="125" t="str">
        <f ca="1">IF(OFFSET('Stocklist Hoogenraad'!D$17,ROW()-ROW(D$17),0)="","",(1+Margin)*OFFSET('Stocklist Hoogenraad'!D$17,ROW()-ROW(D$17),0))</f>
        <v/>
      </c>
    </row>
    <row r="807" spans="1:4" x14ac:dyDescent="0.25">
      <c r="A807" s="124" t="str">
        <f ca="1">IF(OFFSET('Stocklist Hoogenraad'!A$17,ROW()-ROW(A$17),0)="","",OFFSET('Stocklist Hoogenraad'!A$17,ROW()-ROW(A$17),0))</f>
        <v/>
      </c>
      <c r="B807" s="124" t="str">
        <f ca="1">IF(OFFSET('Stocklist Hoogenraad'!B$17,ROW()-ROW(B$17),0)="","",OFFSET('Stocklist Hoogenraad'!B$17,ROW()-ROW(B$17),0))</f>
        <v/>
      </c>
      <c r="C807" s="124" t="str">
        <f ca="1">IF(OFFSET('Stocklist Hoogenraad'!C$17,ROW()-ROW(C$17),0)="","",OFFSET('Stocklist Hoogenraad'!C$17,ROW()-ROW(C$17),0))</f>
        <v/>
      </c>
      <c r="D807" s="125" t="str">
        <f ca="1">IF(OFFSET('Stocklist Hoogenraad'!D$17,ROW()-ROW(D$17),0)="","",(1+Margin)*OFFSET('Stocklist Hoogenraad'!D$17,ROW()-ROW(D$17),0))</f>
        <v/>
      </c>
    </row>
    <row r="808" spans="1:4" x14ac:dyDescent="0.25">
      <c r="A808" s="124" t="str">
        <f ca="1">IF(OFFSET('Stocklist Hoogenraad'!A$17,ROW()-ROW(A$17),0)="","",OFFSET('Stocklist Hoogenraad'!A$17,ROW()-ROW(A$17),0))</f>
        <v/>
      </c>
      <c r="B808" s="124" t="str">
        <f ca="1">IF(OFFSET('Stocklist Hoogenraad'!B$17,ROW()-ROW(B$17),0)="","",OFFSET('Stocklist Hoogenraad'!B$17,ROW()-ROW(B$17),0))</f>
        <v/>
      </c>
      <c r="C808" s="124" t="str">
        <f ca="1">IF(OFFSET('Stocklist Hoogenraad'!C$17,ROW()-ROW(C$17),0)="","",OFFSET('Stocklist Hoogenraad'!C$17,ROW()-ROW(C$17),0))</f>
        <v/>
      </c>
      <c r="D808" s="125" t="str">
        <f ca="1">IF(OFFSET('Stocklist Hoogenraad'!D$17,ROW()-ROW(D$17),0)="","",(1+Margin)*OFFSET('Stocklist Hoogenraad'!D$17,ROW()-ROW(D$17),0))</f>
        <v/>
      </c>
    </row>
    <row r="809" spans="1:4" x14ac:dyDescent="0.25">
      <c r="A809" s="124" t="str">
        <f ca="1">IF(OFFSET('Stocklist Hoogenraad'!A$17,ROW()-ROW(A$17),0)="","",OFFSET('Stocklist Hoogenraad'!A$17,ROW()-ROW(A$17),0))</f>
        <v/>
      </c>
      <c r="B809" s="124" t="str">
        <f ca="1">IF(OFFSET('Stocklist Hoogenraad'!B$17,ROW()-ROW(B$17),0)="","",OFFSET('Stocklist Hoogenraad'!B$17,ROW()-ROW(B$17),0))</f>
        <v/>
      </c>
      <c r="C809" s="124" t="str">
        <f ca="1">IF(OFFSET('Stocklist Hoogenraad'!C$17,ROW()-ROW(C$17),0)="","",OFFSET('Stocklist Hoogenraad'!C$17,ROW()-ROW(C$17),0))</f>
        <v/>
      </c>
      <c r="D809" s="125" t="str">
        <f ca="1">IF(OFFSET('Stocklist Hoogenraad'!D$17,ROW()-ROW(D$17),0)="","",(1+Margin)*OFFSET('Stocklist Hoogenraad'!D$17,ROW()-ROW(D$17),0))</f>
        <v/>
      </c>
    </row>
    <row r="810" spans="1:4" x14ac:dyDescent="0.25">
      <c r="A810" s="124" t="str">
        <f ca="1">IF(OFFSET('Stocklist Hoogenraad'!A$17,ROW()-ROW(A$17),0)="","",OFFSET('Stocklist Hoogenraad'!A$17,ROW()-ROW(A$17),0))</f>
        <v/>
      </c>
      <c r="B810" s="124" t="str">
        <f ca="1">IF(OFFSET('Stocklist Hoogenraad'!B$17,ROW()-ROW(B$17),0)="","",OFFSET('Stocklist Hoogenraad'!B$17,ROW()-ROW(B$17),0))</f>
        <v/>
      </c>
      <c r="C810" s="124" t="str">
        <f ca="1">IF(OFFSET('Stocklist Hoogenraad'!C$17,ROW()-ROW(C$17),0)="","",OFFSET('Stocklist Hoogenraad'!C$17,ROW()-ROW(C$17),0))</f>
        <v/>
      </c>
      <c r="D810" s="125" t="str">
        <f ca="1">IF(OFFSET('Stocklist Hoogenraad'!D$17,ROW()-ROW(D$17),0)="","",(1+Margin)*OFFSET('Stocklist Hoogenraad'!D$17,ROW()-ROW(D$17),0))</f>
        <v/>
      </c>
    </row>
    <row r="811" spans="1:4" x14ac:dyDescent="0.25">
      <c r="A811" s="124" t="str">
        <f ca="1">IF(OFFSET('Stocklist Hoogenraad'!A$17,ROW()-ROW(A$17),0)="","",OFFSET('Stocklist Hoogenraad'!A$17,ROW()-ROW(A$17),0))</f>
        <v/>
      </c>
      <c r="B811" s="124" t="str">
        <f ca="1">IF(OFFSET('Stocklist Hoogenraad'!B$17,ROW()-ROW(B$17),0)="","",OFFSET('Stocklist Hoogenraad'!B$17,ROW()-ROW(B$17),0))</f>
        <v/>
      </c>
      <c r="C811" s="124" t="str">
        <f ca="1">IF(OFFSET('Stocklist Hoogenraad'!C$17,ROW()-ROW(C$17),0)="","",OFFSET('Stocklist Hoogenraad'!C$17,ROW()-ROW(C$17),0))</f>
        <v/>
      </c>
      <c r="D811" s="125" t="str">
        <f ca="1">IF(OFFSET('Stocklist Hoogenraad'!D$17,ROW()-ROW(D$17),0)="","",(1+Margin)*OFFSET('Stocklist Hoogenraad'!D$17,ROW()-ROW(D$17),0))</f>
        <v/>
      </c>
    </row>
    <row r="812" spans="1:4" x14ac:dyDescent="0.25">
      <c r="A812" s="124" t="str">
        <f ca="1">IF(OFFSET('Stocklist Hoogenraad'!A$17,ROW()-ROW(A$17),0)="","",OFFSET('Stocklist Hoogenraad'!A$17,ROW()-ROW(A$17),0))</f>
        <v/>
      </c>
      <c r="B812" s="124" t="str">
        <f ca="1">IF(OFFSET('Stocklist Hoogenraad'!B$17,ROW()-ROW(B$17),0)="","",OFFSET('Stocklist Hoogenraad'!B$17,ROW()-ROW(B$17),0))</f>
        <v/>
      </c>
      <c r="C812" s="124" t="str">
        <f ca="1">IF(OFFSET('Stocklist Hoogenraad'!C$17,ROW()-ROW(C$17),0)="","",OFFSET('Stocklist Hoogenraad'!C$17,ROW()-ROW(C$17),0))</f>
        <v/>
      </c>
      <c r="D812" s="125" t="str">
        <f ca="1">IF(OFFSET('Stocklist Hoogenraad'!D$17,ROW()-ROW(D$17),0)="","",(1+Margin)*OFFSET('Stocklist Hoogenraad'!D$17,ROW()-ROW(D$17),0))</f>
        <v/>
      </c>
    </row>
    <row r="813" spans="1:4" x14ac:dyDescent="0.25">
      <c r="A813" s="124" t="str">
        <f ca="1">IF(OFFSET('Stocklist Hoogenraad'!A$17,ROW()-ROW(A$17),0)="","",OFFSET('Stocklist Hoogenraad'!A$17,ROW()-ROW(A$17),0))</f>
        <v/>
      </c>
      <c r="B813" s="124" t="str">
        <f ca="1">IF(OFFSET('Stocklist Hoogenraad'!B$17,ROW()-ROW(B$17),0)="","",OFFSET('Stocklist Hoogenraad'!B$17,ROW()-ROW(B$17),0))</f>
        <v/>
      </c>
      <c r="C813" s="124" t="str">
        <f ca="1">IF(OFFSET('Stocklist Hoogenraad'!C$17,ROW()-ROW(C$17),0)="","",OFFSET('Stocklist Hoogenraad'!C$17,ROW()-ROW(C$17),0))</f>
        <v/>
      </c>
      <c r="D813" s="125" t="str">
        <f ca="1">IF(OFFSET('Stocklist Hoogenraad'!D$17,ROW()-ROW(D$17),0)="","",(1+Margin)*OFFSET('Stocklist Hoogenraad'!D$17,ROW()-ROW(D$17),0))</f>
        <v/>
      </c>
    </row>
    <row r="814" spans="1:4" x14ac:dyDescent="0.25">
      <c r="A814" s="124" t="str">
        <f ca="1">IF(OFFSET('Stocklist Hoogenraad'!A$17,ROW()-ROW(A$17),0)="","",OFFSET('Stocklist Hoogenraad'!A$17,ROW()-ROW(A$17),0))</f>
        <v/>
      </c>
      <c r="B814" s="124" t="str">
        <f ca="1">IF(OFFSET('Stocklist Hoogenraad'!B$17,ROW()-ROW(B$17),0)="","",OFFSET('Stocklist Hoogenraad'!B$17,ROW()-ROW(B$17),0))</f>
        <v/>
      </c>
      <c r="C814" s="124" t="str">
        <f ca="1">IF(OFFSET('Stocklist Hoogenraad'!C$17,ROW()-ROW(C$17),0)="","",OFFSET('Stocklist Hoogenraad'!C$17,ROW()-ROW(C$17),0))</f>
        <v/>
      </c>
      <c r="D814" s="125" t="str">
        <f ca="1">IF(OFFSET('Stocklist Hoogenraad'!D$17,ROW()-ROW(D$17),0)="","",(1+Margin)*OFFSET('Stocklist Hoogenraad'!D$17,ROW()-ROW(D$17),0))</f>
        <v/>
      </c>
    </row>
    <row r="815" spans="1:4" x14ac:dyDescent="0.25">
      <c r="A815" s="124" t="str">
        <f ca="1">IF(OFFSET('Stocklist Hoogenraad'!A$17,ROW()-ROW(A$17),0)="","",OFFSET('Stocklist Hoogenraad'!A$17,ROW()-ROW(A$17),0))</f>
        <v/>
      </c>
      <c r="B815" s="124" t="str">
        <f ca="1">IF(OFFSET('Stocklist Hoogenraad'!B$17,ROW()-ROW(B$17),0)="","",OFFSET('Stocklist Hoogenraad'!B$17,ROW()-ROW(B$17),0))</f>
        <v/>
      </c>
      <c r="C815" s="124" t="str">
        <f ca="1">IF(OFFSET('Stocklist Hoogenraad'!C$17,ROW()-ROW(C$17),0)="","",OFFSET('Stocklist Hoogenraad'!C$17,ROW()-ROW(C$17),0))</f>
        <v/>
      </c>
      <c r="D815" s="125" t="str">
        <f ca="1">IF(OFFSET('Stocklist Hoogenraad'!D$17,ROW()-ROW(D$17),0)="","",(1+Margin)*OFFSET('Stocklist Hoogenraad'!D$17,ROW()-ROW(D$17),0))</f>
        <v/>
      </c>
    </row>
    <row r="816" spans="1:4" x14ac:dyDescent="0.25">
      <c r="A816" s="124" t="str">
        <f ca="1">IF(OFFSET('Stocklist Hoogenraad'!A$17,ROW()-ROW(A$17),0)="","",OFFSET('Stocklist Hoogenraad'!A$17,ROW()-ROW(A$17),0))</f>
        <v/>
      </c>
      <c r="B816" s="124" t="str">
        <f ca="1">IF(OFFSET('Stocklist Hoogenraad'!B$17,ROW()-ROW(B$17),0)="","",OFFSET('Stocklist Hoogenraad'!B$17,ROW()-ROW(B$17),0))</f>
        <v/>
      </c>
      <c r="C816" s="124" t="str">
        <f ca="1">IF(OFFSET('Stocklist Hoogenraad'!C$17,ROW()-ROW(C$17),0)="","",OFFSET('Stocklist Hoogenraad'!C$17,ROW()-ROW(C$17),0))</f>
        <v/>
      </c>
      <c r="D816" s="125" t="str">
        <f ca="1">IF(OFFSET('Stocklist Hoogenraad'!D$17,ROW()-ROW(D$17),0)="","",(1+Margin)*OFFSET('Stocklist Hoogenraad'!D$17,ROW()-ROW(D$17),0))</f>
        <v/>
      </c>
    </row>
    <row r="817" spans="1:4" x14ac:dyDescent="0.25">
      <c r="A817" s="124" t="str">
        <f ca="1">IF(OFFSET('Stocklist Hoogenraad'!A$17,ROW()-ROW(A$17),0)="","",OFFSET('Stocklist Hoogenraad'!A$17,ROW()-ROW(A$17),0))</f>
        <v/>
      </c>
      <c r="B817" s="124" t="str">
        <f ca="1">IF(OFFSET('Stocklist Hoogenraad'!B$17,ROW()-ROW(B$17),0)="","",OFFSET('Stocklist Hoogenraad'!B$17,ROW()-ROW(B$17),0))</f>
        <v/>
      </c>
      <c r="C817" s="124" t="str">
        <f ca="1">IF(OFFSET('Stocklist Hoogenraad'!C$17,ROW()-ROW(C$17),0)="","",OFFSET('Stocklist Hoogenraad'!C$17,ROW()-ROW(C$17),0))</f>
        <v/>
      </c>
      <c r="D817" s="125" t="str">
        <f ca="1">IF(OFFSET('Stocklist Hoogenraad'!D$17,ROW()-ROW(D$17),0)="","",(1+Margin)*OFFSET('Stocklist Hoogenraad'!D$17,ROW()-ROW(D$17),0))</f>
        <v/>
      </c>
    </row>
    <row r="818" spans="1:4" x14ac:dyDescent="0.25">
      <c r="A818" s="124" t="str">
        <f ca="1">IF(OFFSET('Stocklist Hoogenraad'!A$17,ROW()-ROW(A$17),0)="","",OFFSET('Stocklist Hoogenraad'!A$17,ROW()-ROW(A$17),0))</f>
        <v/>
      </c>
      <c r="B818" s="124" t="str">
        <f ca="1">IF(OFFSET('Stocklist Hoogenraad'!B$17,ROW()-ROW(B$17),0)="","",OFFSET('Stocklist Hoogenraad'!B$17,ROW()-ROW(B$17),0))</f>
        <v/>
      </c>
      <c r="C818" s="124" t="str">
        <f ca="1">IF(OFFSET('Stocklist Hoogenraad'!C$17,ROW()-ROW(C$17),0)="","",OFFSET('Stocklist Hoogenraad'!C$17,ROW()-ROW(C$17),0))</f>
        <v/>
      </c>
      <c r="D818" s="125" t="str">
        <f ca="1">IF(OFFSET('Stocklist Hoogenraad'!D$17,ROW()-ROW(D$17),0)="","",(1+Margin)*OFFSET('Stocklist Hoogenraad'!D$17,ROW()-ROW(D$17),0))</f>
        <v/>
      </c>
    </row>
    <row r="819" spans="1:4" x14ac:dyDescent="0.25">
      <c r="A819" s="124" t="str">
        <f ca="1">IF(OFFSET('Stocklist Hoogenraad'!A$17,ROW()-ROW(A$17),0)="","",OFFSET('Stocklist Hoogenraad'!A$17,ROW()-ROW(A$17),0))</f>
        <v/>
      </c>
      <c r="B819" s="124" t="str">
        <f ca="1">IF(OFFSET('Stocklist Hoogenraad'!B$17,ROW()-ROW(B$17),0)="","",OFFSET('Stocklist Hoogenraad'!B$17,ROW()-ROW(B$17),0))</f>
        <v/>
      </c>
      <c r="C819" s="124" t="str">
        <f ca="1">IF(OFFSET('Stocklist Hoogenraad'!C$17,ROW()-ROW(C$17),0)="","",OFFSET('Stocklist Hoogenraad'!C$17,ROW()-ROW(C$17),0))</f>
        <v/>
      </c>
      <c r="D819" s="125" t="str">
        <f ca="1">IF(OFFSET('Stocklist Hoogenraad'!D$17,ROW()-ROW(D$17),0)="","",(1+Margin)*OFFSET('Stocklist Hoogenraad'!D$17,ROW()-ROW(D$17),0))</f>
        <v/>
      </c>
    </row>
    <row r="820" spans="1:4" x14ac:dyDescent="0.25">
      <c r="A820" s="124" t="str">
        <f ca="1">IF(OFFSET('Stocklist Hoogenraad'!A$17,ROW()-ROW(A$17),0)="","",OFFSET('Stocklist Hoogenraad'!A$17,ROW()-ROW(A$17),0))</f>
        <v/>
      </c>
      <c r="B820" s="124" t="str">
        <f ca="1">IF(OFFSET('Stocklist Hoogenraad'!B$17,ROW()-ROW(B$17),0)="","",OFFSET('Stocklist Hoogenraad'!B$17,ROW()-ROW(B$17),0))</f>
        <v/>
      </c>
      <c r="C820" s="124" t="str">
        <f ca="1">IF(OFFSET('Stocklist Hoogenraad'!C$17,ROW()-ROW(C$17),0)="","",OFFSET('Stocklist Hoogenraad'!C$17,ROW()-ROW(C$17),0))</f>
        <v/>
      </c>
      <c r="D820" s="125" t="str">
        <f ca="1">IF(OFFSET('Stocklist Hoogenraad'!D$17,ROW()-ROW(D$17),0)="","",(1+Margin)*OFFSET('Stocklist Hoogenraad'!D$17,ROW()-ROW(D$17),0))</f>
        <v/>
      </c>
    </row>
    <row r="821" spans="1:4" x14ac:dyDescent="0.25">
      <c r="A821" s="124" t="str">
        <f ca="1">IF(OFFSET('Stocklist Hoogenraad'!A$17,ROW()-ROW(A$17),0)="","",OFFSET('Stocklist Hoogenraad'!A$17,ROW()-ROW(A$17),0))</f>
        <v/>
      </c>
      <c r="B821" s="124" t="str">
        <f ca="1">IF(OFFSET('Stocklist Hoogenraad'!B$17,ROW()-ROW(B$17),0)="","",OFFSET('Stocklist Hoogenraad'!B$17,ROW()-ROW(B$17),0))</f>
        <v/>
      </c>
      <c r="C821" s="124" t="str">
        <f ca="1">IF(OFFSET('Stocklist Hoogenraad'!C$17,ROW()-ROW(C$17),0)="","",OFFSET('Stocklist Hoogenraad'!C$17,ROW()-ROW(C$17),0))</f>
        <v/>
      </c>
      <c r="D821" s="125" t="str">
        <f ca="1">IF(OFFSET('Stocklist Hoogenraad'!D$17,ROW()-ROW(D$17),0)="","",(1+Margin)*OFFSET('Stocklist Hoogenraad'!D$17,ROW()-ROW(D$17),0))</f>
        <v/>
      </c>
    </row>
    <row r="822" spans="1:4" x14ac:dyDescent="0.25">
      <c r="A822" s="124" t="str">
        <f ca="1">IF(OFFSET('Stocklist Hoogenraad'!A$17,ROW()-ROW(A$17),0)="","",OFFSET('Stocklist Hoogenraad'!A$17,ROW()-ROW(A$17),0))</f>
        <v/>
      </c>
      <c r="B822" s="124" t="str">
        <f ca="1">IF(OFFSET('Stocklist Hoogenraad'!B$17,ROW()-ROW(B$17),0)="","",OFFSET('Stocklist Hoogenraad'!B$17,ROW()-ROW(B$17),0))</f>
        <v/>
      </c>
      <c r="C822" s="124" t="str">
        <f ca="1">IF(OFFSET('Stocklist Hoogenraad'!C$17,ROW()-ROW(C$17),0)="","",OFFSET('Stocklist Hoogenraad'!C$17,ROW()-ROW(C$17),0))</f>
        <v/>
      </c>
      <c r="D822" s="125" t="str">
        <f ca="1">IF(OFFSET('Stocklist Hoogenraad'!D$17,ROW()-ROW(D$17),0)="","",(1+Margin)*OFFSET('Stocklist Hoogenraad'!D$17,ROW()-ROW(D$17),0))</f>
        <v/>
      </c>
    </row>
    <row r="823" spans="1:4" x14ac:dyDescent="0.25">
      <c r="A823" s="124" t="str">
        <f ca="1">IF(OFFSET('Stocklist Hoogenraad'!A$17,ROW()-ROW(A$17),0)="","",OFFSET('Stocklist Hoogenraad'!A$17,ROW()-ROW(A$17),0))</f>
        <v/>
      </c>
      <c r="B823" s="124" t="str">
        <f ca="1">IF(OFFSET('Stocklist Hoogenraad'!B$17,ROW()-ROW(B$17),0)="","",OFFSET('Stocklist Hoogenraad'!B$17,ROW()-ROW(B$17),0))</f>
        <v/>
      </c>
      <c r="C823" s="124" t="str">
        <f ca="1">IF(OFFSET('Stocklist Hoogenraad'!C$17,ROW()-ROW(C$17),0)="","",OFFSET('Stocklist Hoogenraad'!C$17,ROW()-ROW(C$17),0))</f>
        <v/>
      </c>
      <c r="D823" s="125" t="str">
        <f ca="1">IF(OFFSET('Stocklist Hoogenraad'!D$17,ROW()-ROW(D$17),0)="","",(1+Margin)*OFFSET('Stocklist Hoogenraad'!D$17,ROW()-ROW(D$17),0))</f>
        <v/>
      </c>
    </row>
    <row r="824" spans="1:4" x14ac:dyDescent="0.25">
      <c r="A824" s="124" t="str">
        <f ca="1">IF(OFFSET('Stocklist Hoogenraad'!A$17,ROW()-ROW(A$17),0)="","",OFFSET('Stocklist Hoogenraad'!A$17,ROW()-ROW(A$17),0))</f>
        <v/>
      </c>
      <c r="B824" s="124" t="str">
        <f ca="1">IF(OFFSET('Stocklist Hoogenraad'!B$17,ROW()-ROW(B$17),0)="","",OFFSET('Stocklist Hoogenraad'!B$17,ROW()-ROW(B$17),0))</f>
        <v/>
      </c>
      <c r="C824" s="124" t="str">
        <f ca="1">IF(OFFSET('Stocklist Hoogenraad'!C$17,ROW()-ROW(C$17),0)="","",OFFSET('Stocklist Hoogenraad'!C$17,ROW()-ROW(C$17),0))</f>
        <v/>
      </c>
      <c r="D824" s="125" t="str">
        <f ca="1">IF(OFFSET('Stocklist Hoogenraad'!D$17,ROW()-ROW(D$17),0)="","",(1+Margin)*OFFSET('Stocklist Hoogenraad'!D$17,ROW()-ROW(D$17),0))</f>
        <v/>
      </c>
    </row>
    <row r="825" spans="1:4" x14ac:dyDescent="0.25">
      <c r="A825" s="124" t="str">
        <f ca="1">IF(OFFSET('Stocklist Hoogenraad'!A$17,ROW()-ROW(A$17),0)="","",OFFSET('Stocklist Hoogenraad'!A$17,ROW()-ROW(A$17),0))</f>
        <v/>
      </c>
      <c r="B825" s="124" t="str">
        <f ca="1">IF(OFFSET('Stocklist Hoogenraad'!B$17,ROW()-ROW(B$17),0)="","",OFFSET('Stocklist Hoogenraad'!B$17,ROW()-ROW(B$17),0))</f>
        <v/>
      </c>
      <c r="C825" s="124" t="str">
        <f ca="1">IF(OFFSET('Stocklist Hoogenraad'!C$17,ROW()-ROW(C$17),0)="","",OFFSET('Stocklist Hoogenraad'!C$17,ROW()-ROW(C$17),0))</f>
        <v/>
      </c>
      <c r="D825" s="125" t="str">
        <f ca="1">IF(OFFSET('Stocklist Hoogenraad'!D$17,ROW()-ROW(D$17),0)="","",(1+Margin)*OFFSET('Stocklist Hoogenraad'!D$17,ROW()-ROW(D$17),0))</f>
        <v/>
      </c>
    </row>
    <row r="826" spans="1:4" x14ac:dyDescent="0.25">
      <c r="A826" s="124" t="str">
        <f ca="1">IF(OFFSET('Stocklist Hoogenraad'!A$17,ROW()-ROW(A$17),0)="","",OFFSET('Stocklist Hoogenraad'!A$17,ROW()-ROW(A$17),0))</f>
        <v/>
      </c>
      <c r="B826" s="124" t="str">
        <f ca="1">IF(OFFSET('Stocklist Hoogenraad'!B$17,ROW()-ROW(B$17),0)="","",OFFSET('Stocklist Hoogenraad'!B$17,ROW()-ROW(B$17),0))</f>
        <v/>
      </c>
      <c r="C826" s="124" t="str">
        <f ca="1">IF(OFFSET('Stocklist Hoogenraad'!C$17,ROW()-ROW(C$17),0)="","",OFFSET('Stocklist Hoogenraad'!C$17,ROW()-ROW(C$17),0))</f>
        <v/>
      </c>
      <c r="D826" s="125" t="str">
        <f ca="1">IF(OFFSET('Stocklist Hoogenraad'!D$17,ROW()-ROW(D$17),0)="","",(1+Margin)*OFFSET('Stocklist Hoogenraad'!D$17,ROW()-ROW(D$17),0))</f>
        <v/>
      </c>
    </row>
    <row r="827" spans="1:4" x14ac:dyDescent="0.25">
      <c r="A827" s="124" t="str">
        <f ca="1">IF(OFFSET('Stocklist Hoogenraad'!A$17,ROW()-ROW(A$17),0)="","",OFFSET('Stocklist Hoogenraad'!A$17,ROW()-ROW(A$17),0))</f>
        <v/>
      </c>
      <c r="B827" s="124" t="str">
        <f ca="1">IF(OFFSET('Stocklist Hoogenraad'!B$17,ROW()-ROW(B$17),0)="","",OFFSET('Stocklist Hoogenraad'!B$17,ROW()-ROW(B$17),0))</f>
        <v/>
      </c>
      <c r="C827" s="124" t="str">
        <f ca="1">IF(OFFSET('Stocklist Hoogenraad'!C$17,ROW()-ROW(C$17),0)="","",OFFSET('Stocklist Hoogenraad'!C$17,ROW()-ROW(C$17),0))</f>
        <v/>
      </c>
      <c r="D827" s="125" t="str">
        <f ca="1">IF(OFFSET('Stocklist Hoogenraad'!D$17,ROW()-ROW(D$17),0)="","",(1+Margin)*OFFSET('Stocklist Hoogenraad'!D$17,ROW()-ROW(D$17),0))</f>
        <v/>
      </c>
    </row>
    <row r="828" spans="1:4" x14ac:dyDescent="0.25">
      <c r="A828" s="124" t="str">
        <f ca="1">IF(OFFSET('Stocklist Hoogenraad'!A$17,ROW()-ROW(A$17),0)="","",OFFSET('Stocklist Hoogenraad'!A$17,ROW()-ROW(A$17),0))</f>
        <v/>
      </c>
      <c r="B828" s="124" t="str">
        <f ca="1">IF(OFFSET('Stocklist Hoogenraad'!B$17,ROW()-ROW(B$17),0)="","",OFFSET('Stocklist Hoogenraad'!B$17,ROW()-ROW(B$17),0))</f>
        <v/>
      </c>
      <c r="C828" s="124" t="str">
        <f ca="1">IF(OFFSET('Stocklist Hoogenraad'!C$17,ROW()-ROW(C$17),0)="","",OFFSET('Stocklist Hoogenraad'!C$17,ROW()-ROW(C$17),0))</f>
        <v/>
      </c>
      <c r="D828" s="125" t="str">
        <f ca="1">IF(OFFSET('Stocklist Hoogenraad'!D$17,ROW()-ROW(D$17),0)="","",(1+Margin)*OFFSET('Stocklist Hoogenraad'!D$17,ROW()-ROW(D$17),0))</f>
        <v/>
      </c>
    </row>
    <row r="829" spans="1:4" x14ac:dyDescent="0.25">
      <c r="A829" s="124" t="str">
        <f ca="1">IF(OFFSET('Stocklist Hoogenraad'!A$17,ROW()-ROW(A$17),0)="","",OFFSET('Stocklist Hoogenraad'!A$17,ROW()-ROW(A$17),0))</f>
        <v/>
      </c>
      <c r="B829" s="124" t="str">
        <f ca="1">IF(OFFSET('Stocklist Hoogenraad'!B$17,ROW()-ROW(B$17),0)="","",OFFSET('Stocklist Hoogenraad'!B$17,ROW()-ROW(B$17),0))</f>
        <v/>
      </c>
      <c r="C829" s="124" t="str">
        <f ca="1">IF(OFFSET('Stocklist Hoogenraad'!C$17,ROW()-ROW(C$17),0)="","",OFFSET('Stocklist Hoogenraad'!C$17,ROW()-ROW(C$17),0))</f>
        <v/>
      </c>
      <c r="D829" s="125" t="str">
        <f ca="1">IF(OFFSET('Stocklist Hoogenraad'!D$17,ROW()-ROW(D$17),0)="","",(1+Margin)*OFFSET('Stocklist Hoogenraad'!D$17,ROW()-ROW(D$17),0))</f>
        <v/>
      </c>
    </row>
    <row r="830" spans="1:4" x14ac:dyDescent="0.25">
      <c r="A830" s="124" t="str">
        <f ca="1">IF(OFFSET('Stocklist Hoogenraad'!A$17,ROW()-ROW(A$17),0)="","",OFFSET('Stocklist Hoogenraad'!A$17,ROW()-ROW(A$17),0))</f>
        <v/>
      </c>
      <c r="B830" s="124" t="str">
        <f ca="1">IF(OFFSET('Stocklist Hoogenraad'!B$17,ROW()-ROW(B$17),0)="","",OFFSET('Stocklist Hoogenraad'!B$17,ROW()-ROW(B$17),0))</f>
        <v/>
      </c>
      <c r="C830" s="124" t="str">
        <f ca="1">IF(OFFSET('Stocklist Hoogenraad'!C$17,ROW()-ROW(C$17),0)="","",OFFSET('Stocklist Hoogenraad'!C$17,ROW()-ROW(C$17),0))</f>
        <v/>
      </c>
      <c r="D830" s="125" t="str">
        <f ca="1">IF(OFFSET('Stocklist Hoogenraad'!D$17,ROW()-ROW(D$17),0)="","",(1+Margin)*OFFSET('Stocklist Hoogenraad'!D$17,ROW()-ROW(D$17),0))</f>
        <v/>
      </c>
    </row>
    <row r="831" spans="1:4" x14ac:dyDescent="0.25">
      <c r="A831" s="124" t="str">
        <f ca="1">IF(OFFSET('Stocklist Hoogenraad'!A$17,ROW()-ROW(A$17),0)="","",OFFSET('Stocklist Hoogenraad'!A$17,ROW()-ROW(A$17),0))</f>
        <v/>
      </c>
      <c r="B831" s="124" t="str">
        <f ca="1">IF(OFFSET('Stocklist Hoogenraad'!B$17,ROW()-ROW(B$17),0)="","",OFFSET('Stocklist Hoogenraad'!B$17,ROW()-ROW(B$17),0))</f>
        <v/>
      </c>
      <c r="C831" s="124" t="str">
        <f ca="1">IF(OFFSET('Stocklist Hoogenraad'!C$17,ROW()-ROW(C$17),0)="","",OFFSET('Stocklist Hoogenraad'!C$17,ROW()-ROW(C$17),0))</f>
        <v/>
      </c>
      <c r="D831" s="125" t="str">
        <f ca="1">IF(OFFSET('Stocklist Hoogenraad'!D$17,ROW()-ROW(D$17),0)="","",(1+Margin)*OFFSET('Stocklist Hoogenraad'!D$17,ROW()-ROW(D$17),0))</f>
        <v/>
      </c>
    </row>
    <row r="832" spans="1:4" x14ac:dyDescent="0.25">
      <c r="A832" s="124" t="str">
        <f ca="1">IF(OFFSET('Stocklist Hoogenraad'!A$17,ROW()-ROW(A$17),0)="","",OFFSET('Stocklist Hoogenraad'!A$17,ROW()-ROW(A$17),0))</f>
        <v/>
      </c>
      <c r="B832" s="124" t="str">
        <f ca="1">IF(OFFSET('Stocklist Hoogenraad'!B$17,ROW()-ROW(B$17),0)="","",OFFSET('Stocklist Hoogenraad'!B$17,ROW()-ROW(B$17),0))</f>
        <v/>
      </c>
      <c r="C832" s="124" t="str">
        <f ca="1">IF(OFFSET('Stocklist Hoogenraad'!C$17,ROW()-ROW(C$17),0)="","",OFFSET('Stocklist Hoogenraad'!C$17,ROW()-ROW(C$17),0))</f>
        <v/>
      </c>
      <c r="D832" s="125" t="str">
        <f ca="1">IF(OFFSET('Stocklist Hoogenraad'!D$17,ROW()-ROW(D$17),0)="","",(1+Margin)*OFFSET('Stocklist Hoogenraad'!D$17,ROW()-ROW(D$17),0))</f>
        <v/>
      </c>
    </row>
    <row r="833" spans="1:4" x14ac:dyDescent="0.25">
      <c r="A833" s="124" t="str">
        <f ca="1">IF(OFFSET('Stocklist Hoogenraad'!A$17,ROW()-ROW(A$17),0)="","",OFFSET('Stocklist Hoogenraad'!A$17,ROW()-ROW(A$17),0))</f>
        <v/>
      </c>
      <c r="B833" s="124" t="str">
        <f ca="1">IF(OFFSET('Stocklist Hoogenraad'!B$17,ROW()-ROW(B$17),0)="","",OFFSET('Stocklist Hoogenraad'!B$17,ROW()-ROW(B$17),0))</f>
        <v/>
      </c>
      <c r="C833" s="124" t="str">
        <f ca="1">IF(OFFSET('Stocklist Hoogenraad'!C$17,ROW()-ROW(C$17),0)="","",OFFSET('Stocklist Hoogenraad'!C$17,ROW()-ROW(C$17),0))</f>
        <v/>
      </c>
      <c r="D833" s="125" t="str">
        <f ca="1">IF(OFFSET('Stocklist Hoogenraad'!D$17,ROW()-ROW(D$17),0)="","",(1+Margin)*OFFSET('Stocklist Hoogenraad'!D$17,ROW()-ROW(D$17),0))</f>
        <v/>
      </c>
    </row>
    <row r="834" spans="1:4" x14ac:dyDescent="0.25">
      <c r="A834" s="124" t="str">
        <f ca="1">IF(OFFSET('Stocklist Hoogenraad'!A$17,ROW()-ROW(A$17),0)="","",OFFSET('Stocklist Hoogenraad'!A$17,ROW()-ROW(A$17),0))</f>
        <v/>
      </c>
      <c r="B834" s="124" t="str">
        <f ca="1">IF(OFFSET('Stocklist Hoogenraad'!B$17,ROW()-ROW(B$17),0)="","",OFFSET('Stocklist Hoogenraad'!B$17,ROW()-ROW(B$17),0))</f>
        <v/>
      </c>
      <c r="C834" s="124" t="str">
        <f ca="1">IF(OFFSET('Stocklist Hoogenraad'!C$17,ROW()-ROW(C$17),0)="","",OFFSET('Stocklist Hoogenraad'!C$17,ROW()-ROW(C$17),0))</f>
        <v/>
      </c>
      <c r="D834" s="125" t="str">
        <f ca="1">IF(OFFSET('Stocklist Hoogenraad'!D$17,ROW()-ROW(D$17),0)="","",(1+Margin)*OFFSET('Stocklist Hoogenraad'!D$17,ROW()-ROW(D$17),0))</f>
        <v/>
      </c>
    </row>
    <row r="835" spans="1:4" x14ac:dyDescent="0.25">
      <c r="A835" s="124" t="str">
        <f ca="1">IF(OFFSET('Stocklist Hoogenraad'!A$17,ROW()-ROW(A$17),0)="","",OFFSET('Stocklist Hoogenraad'!A$17,ROW()-ROW(A$17),0))</f>
        <v/>
      </c>
      <c r="B835" s="124" t="str">
        <f ca="1">IF(OFFSET('Stocklist Hoogenraad'!B$17,ROW()-ROW(B$17),0)="","",OFFSET('Stocklist Hoogenraad'!B$17,ROW()-ROW(B$17),0))</f>
        <v/>
      </c>
      <c r="C835" s="124" t="str">
        <f ca="1">IF(OFFSET('Stocklist Hoogenraad'!C$17,ROW()-ROW(C$17),0)="","",OFFSET('Stocklist Hoogenraad'!C$17,ROW()-ROW(C$17),0))</f>
        <v/>
      </c>
      <c r="D835" s="125" t="str">
        <f ca="1">IF(OFFSET('Stocklist Hoogenraad'!D$17,ROW()-ROW(D$17),0)="","",(1+Margin)*OFFSET('Stocklist Hoogenraad'!D$17,ROW()-ROW(D$17),0))</f>
        <v/>
      </c>
    </row>
    <row r="836" spans="1:4" x14ac:dyDescent="0.25">
      <c r="A836" s="124" t="str">
        <f ca="1">IF(OFFSET('Stocklist Hoogenraad'!A$17,ROW()-ROW(A$17),0)="","",OFFSET('Stocklist Hoogenraad'!A$17,ROW()-ROW(A$17),0))</f>
        <v/>
      </c>
      <c r="B836" s="124" t="str">
        <f ca="1">IF(OFFSET('Stocklist Hoogenraad'!B$17,ROW()-ROW(B$17),0)="","",OFFSET('Stocklist Hoogenraad'!B$17,ROW()-ROW(B$17),0))</f>
        <v/>
      </c>
      <c r="C836" s="124" t="str">
        <f ca="1">IF(OFFSET('Stocklist Hoogenraad'!C$17,ROW()-ROW(C$17),0)="","",OFFSET('Stocklist Hoogenraad'!C$17,ROW()-ROW(C$17),0))</f>
        <v/>
      </c>
      <c r="D836" s="125" t="str">
        <f ca="1">IF(OFFSET('Stocklist Hoogenraad'!D$17,ROW()-ROW(D$17),0)="","",(1+Margin)*OFFSET('Stocklist Hoogenraad'!D$17,ROW()-ROW(D$17),0))</f>
        <v/>
      </c>
    </row>
    <row r="837" spans="1:4" x14ac:dyDescent="0.25">
      <c r="A837" s="124" t="str">
        <f ca="1">IF(OFFSET('Stocklist Hoogenraad'!A$17,ROW()-ROW(A$17),0)="","",OFFSET('Stocklist Hoogenraad'!A$17,ROW()-ROW(A$17),0))</f>
        <v/>
      </c>
      <c r="B837" s="124" t="str">
        <f ca="1">IF(OFFSET('Stocklist Hoogenraad'!B$17,ROW()-ROW(B$17),0)="","",OFFSET('Stocklist Hoogenraad'!B$17,ROW()-ROW(B$17),0))</f>
        <v/>
      </c>
      <c r="C837" s="124" t="str">
        <f ca="1">IF(OFFSET('Stocklist Hoogenraad'!C$17,ROW()-ROW(C$17),0)="","",OFFSET('Stocklist Hoogenraad'!C$17,ROW()-ROW(C$17),0))</f>
        <v/>
      </c>
      <c r="D837" s="125" t="str">
        <f ca="1">IF(OFFSET('Stocklist Hoogenraad'!D$17,ROW()-ROW(D$17),0)="","",(1+Margin)*OFFSET('Stocklist Hoogenraad'!D$17,ROW()-ROW(D$17),0))</f>
        <v/>
      </c>
    </row>
    <row r="838" spans="1:4" x14ac:dyDescent="0.25">
      <c r="A838" s="124" t="str">
        <f ca="1">IF(OFFSET('Stocklist Hoogenraad'!A$17,ROW()-ROW(A$17),0)="","",OFFSET('Stocklist Hoogenraad'!A$17,ROW()-ROW(A$17),0))</f>
        <v/>
      </c>
      <c r="B838" s="124" t="str">
        <f ca="1">IF(OFFSET('Stocklist Hoogenraad'!B$17,ROW()-ROW(B$17),0)="","",OFFSET('Stocklist Hoogenraad'!B$17,ROW()-ROW(B$17),0))</f>
        <v/>
      </c>
      <c r="C838" s="124" t="str">
        <f ca="1">IF(OFFSET('Stocklist Hoogenraad'!C$17,ROW()-ROW(C$17),0)="","",OFFSET('Stocklist Hoogenraad'!C$17,ROW()-ROW(C$17),0))</f>
        <v/>
      </c>
      <c r="D838" s="125" t="str">
        <f ca="1">IF(OFFSET('Stocklist Hoogenraad'!D$17,ROW()-ROW(D$17),0)="","",(1+Margin)*OFFSET('Stocklist Hoogenraad'!D$17,ROW()-ROW(D$17),0))</f>
        <v/>
      </c>
    </row>
    <row r="839" spans="1:4" x14ac:dyDescent="0.25">
      <c r="A839" s="124" t="str">
        <f ca="1">IF(OFFSET('Stocklist Hoogenraad'!A$17,ROW()-ROW(A$17),0)="","",OFFSET('Stocklist Hoogenraad'!A$17,ROW()-ROW(A$17),0))</f>
        <v/>
      </c>
      <c r="B839" s="124" t="str">
        <f ca="1">IF(OFFSET('Stocklist Hoogenraad'!B$17,ROW()-ROW(B$17),0)="","",OFFSET('Stocklist Hoogenraad'!B$17,ROW()-ROW(B$17),0))</f>
        <v/>
      </c>
      <c r="C839" s="124" t="str">
        <f ca="1">IF(OFFSET('Stocklist Hoogenraad'!C$17,ROW()-ROW(C$17),0)="","",OFFSET('Stocklist Hoogenraad'!C$17,ROW()-ROW(C$17),0))</f>
        <v/>
      </c>
      <c r="D839" s="125" t="str">
        <f ca="1">IF(OFFSET('Stocklist Hoogenraad'!D$17,ROW()-ROW(D$17),0)="","",(1+Margin)*OFFSET('Stocklist Hoogenraad'!D$17,ROW()-ROW(D$17),0))</f>
        <v/>
      </c>
    </row>
    <row r="840" spans="1:4" x14ac:dyDescent="0.25">
      <c r="A840" s="124" t="str">
        <f ca="1">IF(OFFSET('Stocklist Hoogenraad'!A$17,ROW()-ROW(A$17),0)="","",OFFSET('Stocklist Hoogenraad'!A$17,ROW()-ROW(A$17),0))</f>
        <v/>
      </c>
      <c r="B840" s="124" t="str">
        <f ca="1">IF(OFFSET('Stocklist Hoogenraad'!B$17,ROW()-ROW(B$17),0)="","",OFFSET('Stocklist Hoogenraad'!B$17,ROW()-ROW(B$17),0))</f>
        <v/>
      </c>
      <c r="C840" s="124" t="str">
        <f ca="1">IF(OFFSET('Stocklist Hoogenraad'!C$17,ROW()-ROW(C$17),0)="","",OFFSET('Stocklist Hoogenraad'!C$17,ROW()-ROW(C$17),0))</f>
        <v/>
      </c>
      <c r="D840" s="125" t="str">
        <f ca="1">IF(OFFSET('Stocklist Hoogenraad'!D$17,ROW()-ROW(D$17),0)="","",(1+Margin)*OFFSET('Stocklist Hoogenraad'!D$17,ROW()-ROW(D$17),0))</f>
        <v/>
      </c>
    </row>
    <row r="841" spans="1:4" x14ac:dyDescent="0.25">
      <c r="A841" s="124" t="str">
        <f ca="1">IF(OFFSET('Stocklist Hoogenraad'!A$17,ROW()-ROW(A$17),0)="","",OFFSET('Stocklist Hoogenraad'!A$17,ROW()-ROW(A$17),0))</f>
        <v/>
      </c>
      <c r="B841" s="124" t="str">
        <f ca="1">IF(OFFSET('Stocklist Hoogenraad'!B$17,ROW()-ROW(B$17),0)="","",OFFSET('Stocklist Hoogenraad'!B$17,ROW()-ROW(B$17),0))</f>
        <v/>
      </c>
      <c r="C841" s="124" t="str">
        <f ca="1">IF(OFFSET('Stocklist Hoogenraad'!C$17,ROW()-ROW(C$17),0)="","",OFFSET('Stocklist Hoogenraad'!C$17,ROW()-ROW(C$17),0))</f>
        <v/>
      </c>
      <c r="D841" s="125" t="str">
        <f ca="1">IF(OFFSET('Stocklist Hoogenraad'!D$17,ROW()-ROW(D$17),0)="","",(1+Margin)*OFFSET('Stocklist Hoogenraad'!D$17,ROW()-ROW(D$17),0))</f>
        <v/>
      </c>
    </row>
    <row r="842" spans="1:4" x14ac:dyDescent="0.25">
      <c r="A842" s="124" t="str">
        <f ca="1">IF(OFFSET('Stocklist Hoogenraad'!A$17,ROW()-ROW(A$17),0)="","",OFFSET('Stocklist Hoogenraad'!A$17,ROW()-ROW(A$17),0))</f>
        <v/>
      </c>
      <c r="B842" s="124" t="str">
        <f ca="1">IF(OFFSET('Stocklist Hoogenraad'!B$17,ROW()-ROW(B$17),0)="","",OFFSET('Stocklist Hoogenraad'!B$17,ROW()-ROW(B$17),0))</f>
        <v/>
      </c>
      <c r="C842" s="124" t="str">
        <f ca="1">IF(OFFSET('Stocklist Hoogenraad'!C$17,ROW()-ROW(C$17),0)="","",OFFSET('Stocklist Hoogenraad'!C$17,ROW()-ROW(C$17),0))</f>
        <v/>
      </c>
      <c r="D842" s="125" t="str">
        <f ca="1">IF(OFFSET('Stocklist Hoogenraad'!D$17,ROW()-ROW(D$17),0)="","",(1+Margin)*OFFSET('Stocklist Hoogenraad'!D$17,ROW()-ROW(D$17),0))</f>
        <v/>
      </c>
    </row>
    <row r="843" spans="1:4" x14ac:dyDescent="0.25">
      <c r="A843" s="124" t="str">
        <f ca="1">IF(OFFSET('Stocklist Hoogenraad'!A$17,ROW()-ROW(A$17),0)="","",OFFSET('Stocklist Hoogenraad'!A$17,ROW()-ROW(A$17),0))</f>
        <v/>
      </c>
      <c r="B843" s="124" t="str">
        <f ca="1">IF(OFFSET('Stocklist Hoogenraad'!B$17,ROW()-ROW(B$17),0)="","",OFFSET('Stocklist Hoogenraad'!B$17,ROW()-ROW(B$17),0))</f>
        <v/>
      </c>
      <c r="C843" s="124" t="str">
        <f ca="1">IF(OFFSET('Stocklist Hoogenraad'!C$17,ROW()-ROW(C$17),0)="","",OFFSET('Stocklist Hoogenraad'!C$17,ROW()-ROW(C$17),0))</f>
        <v/>
      </c>
      <c r="D843" s="125" t="str">
        <f ca="1">IF(OFFSET('Stocklist Hoogenraad'!D$17,ROW()-ROW(D$17),0)="","",(1+Margin)*OFFSET('Stocklist Hoogenraad'!D$17,ROW()-ROW(D$17),0))</f>
        <v/>
      </c>
    </row>
    <row r="844" spans="1:4" x14ac:dyDescent="0.25">
      <c r="A844" s="124" t="str">
        <f ca="1">IF(OFFSET('Stocklist Hoogenraad'!A$17,ROW()-ROW(A$17),0)="","",OFFSET('Stocklist Hoogenraad'!A$17,ROW()-ROW(A$17),0))</f>
        <v/>
      </c>
      <c r="B844" s="124" t="str">
        <f ca="1">IF(OFFSET('Stocklist Hoogenraad'!B$17,ROW()-ROW(B$17),0)="","",OFFSET('Stocklist Hoogenraad'!B$17,ROW()-ROW(B$17),0))</f>
        <v/>
      </c>
      <c r="C844" s="124" t="str">
        <f ca="1">IF(OFFSET('Stocklist Hoogenraad'!C$17,ROW()-ROW(C$17),0)="","",OFFSET('Stocklist Hoogenraad'!C$17,ROW()-ROW(C$17),0))</f>
        <v/>
      </c>
      <c r="D844" s="125" t="str">
        <f ca="1">IF(OFFSET('Stocklist Hoogenraad'!D$17,ROW()-ROW(D$17),0)="","",(1+Margin)*OFFSET('Stocklist Hoogenraad'!D$17,ROW()-ROW(D$17),0))</f>
        <v/>
      </c>
    </row>
    <row r="845" spans="1:4" x14ac:dyDescent="0.25">
      <c r="A845" s="124" t="str">
        <f ca="1">IF(OFFSET('Stocklist Hoogenraad'!A$17,ROW()-ROW(A$17),0)="","",OFFSET('Stocklist Hoogenraad'!A$17,ROW()-ROW(A$17),0))</f>
        <v/>
      </c>
      <c r="B845" s="124" t="str">
        <f ca="1">IF(OFFSET('Stocklist Hoogenraad'!B$17,ROW()-ROW(B$17),0)="","",OFFSET('Stocklist Hoogenraad'!B$17,ROW()-ROW(B$17),0))</f>
        <v/>
      </c>
      <c r="C845" s="124" t="str">
        <f ca="1">IF(OFFSET('Stocklist Hoogenraad'!C$17,ROW()-ROW(C$17),0)="","",OFFSET('Stocklist Hoogenraad'!C$17,ROW()-ROW(C$17),0))</f>
        <v/>
      </c>
      <c r="D845" s="125" t="str">
        <f ca="1">IF(OFFSET('Stocklist Hoogenraad'!D$17,ROW()-ROW(D$17),0)="","",(1+Margin)*OFFSET('Stocklist Hoogenraad'!D$17,ROW()-ROW(D$17),0))</f>
        <v/>
      </c>
    </row>
    <row r="846" spans="1:4" x14ac:dyDescent="0.25">
      <c r="A846" s="124" t="str">
        <f ca="1">IF(OFFSET('Stocklist Hoogenraad'!A$17,ROW()-ROW(A$17),0)="","",OFFSET('Stocklist Hoogenraad'!A$17,ROW()-ROW(A$17),0))</f>
        <v/>
      </c>
      <c r="B846" s="124" t="str">
        <f ca="1">IF(OFFSET('Stocklist Hoogenraad'!B$17,ROW()-ROW(B$17),0)="","",OFFSET('Stocklist Hoogenraad'!B$17,ROW()-ROW(B$17),0))</f>
        <v/>
      </c>
      <c r="C846" s="124" t="str">
        <f ca="1">IF(OFFSET('Stocklist Hoogenraad'!C$17,ROW()-ROW(C$17),0)="","",OFFSET('Stocklist Hoogenraad'!C$17,ROW()-ROW(C$17),0))</f>
        <v/>
      </c>
      <c r="D846" s="125" t="str">
        <f ca="1">IF(OFFSET('Stocklist Hoogenraad'!D$17,ROW()-ROW(D$17),0)="","",(1+Margin)*OFFSET('Stocklist Hoogenraad'!D$17,ROW()-ROW(D$17),0))</f>
        <v/>
      </c>
    </row>
    <row r="847" spans="1:4" x14ac:dyDescent="0.25">
      <c r="A847" s="124" t="str">
        <f ca="1">IF(OFFSET('Stocklist Hoogenraad'!A$17,ROW()-ROW(A$17),0)="","",OFFSET('Stocklist Hoogenraad'!A$17,ROW()-ROW(A$17),0))</f>
        <v/>
      </c>
      <c r="B847" s="124" t="str">
        <f ca="1">IF(OFFSET('Stocklist Hoogenraad'!B$17,ROW()-ROW(B$17),0)="","",OFFSET('Stocklist Hoogenraad'!B$17,ROW()-ROW(B$17),0))</f>
        <v/>
      </c>
      <c r="C847" s="124" t="str">
        <f ca="1">IF(OFFSET('Stocklist Hoogenraad'!C$17,ROW()-ROW(C$17),0)="","",OFFSET('Stocklist Hoogenraad'!C$17,ROW()-ROW(C$17),0))</f>
        <v/>
      </c>
      <c r="D847" s="125" t="str">
        <f ca="1">IF(OFFSET('Stocklist Hoogenraad'!D$17,ROW()-ROW(D$17),0)="","",(1+Margin)*OFFSET('Stocklist Hoogenraad'!D$17,ROW()-ROW(D$17),0))</f>
        <v/>
      </c>
    </row>
    <row r="848" spans="1:4" x14ac:dyDescent="0.25">
      <c r="A848" s="124" t="str">
        <f ca="1">IF(OFFSET('Stocklist Hoogenraad'!A$17,ROW()-ROW(A$17),0)="","",OFFSET('Stocklist Hoogenraad'!A$17,ROW()-ROW(A$17),0))</f>
        <v/>
      </c>
      <c r="B848" s="124" t="str">
        <f ca="1">IF(OFFSET('Stocklist Hoogenraad'!B$17,ROW()-ROW(B$17),0)="","",OFFSET('Stocklist Hoogenraad'!B$17,ROW()-ROW(B$17),0))</f>
        <v/>
      </c>
      <c r="C848" s="124" t="str">
        <f ca="1">IF(OFFSET('Stocklist Hoogenraad'!C$17,ROW()-ROW(C$17),0)="","",OFFSET('Stocklist Hoogenraad'!C$17,ROW()-ROW(C$17),0))</f>
        <v/>
      </c>
      <c r="D848" s="125" t="str">
        <f ca="1">IF(OFFSET('Stocklist Hoogenraad'!D$17,ROW()-ROW(D$17),0)="","",(1+Margin)*OFFSET('Stocklist Hoogenraad'!D$17,ROW()-ROW(D$17),0))</f>
        <v/>
      </c>
    </row>
    <row r="849" spans="1:4" x14ac:dyDescent="0.25">
      <c r="A849" s="124" t="str">
        <f ca="1">IF(OFFSET('Stocklist Hoogenraad'!A$17,ROW()-ROW(A$17),0)="","",OFFSET('Stocklist Hoogenraad'!A$17,ROW()-ROW(A$17),0))</f>
        <v/>
      </c>
      <c r="B849" s="124" t="str">
        <f ca="1">IF(OFFSET('Stocklist Hoogenraad'!B$17,ROW()-ROW(B$17),0)="","",OFFSET('Stocklist Hoogenraad'!B$17,ROW()-ROW(B$17),0))</f>
        <v/>
      </c>
      <c r="C849" s="124" t="str">
        <f ca="1">IF(OFFSET('Stocklist Hoogenraad'!C$17,ROW()-ROW(C$17),0)="","",OFFSET('Stocklist Hoogenraad'!C$17,ROW()-ROW(C$17),0))</f>
        <v/>
      </c>
      <c r="D849" s="125" t="str">
        <f ca="1">IF(OFFSET('Stocklist Hoogenraad'!D$17,ROW()-ROW(D$17),0)="","",(1+Margin)*OFFSET('Stocklist Hoogenraad'!D$17,ROW()-ROW(D$17),0))</f>
        <v/>
      </c>
    </row>
    <row r="850" spans="1:4" x14ac:dyDescent="0.25">
      <c r="A850" s="124" t="str">
        <f ca="1">IF(OFFSET('Stocklist Hoogenraad'!A$17,ROW()-ROW(A$17),0)="","",OFFSET('Stocklist Hoogenraad'!A$17,ROW()-ROW(A$17),0))</f>
        <v/>
      </c>
      <c r="B850" s="124" t="str">
        <f ca="1">IF(OFFSET('Stocklist Hoogenraad'!B$17,ROW()-ROW(B$17),0)="","",OFFSET('Stocklist Hoogenraad'!B$17,ROW()-ROW(B$17),0))</f>
        <v/>
      </c>
      <c r="C850" s="124" t="str">
        <f ca="1">IF(OFFSET('Stocklist Hoogenraad'!C$17,ROW()-ROW(C$17),0)="","",OFFSET('Stocklist Hoogenraad'!C$17,ROW()-ROW(C$17),0))</f>
        <v/>
      </c>
      <c r="D850" s="125" t="str">
        <f ca="1">IF(OFFSET('Stocklist Hoogenraad'!D$17,ROW()-ROW(D$17),0)="","",(1+Margin)*OFFSET('Stocklist Hoogenraad'!D$17,ROW()-ROW(D$17),0))</f>
        <v/>
      </c>
    </row>
    <row r="851" spans="1:4" x14ac:dyDescent="0.25">
      <c r="A851" s="124" t="str">
        <f ca="1">IF(OFFSET('Stocklist Hoogenraad'!A$17,ROW()-ROW(A$17),0)="","",OFFSET('Stocklist Hoogenraad'!A$17,ROW()-ROW(A$17),0))</f>
        <v/>
      </c>
      <c r="B851" s="124" t="str">
        <f ca="1">IF(OFFSET('Stocklist Hoogenraad'!B$17,ROW()-ROW(B$17),0)="","",OFFSET('Stocklist Hoogenraad'!B$17,ROW()-ROW(B$17),0))</f>
        <v/>
      </c>
      <c r="C851" s="124" t="str">
        <f ca="1">IF(OFFSET('Stocklist Hoogenraad'!C$17,ROW()-ROW(C$17),0)="","",OFFSET('Stocklist Hoogenraad'!C$17,ROW()-ROW(C$17),0))</f>
        <v/>
      </c>
      <c r="D851" s="125" t="str">
        <f ca="1">IF(OFFSET('Stocklist Hoogenraad'!D$17,ROW()-ROW(D$17),0)="","",(1+Margin)*OFFSET('Stocklist Hoogenraad'!D$17,ROW()-ROW(D$17),0))</f>
        <v/>
      </c>
    </row>
    <row r="852" spans="1:4" x14ac:dyDescent="0.25">
      <c r="A852" s="124" t="str">
        <f ca="1">IF(OFFSET('Stocklist Hoogenraad'!A$17,ROW()-ROW(A$17),0)="","",OFFSET('Stocklist Hoogenraad'!A$17,ROW()-ROW(A$17),0))</f>
        <v/>
      </c>
      <c r="B852" s="124" t="str">
        <f ca="1">IF(OFFSET('Stocklist Hoogenraad'!B$17,ROW()-ROW(B$17),0)="","",OFFSET('Stocklist Hoogenraad'!B$17,ROW()-ROW(B$17),0))</f>
        <v/>
      </c>
      <c r="C852" s="124" t="str">
        <f ca="1">IF(OFFSET('Stocklist Hoogenraad'!C$17,ROW()-ROW(C$17),0)="","",OFFSET('Stocklist Hoogenraad'!C$17,ROW()-ROW(C$17),0))</f>
        <v/>
      </c>
      <c r="D852" s="125" t="str">
        <f ca="1">IF(OFFSET('Stocklist Hoogenraad'!D$17,ROW()-ROW(D$17),0)="","",(1+Margin)*OFFSET('Stocklist Hoogenraad'!D$17,ROW()-ROW(D$17),0))</f>
        <v/>
      </c>
    </row>
    <row r="853" spans="1:4" x14ac:dyDescent="0.25">
      <c r="A853" s="124" t="str">
        <f ca="1">IF(OFFSET('Stocklist Hoogenraad'!A$17,ROW()-ROW(A$17),0)="","",OFFSET('Stocklist Hoogenraad'!A$17,ROW()-ROW(A$17),0))</f>
        <v/>
      </c>
      <c r="B853" s="124" t="str">
        <f ca="1">IF(OFFSET('Stocklist Hoogenraad'!B$17,ROW()-ROW(B$17),0)="","",OFFSET('Stocklist Hoogenraad'!B$17,ROW()-ROW(B$17),0))</f>
        <v/>
      </c>
      <c r="C853" s="124" t="str">
        <f ca="1">IF(OFFSET('Stocklist Hoogenraad'!C$17,ROW()-ROW(C$17),0)="","",OFFSET('Stocklist Hoogenraad'!C$17,ROW()-ROW(C$17),0))</f>
        <v/>
      </c>
      <c r="D853" s="125" t="str">
        <f ca="1">IF(OFFSET('Stocklist Hoogenraad'!D$17,ROW()-ROW(D$17),0)="","",(1+Margin)*OFFSET('Stocklist Hoogenraad'!D$17,ROW()-ROW(D$17),0))</f>
        <v/>
      </c>
    </row>
    <row r="854" spans="1:4" x14ac:dyDescent="0.25">
      <c r="A854" s="124" t="str">
        <f ca="1">IF(OFFSET('Stocklist Hoogenraad'!A$17,ROW()-ROW(A$17),0)="","",OFFSET('Stocklist Hoogenraad'!A$17,ROW()-ROW(A$17),0))</f>
        <v/>
      </c>
      <c r="B854" s="124" t="str">
        <f ca="1">IF(OFFSET('Stocklist Hoogenraad'!B$17,ROW()-ROW(B$17),0)="","",OFFSET('Stocklist Hoogenraad'!B$17,ROW()-ROW(B$17),0))</f>
        <v/>
      </c>
      <c r="C854" s="124" t="str">
        <f ca="1">IF(OFFSET('Stocklist Hoogenraad'!C$17,ROW()-ROW(C$17),0)="","",OFFSET('Stocklist Hoogenraad'!C$17,ROW()-ROW(C$17),0))</f>
        <v/>
      </c>
      <c r="D854" s="125" t="str">
        <f ca="1">IF(OFFSET('Stocklist Hoogenraad'!D$17,ROW()-ROW(D$17),0)="","",(1+Margin)*OFFSET('Stocklist Hoogenraad'!D$17,ROW()-ROW(D$17),0))</f>
        <v/>
      </c>
    </row>
    <row r="855" spans="1:4" x14ac:dyDescent="0.25">
      <c r="A855" s="124" t="str">
        <f ca="1">IF(OFFSET('Stocklist Hoogenraad'!A$17,ROW()-ROW(A$17),0)="","",OFFSET('Stocklist Hoogenraad'!A$17,ROW()-ROW(A$17),0))</f>
        <v/>
      </c>
      <c r="B855" s="124" t="str">
        <f ca="1">IF(OFFSET('Stocklist Hoogenraad'!B$17,ROW()-ROW(B$17),0)="","",OFFSET('Stocklist Hoogenraad'!B$17,ROW()-ROW(B$17),0))</f>
        <v/>
      </c>
      <c r="C855" s="124" t="str">
        <f ca="1">IF(OFFSET('Stocklist Hoogenraad'!C$17,ROW()-ROW(C$17),0)="","",OFFSET('Stocklist Hoogenraad'!C$17,ROW()-ROW(C$17),0))</f>
        <v/>
      </c>
      <c r="D855" s="125" t="str">
        <f ca="1">IF(OFFSET('Stocklist Hoogenraad'!D$17,ROW()-ROW(D$17),0)="","",(1+Margin)*OFFSET('Stocklist Hoogenraad'!D$17,ROW()-ROW(D$17),0))</f>
        <v/>
      </c>
    </row>
    <row r="856" spans="1:4" x14ac:dyDescent="0.25">
      <c r="A856" s="124" t="str">
        <f ca="1">IF(OFFSET('Stocklist Hoogenraad'!A$17,ROW()-ROW(A$17),0)="","",OFFSET('Stocklist Hoogenraad'!A$17,ROW()-ROW(A$17),0))</f>
        <v/>
      </c>
      <c r="B856" s="124" t="str">
        <f ca="1">IF(OFFSET('Stocklist Hoogenraad'!B$17,ROW()-ROW(B$17),0)="","",OFFSET('Stocklist Hoogenraad'!B$17,ROW()-ROW(B$17),0))</f>
        <v/>
      </c>
      <c r="C856" s="124" t="str">
        <f ca="1">IF(OFFSET('Stocklist Hoogenraad'!C$17,ROW()-ROW(C$17),0)="","",OFFSET('Stocklist Hoogenraad'!C$17,ROW()-ROW(C$17),0))</f>
        <v/>
      </c>
      <c r="D856" s="125" t="str">
        <f ca="1">IF(OFFSET('Stocklist Hoogenraad'!D$17,ROW()-ROW(D$17),0)="","",(1+Margin)*OFFSET('Stocklist Hoogenraad'!D$17,ROW()-ROW(D$17),0))</f>
        <v/>
      </c>
    </row>
    <row r="857" spans="1:4" x14ac:dyDescent="0.25">
      <c r="A857" s="124" t="str">
        <f ca="1">IF(OFFSET('Stocklist Hoogenraad'!A$17,ROW()-ROW(A$17),0)="","",OFFSET('Stocklist Hoogenraad'!A$17,ROW()-ROW(A$17),0))</f>
        <v/>
      </c>
      <c r="B857" s="124" t="str">
        <f ca="1">IF(OFFSET('Stocklist Hoogenraad'!B$17,ROW()-ROW(B$17),0)="","",OFFSET('Stocklist Hoogenraad'!B$17,ROW()-ROW(B$17),0))</f>
        <v/>
      </c>
      <c r="C857" s="124" t="str">
        <f ca="1">IF(OFFSET('Stocklist Hoogenraad'!C$17,ROW()-ROW(C$17),0)="","",OFFSET('Stocklist Hoogenraad'!C$17,ROW()-ROW(C$17),0))</f>
        <v/>
      </c>
      <c r="D857" s="125" t="str">
        <f ca="1">IF(OFFSET('Stocklist Hoogenraad'!D$17,ROW()-ROW(D$17),0)="","",(1+Margin)*OFFSET('Stocklist Hoogenraad'!D$17,ROW()-ROW(D$17),0))</f>
        <v/>
      </c>
    </row>
    <row r="858" spans="1:4" x14ac:dyDescent="0.25">
      <c r="A858" s="124" t="str">
        <f ca="1">IF(OFFSET('Stocklist Hoogenraad'!A$17,ROW()-ROW(A$17),0)="","",OFFSET('Stocklist Hoogenraad'!A$17,ROW()-ROW(A$17),0))</f>
        <v/>
      </c>
      <c r="B858" s="124" t="str">
        <f ca="1">IF(OFFSET('Stocklist Hoogenraad'!B$17,ROW()-ROW(B$17),0)="","",OFFSET('Stocklist Hoogenraad'!B$17,ROW()-ROW(B$17),0))</f>
        <v/>
      </c>
      <c r="C858" s="124" t="str">
        <f ca="1">IF(OFFSET('Stocklist Hoogenraad'!C$17,ROW()-ROW(C$17),0)="","",OFFSET('Stocklist Hoogenraad'!C$17,ROW()-ROW(C$17),0))</f>
        <v/>
      </c>
      <c r="D858" s="125" t="str">
        <f ca="1">IF(OFFSET('Stocklist Hoogenraad'!D$17,ROW()-ROW(D$17),0)="","",(1+Margin)*OFFSET('Stocklist Hoogenraad'!D$17,ROW()-ROW(D$17),0))</f>
        <v/>
      </c>
    </row>
    <row r="859" spans="1:4" x14ac:dyDescent="0.25">
      <c r="A859" s="124" t="str">
        <f ca="1">IF(OFFSET('Stocklist Hoogenraad'!A$17,ROW()-ROW(A$17),0)="","",OFFSET('Stocklist Hoogenraad'!A$17,ROW()-ROW(A$17),0))</f>
        <v/>
      </c>
      <c r="B859" s="124" t="str">
        <f ca="1">IF(OFFSET('Stocklist Hoogenraad'!B$17,ROW()-ROW(B$17),0)="","",OFFSET('Stocklist Hoogenraad'!B$17,ROW()-ROW(B$17),0))</f>
        <v/>
      </c>
      <c r="C859" s="124" t="str">
        <f ca="1">IF(OFFSET('Stocklist Hoogenraad'!C$17,ROW()-ROW(C$17),0)="","",OFFSET('Stocklist Hoogenraad'!C$17,ROW()-ROW(C$17),0))</f>
        <v/>
      </c>
      <c r="D859" s="125" t="str">
        <f ca="1">IF(OFFSET('Stocklist Hoogenraad'!D$17,ROW()-ROW(D$17),0)="","",(1+Margin)*OFFSET('Stocklist Hoogenraad'!D$17,ROW()-ROW(D$17),0))</f>
        <v/>
      </c>
    </row>
    <row r="860" spans="1:4" x14ac:dyDescent="0.25">
      <c r="A860" s="124" t="str">
        <f ca="1">IF(OFFSET('Stocklist Hoogenraad'!A$17,ROW()-ROW(A$17),0)="","",OFFSET('Stocklist Hoogenraad'!A$17,ROW()-ROW(A$17),0))</f>
        <v/>
      </c>
      <c r="B860" s="124" t="str">
        <f ca="1">IF(OFFSET('Stocklist Hoogenraad'!B$17,ROW()-ROW(B$17),0)="","",OFFSET('Stocklist Hoogenraad'!B$17,ROW()-ROW(B$17),0))</f>
        <v/>
      </c>
      <c r="C860" s="124" t="str">
        <f ca="1">IF(OFFSET('Stocklist Hoogenraad'!C$17,ROW()-ROW(C$17),0)="","",OFFSET('Stocklist Hoogenraad'!C$17,ROW()-ROW(C$17),0))</f>
        <v/>
      </c>
      <c r="D860" s="125" t="str">
        <f ca="1">IF(OFFSET('Stocklist Hoogenraad'!D$17,ROW()-ROW(D$17),0)="","",(1+Margin)*OFFSET('Stocklist Hoogenraad'!D$17,ROW()-ROW(D$17),0))</f>
        <v/>
      </c>
    </row>
    <row r="861" spans="1:4" x14ac:dyDescent="0.25">
      <c r="A861" s="124" t="str">
        <f ca="1">IF(OFFSET('Stocklist Hoogenraad'!A$17,ROW()-ROW(A$17),0)="","",OFFSET('Stocklist Hoogenraad'!A$17,ROW()-ROW(A$17),0))</f>
        <v/>
      </c>
      <c r="B861" s="124" t="str">
        <f ca="1">IF(OFFSET('Stocklist Hoogenraad'!B$17,ROW()-ROW(B$17),0)="","",OFFSET('Stocklist Hoogenraad'!B$17,ROW()-ROW(B$17),0))</f>
        <v/>
      </c>
      <c r="C861" s="124" t="str">
        <f ca="1">IF(OFFSET('Stocklist Hoogenraad'!C$17,ROW()-ROW(C$17),0)="","",OFFSET('Stocklist Hoogenraad'!C$17,ROW()-ROW(C$17),0))</f>
        <v/>
      </c>
      <c r="D861" s="125" t="str">
        <f ca="1">IF(OFFSET('Stocklist Hoogenraad'!D$17,ROW()-ROW(D$17),0)="","",(1+Margin)*OFFSET('Stocklist Hoogenraad'!D$17,ROW()-ROW(D$17),0))</f>
        <v/>
      </c>
    </row>
    <row r="862" spans="1:4" x14ac:dyDescent="0.25">
      <c r="A862" s="124" t="str">
        <f ca="1">IF(OFFSET('Stocklist Hoogenraad'!A$17,ROW()-ROW(A$17),0)="","",OFFSET('Stocklist Hoogenraad'!A$17,ROW()-ROW(A$17),0))</f>
        <v/>
      </c>
      <c r="B862" s="124" t="str">
        <f ca="1">IF(OFFSET('Stocklist Hoogenraad'!B$17,ROW()-ROW(B$17),0)="","",OFFSET('Stocklist Hoogenraad'!B$17,ROW()-ROW(B$17),0))</f>
        <v/>
      </c>
      <c r="C862" s="124" t="str">
        <f ca="1">IF(OFFSET('Stocklist Hoogenraad'!C$17,ROW()-ROW(C$17),0)="","",OFFSET('Stocklist Hoogenraad'!C$17,ROW()-ROW(C$17),0))</f>
        <v/>
      </c>
      <c r="D862" s="125" t="str">
        <f ca="1">IF(OFFSET('Stocklist Hoogenraad'!D$17,ROW()-ROW(D$17),0)="","",(1+Margin)*OFFSET('Stocklist Hoogenraad'!D$17,ROW()-ROW(D$17),0))</f>
        <v/>
      </c>
    </row>
    <row r="863" spans="1:4" x14ac:dyDescent="0.25">
      <c r="A863" s="124" t="str">
        <f ca="1">IF(OFFSET('Stocklist Hoogenraad'!A$17,ROW()-ROW(A$17),0)="","",OFFSET('Stocklist Hoogenraad'!A$17,ROW()-ROW(A$17),0))</f>
        <v/>
      </c>
      <c r="B863" s="124" t="str">
        <f ca="1">IF(OFFSET('Stocklist Hoogenraad'!B$17,ROW()-ROW(B$17),0)="","",OFFSET('Stocklist Hoogenraad'!B$17,ROW()-ROW(B$17),0))</f>
        <v/>
      </c>
      <c r="C863" s="124" t="str">
        <f ca="1">IF(OFFSET('Stocklist Hoogenraad'!C$17,ROW()-ROW(C$17),0)="","",OFFSET('Stocklist Hoogenraad'!C$17,ROW()-ROW(C$17),0))</f>
        <v/>
      </c>
      <c r="D863" s="125" t="str">
        <f ca="1">IF(OFFSET('Stocklist Hoogenraad'!D$17,ROW()-ROW(D$17),0)="","",(1+Margin)*OFFSET('Stocklist Hoogenraad'!D$17,ROW()-ROW(D$17),0))</f>
        <v/>
      </c>
    </row>
    <row r="864" spans="1:4" x14ac:dyDescent="0.25">
      <c r="A864" s="124" t="str">
        <f ca="1">IF(OFFSET('Stocklist Hoogenraad'!A$17,ROW()-ROW(A$17),0)="","",OFFSET('Stocklist Hoogenraad'!A$17,ROW()-ROW(A$17),0))</f>
        <v/>
      </c>
      <c r="B864" s="124" t="str">
        <f ca="1">IF(OFFSET('Stocklist Hoogenraad'!B$17,ROW()-ROW(B$17),0)="","",OFFSET('Stocklist Hoogenraad'!B$17,ROW()-ROW(B$17),0))</f>
        <v/>
      </c>
      <c r="C864" s="124" t="str">
        <f ca="1">IF(OFFSET('Stocklist Hoogenraad'!C$17,ROW()-ROW(C$17),0)="","",OFFSET('Stocklist Hoogenraad'!C$17,ROW()-ROW(C$17),0))</f>
        <v/>
      </c>
      <c r="D864" s="125" t="str">
        <f ca="1">IF(OFFSET('Stocklist Hoogenraad'!D$17,ROW()-ROW(D$17),0)="","",(1+Margin)*OFFSET('Stocklist Hoogenraad'!D$17,ROW()-ROW(D$17),0))</f>
        <v/>
      </c>
    </row>
    <row r="865" spans="1:4" x14ac:dyDescent="0.25">
      <c r="A865" s="124" t="str">
        <f ca="1">IF(OFFSET('Stocklist Hoogenraad'!A$17,ROW()-ROW(A$17),0)="","",OFFSET('Stocklist Hoogenraad'!A$17,ROW()-ROW(A$17),0))</f>
        <v/>
      </c>
      <c r="B865" s="124" t="str">
        <f ca="1">IF(OFFSET('Stocklist Hoogenraad'!B$17,ROW()-ROW(B$17),0)="","",OFFSET('Stocklist Hoogenraad'!B$17,ROW()-ROW(B$17),0))</f>
        <v/>
      </c>
      <c r="C865" s="124" t="str">
        <f ca="1">IF(OFFSET('Stocklist Hoogenraad'!C$17,ROW()-ROW(C$17),0)="","",OFFSET('Stocklist Hoogenraad'!C$17,ROW()-ROW(C$17),0))</f>
        <v/>
      </c>
      <c r="D865" s="125" t="str">
        <f ca="1">IF(OFFSET('Stocklist Hoogenraad'!D$17,ROW()-ROW(D$17),0)="","",(1+Margin)*OFFSET('Stocklist Hoogenraad'!D$17,ROW()-ROW(D$17),0))</f>
        <v/>
      </c>
    </row>
    <row r="866" spans="1:4" x14ac:dyDescent="0.25">
      <c r="A866" s="124" t="str">
        <f ca="1">IF(OFFSET('Stocklist Hoogenraad'!A$17,ROW()-ROW(A$17),0)="","",OFFSET('Stocklist Hoogenraad'!A$17,ROW()-ROW(A$17),0))</f>
        <v/>
      </c>
      <c r="B866" s="124" t="str">
        <f ca="1">IF(OFFSET('Stocklist Hoogenraad'!B$17,ROW()-ROW(B$17),0)="","",OFFSET('Stocklist Hoogenraad'!B$17,ROW()-ROW(B$17),0))</f>
        <v/>
      </c>
      <c r="C866" s="124" t="str">
        <f ca="1">IF(OFFSET('Stocklist Hoogenraad'!C$17,ROW()-ROW(C$17),0)="","",OFFSET('Stocklist Hoogenraad'!C$17,ROW()-ROW(C$17),0))</f>
        <v/>
      </c>
      <c r="D866" s="125" t="str">
        <f ca="1">IF(OFFSET('Stocklist Hoogenraad'!D$17,ROW()-ROW(D$17),0)="","",(1+Margin)*OFFSET('Stocklist Hoogenraad'!D$17,ROW()-ROW(D$17),0))</f>
        <v/>
      </c>
    </row>
    <row r="867" spans="1:4" x14ac:dyDescent="0.25">
      <c r="A867" s="124" t="str">
        <f ca="1">IF(OFFSET('Stocklist Hoogenraad'!A$17,ROW()-ROW(A$17),0)="","",OFFSET('Stocklist Hoogenraad'!A$17,ROW()-ROW(A$17),0))</f>
        <v/>
      </c>
      <c r="B867" s="124" t="str">
        <f ca="1">IF(OFFSET('Stocklist Hoogenraad'!B$17,ROW()-ROW(B$17),0)="","",OFFSET('Stocklist Hoogenraad'!B$17,ROW()-ROW(B$17),0))</f>
        <v/>
      </c>
      <c r="C867" s="124" t="str">
        <f ca="1">IF(OFFSET('Stocklist Hoogenraad'!C$17,ROW()-ROW(C$17),0)="","",OFFSET('Stocklist Hoogenraad'!C$17,ROW()-ROW(C$17),0))</f>
        <v/>
      </c>
      <c r="D867" s="125" t="str">
        <f ca="1">IF(OFFSET('Stocklist Hoogenraad'!D$17,ROW()-ROW(D$17),0)="","",(1+Margin)*OFFSET('Stocklist Hoogenraad'!D$17,ROW()-ROW(D$17),0))</f>
        <v/>
      </c>
    </row>
    <row r="868" spans="1:4" x14ac:dyDescent="0.25">
      <c r="A868" s="124" t="str">
        <f ca="1">IF(OFFSET('Stocklist Hoogenraad'!A$17,ROW()-ROW(A$17),0)="","",OFFSET('Stocklist Hoogenraad'!A$17,ROW()-ROW(A$17),0))</f>
        <v/>
      </c>
      <c r="B868" s="124" t="str">
        <f ca="1">IF(OFFSET('Stocklist Hoogenraad'!B$17,ROW()-ROW(B$17),0)="","",OFFSET('Stocklist Hoogenraad'!B$17,ROW()-ROW(B$17),0))</f>
        <v/>
      </c>
      <c r="C868" s="124" t="str">
        <f ca="1">IF(OFFSET('Stocklist Hoogenraad'!C$17,ROW()-ROW(C$17),0)="","",OFFSET('Stocklist Hoogenraad'!C$17,ROW()-ROW(C$17),0))</f>
        <v/>
      </c>
      <c r="D868" s="125" t="str">
        <f ca="1">IF(OFFSET('Stocklist Hoogenraad'!D$17,ROW()-ROW(D$17),0)="","",(1+Margin)*OFFSET('Stocklist Hoogenraad'!D$17,ROW()-ROW(D$17),0))</f>
        <v/>
      </c>
    </row>
    <row r="869" spans="1:4" x14ac:dyDescent="0.25">
      <c r="A869" s="124" t="str">
        <f ca="1">IF(OFFSET('Stocklist Hoogenraad'!A$17,ROW()-ROW(A$17),0)="","",OFFSET('Stocklist Hoogenraad'!A$17,ROW()-ROW(A$17),0))</f>
        <v/>
      </c>
      <c r="B869" s="124" t="str">
        <f ca="1">IF(OFFSET('Stocklist Hoogenraad'!B$17,ROW()-ROW(B$17),0)="","",OFFSET('Stocklist Hoogenraad'!B$17,ROW()-ROW(B$17),0))</f>
        <v/>
      </c>
      <c r="C869" s="124" t="str">
        <f ca="1">IF(OFFSET('Stocklist Hoogenraad'!C$17,ROW()-ROW(C$17),0)="","",OFFSET('Stocklist Hoogenraad'!C$17,ROW()-ROW(C$17),0))</f>
        <v/>
      </c>
      <c r="D869" s="125" t="str">
        <f ca="1">IF(OFFSET('Stocklist Hoogenraad'!D$17,ROW()-ROW(D$17),0)="","",(1+Margin)*OFFSET('Stocklist Hoogenraad'!D$17,ROW()-ROW(D$17),0))</f>
        <v/>
      </c>
    </row>
    <row r="870" spans="1:4" x14ac:dyDescent="0.25">
      <c r="A870" s="124" t="str">
        <f ca="1">IF(OFFSET('Stocklist Hoogenraad'!A$17,ROW()-ROW(A$17),0)="","",OFFSET('Stocklist Hoogenraad'!A$17,ROW()-ROW(A$17),0))</f>
        <v/>
      </c>
      <c r="B870" s="124" t="str">
        <f ca="1">IF(OFFSET('Stocklist Hoogenraad'!B$17,ROW()-ROW(B$17),0)="","",OFFSET('Stocklist Hoogenraad'!B$17,ROW()-ROW(B$17),0))</f>
        <v/>
      </c>
      <c r="C870" s="124" t="str">
        <f ca="1">IF(OFFSET('Stocklist Hoogenraad'!C$17,ROW()-ROW(C$17),0)="","",OFFSET('Stocklist Hoogenraad'!C$17,ROW()-ROW(C$17),0))</f>
        <v/>
      </c>
      <c r="D870" s="125" t="str">
        <f ca="1">IF(OFFSET('Stocklist Hoogenraad'!D$17,ROW()-ROW(D$17),0)="","",(1+Margin)*OFFSET('Stocklist Hoogenraad'!D$17,ROW()-ROW(D$17),0))</f>
        <v/>
      </c>
    </row>
    <row r="871" spans="1:4" x14ac:dyDescent="0.25">
      <c r="A871" s="124" t="str">
        <f ca="1">IF(OFFSET('Stocklist Hoogenraad'!A$17,ROW()-ROW(A$17),0)="","",OFFSET('Stocklist Hoogenraad'!A$17,ROW()-ROW(A$17),0))</f>
        <v/>
      </c>
      <c r="B871" s="124" t="str">
        <f ca="1">IF(OFFSET('Stocklist Hoogenraad'!B$17,ROW()-ROW(B$17),0)="","",OFFSET('Stocklist Hoogenraad'!B$17,ROW()-ROW(B$17),0))</f>
        <v/>
      </c>
      <c r="C871" s="124" t="str">
        <f ca="1">IF(OFFSET('Stocklist Hoogenraad'!C$17,ROW()-ROW(C$17),0)="","",OFFSET('Stocklist Hoogenraad'!C$17,ROW()-ROW(C$17),0))</f>
        <v/>
      </c>
      <c r="D871" s="125" t="str">
        <f ca="1">IF(OFFSET('Stocklist Hoogenraad'!D$17,ROW()-ROW(D$17),0)="","",(1+Margin)*OFFSET('Stocklist Hoogenraad'!D$17,ROW()-ROW(D$17),0))</f>
        <v/>
      </c>
    </row>
    <row r="872" spans="1:4" x14ac:dyDescent="0.25">
      <c r="A872" s="124" t="str">
        <f ca="1">IF(OFFSET('Stocklist Hoogenraad'!A$17,ROW()-ROW(A$17),0)="","",OFFSET('Stocklist Hoogenraad'!A$17,ROW()-ROW(A$17),0))</f>
        <v/>
      </c>
      <c r="B872" s="124" t="str">
        <f ca="1">IF(OFFSET('Stocklist Hoogenraad'!B$17,ROW()-ROW(B$17),0)="","",OFFSET('Stocklist Hoogenraad'!B$17,ROW()-ROW(B$17),0))</f>
        <v/>
      </c>
      <c r="C872" s="124" t="str">
        <f ca="1">IF(OFFSET('Stocklist Hoogenraad'!C$17,ROW()-ROW(C$17),0)="","",OFFSET('Stocklist Hoogenraad'!C$17,ROW()-ROW(C$17),0))</f>
        <v/>
      </c>
      <c r="D872" s="125" t="str">
        <f ca="1">IF(OFFSET('Stocklist Hoogenraad'!D$17,ROW()-ROW(D$17),0)="","",(1+Margin)*OFFSET('Stocklist Hoogenraad'!D$17,ROW()-ROW(D$17),0))</f>
        <v/>
      </c>
    </row>
    <row r="873" spans="1:4" x14ac:dyDescent="0.25">
      <c r="A873" s="124" t="str">
        <f ca="1">IF(OFFSET('Stocklist Hoogenraad'!A$17,ROW()-ROW(A$17),0)="","",OFFSET('Stocklist Hoogenraad'!A$17,ROW()-ROW(A$17),0))</f>
        <v/>
      </c>
      <c r="B873" s="124" t="str">
        <f ca="1">IF(OFFSET('Stocklist Hoogenraad'!B$17,ROW()-ROW(B$17),0)="","",OFFSET('Stocklist Hoogenraad'!B$17,ROW()-ROW(B$17),0))</f>
        <v/>
      </c>
      <c r="C873" s="124" t="str">
        <f ca="1">IF(OFFSET('Stocklist Hoogenraad'!C$17,ROW()-ROW(C$17),0)="","",OFFSET('Stocklist Hoogenraad'!C$17,ROW()-ROW(C$17),0))</f>
        <v/>
      </c>
      <c r="D873" s="125" t="str">
        <f ca="1">IF(OFFSET('Stocklist Hoogenraad'!D$17,ROW()-ROW(D$17),0)="","",(1+Margin)*OFFSET('Stocklist Hoogenraad'!D$17,ROW()-ROW(D$17),0))</f>
        <v/>
      </c>
    </row>
    <row r="874" spans="1:4" x14ac:dyDescent="0.25">
      <c r="A874" s="124" t="str">
        <f ca="1">IF(OFFSET('Stocklist Hoogenraad'!A$17,ROW()-ROW(A$17),0)="","",OFFSET('Stocklist Hoogenraad'!A$17,ROW()-ROW(A$17),0))</f>
        <v/>
      </c>
      <c r="B874" s="124" t="str">
        <f ca="1">IF(OFFSET('Stocklist Hoogenraad'!B$17,ROW()-ROW(B$17),0)="","",OFFSET('Stocklist Hoogenraad'!B$17,ROW()-ROW(B$17),0))</f>
        <v/>
      </c>
      <c r="C874" s="124" t="str">
        <f ca="1">IF(OFFSET('Stocklist Hoogenraad'!C$17,ROW()-ROW(C$17),0)="","",OFFSET('Stocklist Hoogenraad'!C$17,ROW()-ROW(C$17),0))</f>
        <v/>
      </c>
      <c r="D874" s="125" t="str">
        <f ca="1">IF(OFFSET('Stocklist Hoogenraad'!D$17,ROW()-ROW(D$17),0)="","",(1+Margin)*OFFSET('Stocklist Hoogenraad'!D$17,ROW()-ROW(D$17),0))</f>
        <v/>
      </c>
    </row>
    <row r="875" spans="1:4" x14ac:dyDescent="0.25">
      <c r="A875" s="124" t="str">
        <f ca="1">IF(OFFSET('Stocklist Hoogenraad'!A$17,ROW()-ROW(A$17),0)="","",OFFSET('Stocklist Hoogenraad'!A$17,ROW()-ROW(A$17),0))</f>
        <v/>
      </c>
      <c r="B875" s="124" t="str">
        <f ca="1">IF(OFFSET('Stocklist Hoogenraad'!B$17,ROW()-ROW(B$17),0)="","",OFFSET('Stocklist Hoogenraad'!B$17,ROW()-ROW(B$17),0))</f>
        <v/>
      </c>
      <c r="C875" s="124" t="str">
        <f ca="1">IF(OFFSET('Stocklist Hoogenraad'!C$17,ROW()-ROW(C$17),0)="","",OFFSET('Stocklist Hoogenraad'!C$17,ROW()-ROW(C$17),0))</f>
        <v/>
      </c>
      <c r="D875" s="125" t="str">
        <f ca="1">IF(OFFSET('Stocklist Hoogenraad'!D$17,ROW()-ROW(D$17),0)="","",(1+Margin)*OFFSET('Stocklist Hoogenraad'!D$17,ROW()-ROW(D$17),0))</f>
        <v/>
      </c>
    </row>
    <row r="876" spans="1:4" x14ac:dyDescent="0.25">
      <c r="A876" s="124" t="str">
        <f ca="1">IF(OFFSET('Stocklist Hoogenraad'!A$17,ROW()-ROW(A$17),0)="","",OFFSET('Stocklist Hoogenraad'!A$17,ROW()-ROW(A$17),0))</f>
        <v/>
      </c>
      <c r="B876" s="124" t="str">
        <f ca="1">IF(OFFSET('Stocklist Hoogenraad'!B$17,ROW()-ROW(B$17),0)="","",OFFSET('Stocklist Hoogenraad'!B$17,ROW()-ROW(B$17),0))</f>
        <v/>
      </c>
      <c r="C876" s="124" t="str">
        <f ca="1">IF(OFFSET('Stocklist Hoogenraad'!C$17,ROW()-ROW(C$17),0)="","",OFFSET('Stocklist Hoogenraad'!C$17,ROW()-ROW(C$17),0))</f>
        <v/>
      </c>
      <c r="D876" s="125" t="str">
        <f ca="1">IF(OFFSET('Stocklist Hoogenraad'!D$17,ROW()-ROW(D$17),0)="","",(1+Margin)*OFFSET('Stocklist Hoogenraad'!D$17,ROW()-ROW(D$17),0))</f>
        <v/>
      </c>
    </row>
    <row r="877" spans="1:4" x14ac:dyDescent="0.25">
      <c r="A877" s="124" t="str">
        <f ca="1">IF(OFFSET('Stocklist Hoogenraad'!A$17,ROW()-ROW(A$17),0)="","",OFFSET('Stocklist Hoogenraad'!A$17,ROW()-ROW(A$17),0))</f>
        <v/>
      </c>
      <c r="B877" s="124" t="str">
        <f ca="1">IF(OFFSET('Stocklist Hoogenraad'!B$17,ROW()-ROW(B$17),0)="","",OFFSET('Stocklist Hoogenraad'!B$17,ROW()-ROW(B$17),0))</f>
        <v/>
      </c>
      <c r="C877" s="124" t="str">
        <f ca="1">IF(OFFSET('Stocklist Hoogenraad'!C$17,ROW()-ROW(C$17),0)="","",OFFSET('Stocklist Hoogenraad'!C$17,ROW()-ROW(C$17),0))</f>
        <v/>
      </c>
      <c r="D877" s="125" t="str">
        <f ca="1">IF(OFFSET('Stocklist Hoogenraad'!D$17,ROW()-ROW(D$17),0)="","",(1+Margin)*OFFSET('Stocklist Hoogenraad'!D$17,ROW()-ROW(D$17),0))</f>
        <v/>
      </c>
    </row>
    <row r="878" spans="1:4" x14ac:dyDescent="0.25">
      <c r="A878" s="124" t="str">
        <f ca="1">IF(OFFSET('Stocklist Hoogenraad'!A$17,ROW()-ROW(A$17),0)="","",OFFSET('Stocklist Hoogenraad'!A$17,ROW()-ROW(A$17),0))</f>
        <v/>
      </c>
      <c r="B878" s="124" t="str">
        <f ca="1">IF(OFFSET('Stocklist Hoogenraad'!B$17,ROW()-ROW(B$17),0)="","",OFFSET('Stocklist Hoogenraad'!B$17,ROW()-ROW(B$17),0))</f>
        <v/>
      </c>
      <c r="C878" s="124" t="str">
        <f ca="1">IF(OFFSET('Stocklist Hoogenraad'!C$17,ROW()-ROW(C$17),0)="","",OFFSET('Stocklist Hoogenraad'!C$17,ROW()-ROW(C$17),0))</f>
        <v/>
      </c>
      <c r="D878" s="125" t="str">
        <f ca="1">IF(OFFSET('Stocklist Hoogenraad'!D$17,ROW()-ROW(D$17),0)="","",(1+Margin)*OFFSET('Stocklist Hoogenraad'!D$17,ROW()-ROW(D$17),0))</f>
        <v/>
      </c>
    </row>
    <row r="879" spans="1:4" x14ac:dyDescent="0.25">
      <c r="A879" s="124" t="str">
        <f ca="1">IF(OFFSET('Stocklist Hoogenraad'!A$17,ROW()-ROW(A$17),0)="","",OFFSET('Stocklist Hoogenraad'!A$17,ROW()-ROW(A$17),0))</f>
        <v/>
      </c>
      <c r="B879" s="124" t="str">
        <f ca="1">IF(OFFSET('Stocklist Hoogenraad'!B$17,ROW()-ROW(B$17),0)="","",OFFSET('Stocklist Hoogenraad'!B$17,ROW()-ROW(B$17),0))</f>
        <v/>
      </c>
      <c r="C879" s="124" t="str">
        <f ca="1">IF(OFFSET('Stocklist Hoogenraad'!C$17,ROW()-ROW(C$17),0)="","",OFFSET('Stocklist Hoogenraad'!C$17,ROW()-ROW(C$17),0))</f>
        <v/>
      </c>
      <c r="D879" s="125" t="str">
        <f ca="1">IF(OFFSET('Stocklist Hoogenraad'!D$17,ROW()-ROW(D$17),0)="","",(1+Margin)*OFFSET('Stocklist Hoogenraad'!D$17,ROW()-ROW(D$17),0))</f>
        <v/>
      </c>
    </row>
    <row r="880" spans="1:4" x14ac:dyDescent="0.25">
      <c r="A880" s="124" t="str">
        <f ca="1">IF(OFFSET('Stocklist Hoogenraad'!A$17,ROW()-ROW(A$17),0)="","",OFFSET('Stocklist Hoogenraad'!A$17,ROW()-ROW(A$17),0))</f>
        <v/>
      </c>
      <c r="B880" s="124" t="str">
        <f ca="1">IF(OFFSET('Stocklist Hoogenraad'!B$17,ROW()-ROW(B$17),0)="","",OFFSET('Stocklist Hoogenraad'!B$17,ROW()-ROW(B$17),0))</f>
        <v/>
      </c>
      <c r="C880" s="124" t="str">
        <f ca="1">IF(OFFSET('Stocklist Hoogenraad'!C$17,ROW()-ROW(C$17),0)="","",OFFSET('Stocklist Hoogenraad'!C$17,ROW()-ROW(C$17),0))</f>
        <v/>
      </c>
      <c r="D880" s="125" t="str">
        <f ca="1">IF(OFFSET('Stocklist Hoogenraad'!D$17,ROW()-ROW(D$17),0)="","",(1+Margin)*OFFSET('Stocklist Hoogenraad'!D$17,ROW()-ROW(D$17),0))</f>
        <v/>
      </c>
    </row>
    <row r="881" spans="1:4" x14ac:dyDescent="0.25">
      <c r="A881" s="124" t="str">
        <f ca="1">IF(OFFSET('Stocklist Hoogenraad'!A$17,ROW()-ROW(A$17),0)="","",OFFSET('Stocklist Hoogenraad'!A$17,ROW()-ROW(A$17),0))</f>
        <v/>
      </c>
      <c r="B881" s="124" t="str">
        <f ca="1">IF(OFFSET('Stocklist Hoogenraad'!B$17,ROW()-ROW(B$17),0)="","",OFFSET('Stocklist Hoogenraad'!B$17,ROW()-ROW(B$17),0))</f>
        <v/>
      </c>
      <c r="C881" s="124" t="str">
        <f ca="1">IF(OFFSET('Stocklist Hoogenraad'!C$17,ROW()-ROW(C$17),0)="","",OFFSET('Stocklist Hoogenraad'!C$17,ROW()-ROW(C$17),0))</f>
        <v/>
      </c>
      <c r="D881" s="125" t="str">
        <f ca="1">IF(OFFSET('Stocklist Hoogenraad'!D$17,ROW()-ROW(D$17),0)="","",(1+Margin)*OFFSET('Stocklist Hoogenraad'!D$17,ROW()-ROW(D$17),0))</f>
        <v/>
      </c>
    </row>
    <row r="882" spans="1:4" x14ac:dyDescent="0.25">
      <c r="A882" s="124" t="str">
        <f ca="1">IF(OFFSET('Stocklist Hoogenraad'!A$17,ROW()-ROW(A$17),0)="","",OFFSET('Stocklist Hoogenraad'!A$17,ROW()-ROW(A$17),0))</f>
        <v/>
      </c>
      <c r="B882" s="124" t="str">
        <f ca="1">IF(OFFSET('Stocklist Hoogenraad'!B$17,ROW()-ROW(B$17),0)="","",OFFSET('Stocklist Hoogenraad'!B$17,ROW()-ROW(B$17),0))</f>
        <v/>
      </c>
      <c r="C882" s="124" t="str">
        <f ca="1">IF(OFFSET('Stocklist Hoogenraad'!C$17,ROW()-ROW(C$17),0)="","",OFFSET('Stocklist Hoogenraad'!C$17,ROW()-ROW(C$17),0))</f>
        <v/>
      </c>
      <c r="D882" s="125" t="str">
        <f ca="1">IF(OFFSET('Stocklist Hoogenraad'!D$17,ROW()-ROW(D$17),0)="","",(1+Margin)*OFFSET('Stocklist Hoogenraad'!D$17,ROW()-ROW(D$17),0))</f>
        <v/>
      </c>
    </row>
    <row r="883" spans="1:4" x14ac:dyDescent="0.25">
      <c r="A883" s="124" t="str">
        <f ca="1">IF(OFFSET('Stocklist Hoogenraad'!A$17,ROW()-ROW(A$17),0)="","",OFFSET('Stocklist Hoogenraad'!A$17,ROW()-ROW(A$17),0))</f>
        <v/>
      </c>
      <c r="B883" s="124" t="str">
        <f ca="1">IF(OFFSET('Stocklist Hoogenraad'!B$17,ROW()-ROW(B$17),0)="","",OFFSET('Stocklist Hoogenraad'!B$17,ROW()-ROW(B$17),0))</f>
        <v/>
      </c>
      <c r="C883" s="124" t="str">
        <f ca="1">IF(OFFSET('Stocklist Hoogenraad'!C$17,ROW()-ROW(C$17),0)="","",OFFSET('Stocklist Hoogenraad'!C$17,ROW()-ROW(C$17),0))</f>
        <v/>
      </c>
      <c r="D883" s="125" t="str">
        <f ca="1">IF(OFFSET('Stocklist Hoogenraad'!D$17,ROW()-ROW(D$17),0)="","",(1+Margin)*OFFSET('Stocklist Hoogenraad'!D$17,ROW()-ROW(D$17),0))</f>
        <v/>
      </c>
    </row>
    <row r="884" spans="1:4" x14ac:dyDescent="0.25">
      <c r="A884" s="124" t="str">
        <f ca="1">IF(OFFSET('Stocklist Hoogenraad'!A$17,ROW()-ROW(A$17),0)="","",OFFSET('Stocklist Hoogenraad'!A$17,ROW()-ROW(A$17),0))</f>
        <v/>
      </c>
      <c r="B884" s="124" t="str">
        <f ca="1">IF(OFFSET('Stocklist Hoogenraad'!B$17,ROW()-ROW(B$17),0)="","",OFFSET('Stocklist Hoogenraad'!B$17,ROW()-ROW(B$17),0))</f>
        <v/>
      </c>
      <c r="C884" s="124" t="str">
        <f ca="1">IF(OFFSET('Stocklist Hoogenraad'!C$17,ROW()-ROW(C$17),0)="","",OFFSET('Stocklist Hoogenraad'!C$17,ROW()-ROW(C$17),0))</f>
        <v/>
      </c>
      <c r="D884" s="125" t="str">
        <f ca="1">IF(OFFSET('Stocklist Hoogenraad'!D$17,ROW()-ROW(D$17),0)="","",(1+Margin)*OFFSET('Stocklist Hoogenraad'!D$17,ROW()-ROW(D$17),0))</f>
        <v/>
      </c>
    </row>
    <row r="885" spans="1:4" x14ac:dyDescent="0.25">
      <c r="A885" s="124" t="str">
        <f ca="1">IF(OFFSET('Stocklist Hoogenraad'!A$17,ROW()-ROW(A$17),0)="","",OFFSET('Stocklist Hoogenraad'!A$17,ROW()-ROW(A$17),0))</f>
        <v/>
      </c>
      <c r="B885" s="124" t="str">
        <f ca="1">IF(OFFSET('Stocklist Hoogenraad'!B$17,ROW()-ROW(B$17),0)="","",OFFSET('Stocklist Hoogenraad'!B$17,ROW()-ROW(B$17),0))</f>
        <v/>
      </c>
      <c r="C885" s="124" t="str">
        <f ca="1">IF(OFFSET('Stocklist Hoogenraad'!C$17,ROW()-ROW(C$17),0)="","",OFFSET('Stocklist Hoogenraad'!C$17,ROW()-ROW(C$17),0))</f>
        <v/>
      </c>
      <c r="D885" s="125" t="str">
        <f ca="1">IF(OFFSET('Stocklist Hoogenraad'!D$17,ROW()-ROW(D$17),0)="","",(1+Margin)*OFFSET('Stocklist Hoogenraad'!D$17,ROW()-ROW(D$17),0))</f>
        <v/>
      </c>
    </row>
    <row r="886" spans="1:4" x14ac:dyDescent="0.25">
      <c r="A886" s="124" t="str">
        <f ca="1">IF(OFFSET('Stocklist Hoogenraad'!A$17,ROW()-ROW(A$17),0)="","",OFFSET('Stocklist Hoogenraad'!A$17,ROW()-ROW(A$17),0))</f>
        <v/>
      </c>
      <c r="B886" s="124" t="str">
        <f ca="1">IF(OFFSET('Stocklist Hoogenraad'!B$17,ROW()-ROW(B$17),0)="","",OFFSET('Stocklist Hoogenraad'!B$17,ROW()-ROW(B$17),0))</f>
        <v/>
      </c>
      <c r="C886" s="124" t="str">
        <f ca="1">IF(OFFSET('Stocklist Hoogenraad'!C$17,ROW()-ROW(C$17),0)="","",OFFSET('Stocklist Hoogenraad'!C$17,ROW()-ROW(C$17),0))</f>
        <v/>
      </c>
      <c r="D886" s="125" t="str">
        <f ca="1">IF(OFFSET('Stocklist Hoogenraad'!D$17,ROW()-ROW(D$17),0)="","",(1+Margin)*OFFSET('Stocklist Hoogenraad'!D$17,ROW()-ROW(D$17),0))</f>
        <v/>
      </c>
    </row>
    <row r="887" spans="1:4" x14ac:dyDescent="0.25">
      <c r="A887" s="124" t="str">
        <f ca="1">IF(OFFSET('Stocklist Hoogenraad'!A$17,ROW()-ROW(A$17),0)="","",OFFSET('Stocklist Hoogenraad'!A$17,ROW()-ROW(A$17),0))</f>
        <v/>
      </c>
      <c r="B887" s="124" t="str">
        <f ca="1">IF(OFFSET('Stocklist Hoogenraad'!B$17,ROW()-ROW(B$17),0)="","",OFFSET('Stocklist Hoogenraad'!B$17,ROW()-ROW(B$17),0))</f>
        <v/>
      </c>
      <c r="C887" s="124" t="str">
        <f ca="1">IF(OFFSET('Stocklist Hoogenraad'!C$17,ROW()-ROW(C$17),0)="","",OFFSET('Stocklist Hoogenraad'!C$17,ROW()-ROW(C$17),0))</f>
        <v/>
      </c>
      <c r="D887" s="125" t="str">
        <f ca="1">IF(OFFSET('Stocklist Hoogenraad'!D$17,ROW()-ROW(D$17),0)="","",(1+Margin)*OFFSET('Stocklist Hoogenraad'!D$17,ROW()-ROW(D$17),0))</f>
        <v/>
      </c>
    </row>
    <row r="888" spans="1:4" x14ac:dyDescent="0.25">
      <c r="A888" s="124" t="str">
        <f ca="1">IF(OFFSET('Stocklist Hoogenraad'!A$17,ROW()-ROW(A$17),0)="","",OFFSET('Stocklist Hoogenraad'!A$17,ROW()-ROW(A$17),0))</f>
        <v/>
      </c>
      <c r="B888" s="124" t="str">
        <f ca="1">IF(OFFSET('Stocklist Hoogenraad'!B$17,ROW()-ROW(B$17),0)="","",OFFSET('Stocklist Hoogenraad'!B$17,ROW()-ROW(B$17),0))</f>
        <v/>
      </c>
      <c r="C888" s="124" t="str">
        <f ca="1">IF(OFFSET('Stocklist Hoogenraad'!C$17,ROW()-ROW(C$17),0)="","",OFFSET('Stocklist Hoogenraad'!C$17,ROW()-ROW(C$17),0))</f>
        <v/>
      </c>
      <c r="D888" s="125" t="str">
        <f ca="1">IF(OFFSET('Stocklist Hoogenraad'!D$17,ROW()-ROW(D$17),0)="","",(1+Margin)*OFFSET('Stocklist Hoogenraad'!D$17,ROW()-ROW(D$17),0))</f>
        <v/>
      </c>
    </row>
    <row r="889" spans="1:4" x14ac:dyDescent="0.25">
      <c r="A889" s="124" t="str">
        <f ca="1">IF(OFFSET('Stocklist Hoogenraad'!A$17,ROW()-ROW(A$17),0)="","",OFFSET('Stocklist Hoogenraad'!A$17,ROW()-ROW(A$17),0))</f>
        <v/>
      </c>
      <c r="B889" s="124" t="str">
        <f ca="1">IF(OFFSET('Stocklist Hoogenraad'!B$17,ROW()-ROW(B$17),0)="","",OFFSET('Stocklist Hoogenraad'!B$17,ROW()-ROW(B$17),0))</f>
        <v/>
      </c>
      <c r="C889" s="124" t="str">
        <f ca="1">IF(OFFSET('Stocklist Hoogenraad'!C$17,ROW()-ROW(C$17),0)="","",OFFSET('Stocklist Hoogenraad'!C$17,ROW()-ROW(C$17),0))</f>
        <v/>
      </c>
      <c r="D889" s="125" t="str">
        <f ca="1">IF(OFFSET('Stocklist Hoogenraad'!D$17,ROW()-ROW(D$17),0)="","",(1+Margin)*OFFSET('Stocklist Hoogenraad'!D$17,ROW()-ROW(D$17),0))</f>
        <v/>
      </c>
    </row>
    <row r="890" spans="1:4" x14ac:dyDescent="0.25">
      <c r="A890" s="124" t="str">
        <f ca="1">IF(OFFSET('Stocklist Hoogenraad'!A$17,ROW()-ROW(A$17),0)="","",OFFSET('Stocklist Hoogenraad'!A$17,ROW()-ROW(A$17),0))</f>
        <v/>
      </c>
      <c r="B890" s="124" t="str">
        <f ca="1">IF(OFFSET('Stocklist Hoogenraad'!B$17,ROW()-ROW(B$17),0)="","",OFFSET('Stocklist Hoogenraad'!B$17,ROW()-ROW(B$17),0))</f>
        <v/>
      </c>
      <c r="C890" s="124" t="str">
        <f ca="1">IF(OFFSET('Stocklist Hoogenraad'!C$17,ROW()-ROW(C$17),0)="","",OFFSET('Stocklist Hoogenraad'!C$17,ROW()-ROW(C$17),0))</f>
        <v/>
      </c>
      <c r="D890" s="125" t="str">
        <f ca="1">IF(OFFSET('Stocklist Hoogenraad'!D$17,ROW()-ROW(D$17),0)="","",(1+Margin)*OFFSET('Stocklist Hoogenraad'!D$17,ROW()-ROW(D$17),0))</f>
        <v/>
      </c>
    </row>
    <row r="891" spans="1:4" x14ac:dyDescent="0.25">
      <c r="A891" s="124" t="str">
        <f ca="1">IF(OFFSET('Stocklist Hoogenraad'!A$17,ROW()-ROW(A$17),0)="","",OFFSET('Stocklist Hoogenraad'!A$17,ROW()-ROW(A$17),0))</f>
        <v/>
      </c>
      <c r="B891" s="124" t="str">
        <f ca="1">IF(OFFSET('Stocklist Hoogenraad'!B$17,ROW()-ROW(B$17),0)="","",OFFSET('Stocklist Hoogenraad'!B$17,ROW()-ROW(B$17),0))</f>
        <v/>
      </c>
      <c r="C891" s="124" t="str">
        <f ca="1">IF(OFFSET('Stocklist Hoogenraad'!C$17,ROW()-ROW(C$17),0)="","",OFFSET('Stocklist Hoogenraad'!C$17,ROW()-ROW(C$17),0))</f>
        <v/>
      </c>
      <c r="D891" s="125" t="str">
        <f ca="1">IF(OFFSET('Stocklist Hoogenraad'!D$17,ROW()-ROW(D$17),0)="","",(1+Margin)*OFFSET('Stocklist Hoogenraad'!D$17,ROW()-ROW(D$17),0))</f>
        <v/>
      </c>
    </row>
    <row r="892" spans="1:4" x14ac:dyDescent="0.25">
      <c r="A892" s="124" t="str">
        <f ca="1">IF(OFFSET('Stocklist Hoogenraad'!A$17,ROW()-ROW(A$17),0)="","",OFFSET('Stocklist Hoogenraad'!A$17,ROW()-ROW(A$17),0))</f>
        <v/>
      </c>
      <c r="B892" s="124" t="str">
        <f ca="1">IF(OFFSET('Stocklist Hoogenraad'!B$17,ROW()-ROW(B$17),0)="","",OFFSET('Stocklist Hoogenraad'!B$17,ROW()-ROW(B$17),0))</f>
        <v/>
      </c>
      <c r="C892" s="124" t="str">
        <f ca="1">IF(OFFSET('Stocklist Hoogenraad'!C$17,ROW()-ROW(C$17),0)="","",OFFSET('Stocklist Hoogenraad'!C$17,ROW()-ROW(C$17),0))</f>
        <v/>
      </c>
      <c r="D892" s="125" t="str">
        <f ca="1">IF(OFFSET('Stocklist Hoogenraad'!D$17,ROW()-ROW(D$17),0)="","",(1+Margin)*OFFSET('Stocklist Hoogenraad'!D$17,ROW()-ROW(D$17),0))</f>
        <v/>
      </c>
    </row>
    <row r="893" spans="1:4" x14ac:dyDescent="0.25">
      <c r="A893" s="124" t="str">
        <f ca="1">IF(OFFSET('Stocklist Hoogenraad'!A$17,ROW()-ROW(A$17),0)="","",OFFSET('Stocklist Hoogenraad'!A$17,ROW()-ROW(A$17),0))</f>
        <v/>
      </c>
      <c r="B893" s="124" t="str">
        <f ca="1">IF(OFFSET('Stocklist Hoogenraad'!B$17,ROW()-ROW(B$17),0)="","",OFFSET('Stocklist Hoogenraad'!B$17,ROW()-ROW(B$17),0))</f>
        <v/>
      </c>
      <c r="C893" s="124" t="str">
        <f ca="1">IF(OFFSET('Stocklist Hoogenraad'!C$17,ROW()-ROW(C$17),0)="","",OFFSET('Stocklist Hoogenraad'!C$17,ROW()-ROW(C$17),0))</f>
        <v/>
      </c>
      <c r="D893" s="125" t="str">
        <f ca="1">IF(OFFSET('Stocklist Hoogenraad'!D$17,ROW()-ROW(D$17),0)="","",(1+Margin)*OFFSET('Stocklist Hoogenraad'!D$17,ROW()-ROW(D$17),0))</f>
        <v/>
      </c>
    </row>
    <row r="894" spans="1:4" x14ac:dyDescent="0.25">
      <c r="A894" s="124" t="str">
        <f ca="1">IF(OFFSET('Stocklist Hoogenraad'!A$17,ROW()-ROW(A$17),0)="","",OFFSET('Stocklist Hoogenraad'!A$17,ROW()-ROW(A$17),0))</f>
        <v/>
      </c>
      <c r="B894" s="124" t="str">
        <f ca="1">IF(OFFSET('Stocklist Hoogenraad'!B$17,ROW()-ROW(B$17),0)="","",OFFSET('Stocklist Hoogenraad'!B$17,ROW()-ROW(B$17),0))</f>
        <v/>
      </c>
      <c r="C894" s="124" t="str">
        <f ca="1">IF(OFFSET('Stocklist Hoogenraad'!C$17,ROW()-ROW(C$17),0)="","",OFFSET('Stocklist Hoogenraad'!C$17,ROW()-ROW(C$17),0))</f>
        <v/>
      </c>
      <c r="D894" s="125" t="str">
        <f ca="1">IF(OFFSET('Stocklist Hoogenraad'!D$17,ROW()-ROW(D$17),0)="","",(1+Margin)*OFFSET('Stocklist Hoogenraad'!D$17,ROW()-ROW(D$17),0))</f>
        <v/>
      </c>
    </row>
    <row r="895" spans="1:4" x14ac:dyDescent="0.25">
      <c r="A895" s="124" t="str">
        <f ca="1">IF(OFFSET('Stocklist Hoogenraad'!A$17,ROW()-ROW(A$17),0)="","",OFFSET('Stocklist Hoogenraad'!A$17,ROW()-ROW(A$17),0))</f>
        <v/>
      </c>
      <c r="B895" s="124" t="str">
        <f ca="1">IF(OFFSET('Stocklist Hoogenraad'!B$17,ROW()-ROW(B$17),0)="","",OFFSET('Stocklist Hoogenraad'!B$17,ROW()-ROW(B$17),0))</f>
        <v/>
      </c>
      <c r="C895" s="124" t="str">
        <f ca="1">IF(OFFSET('Stocklist Hoogenraad'!C$17,ROW()-ROW(C$17),0)="","",OFFSET('Stocklist Hoogenraad'!C$17,ROW()-ROW(C$17),0))</f>
        <v/>
      </c>
      <c r="D895" s="125" t="str">
        <f ca="1">IF(OFFSET('Stocklist Hoogenraad'!D$17,ROW()-ROW(D$17),0)="","",(1+Margin)*OFFSET('Stocklist Hoogenraad'!D$17,ROW()-ROW(D$17),0))</f>
        <v/>
      </c>
    </row>
    <row r="896" spans="1:4" x14ac:dyDescent="0.25">
      <c r="A896" s="124" t="str">
        <f ca="1">IF(OFFSET('Stocklist Hoogenraad'!A$17,ROW()-ROW(A$17),0)="","",OFFSET('Stocklist Hoogenraad'!A$17,ROW()-ROW(A$17),0))</f>
        <v/>
      </c>
      <c r="B896" s="124" t="str">
        <f ca="1">IF(OFFSET('Stocklist Hoogenraad'!B$17,ROW()-ROW(B$17),0)="","",OFFSET('Stocklist Hoogenraad'!B$17,ROW()-ROW(B$17),0))</f>
        <v/>
      </c>
      <c r="C896" s="124" t="str">
        <f ca="1">IF(OFFSET('Stocklist Hoogenraad'!C$17,ROW()-ROW(C$17),0)="","",OFFSET('Stocklist Hoogenraad'!C$17,ROW()-ROW(C$17),0))</f>
        <v/>
      </c>
      <c r="D896" s="125" t="str">
        <f ca="1">IF(OFFSET('Stocklist Hoogenraad'!D$17,ROW()-ROW(D$17),0)="","",(1+Margin)*OFFSET('Stocklist Hoogenraad'!D$17,ROW()-ROW(D$17),0))</f>
        <v/>
      </c>
    </row>
    <row r="897" spans="1:4" x14ac:dyDescent="0.25">
      <c r="A897" s="124" t="str">
        <f ca="1">IF(OFFSET('Stocklist Hoogenraad'!A$17,ROW()-ROW(A$17),0)="","",OFFSET('Stocklist Hoogenraad'!A$17,ROW()-ROW(A$17),0))</f>
        <v/>
      </c>
      <c r="B897" s="124" t="str">
        <f ca="1">IF(OFFSET('Stocklist Hoogenraad'!B$17,ROW()-ROW(B$17),0)="","",OFFSET('Stocklist Hoogenraad'!B$17,ROW()-ROW(B$17),0))</f>
        <v/>
      </c>
      <c r="C897" s="124" t="str">
        <f ca="1">IF(OFFSET('Stocklist Hoogenraad'!C$17,ROW()-ROW(C$17),0)="","",OFFSET('Stocklist Hoogenraad'!C$17,ROW()-ROW(C$17),0))</f>
        <v/>
      </c>
      <c r="D897" s="125" t="str">
        <f ca="1">IF(OFFSET('Stocklist Hoogenraad'!D$17,ROW()-ROW(D$17),0)="","",(1+Margin)*OFFSET('Stocklist Hoogenraad'!D$17,ROW()-ROW(D$17),0))</f>
        <v/>
      </c>
    </row>
    <row r="898" spans="1:4" x14ac:dyDescent="0.25">
      <c r="A898" s="124" t="str">
        <f ca="1">IF(OFFSET('Stocklist Hoogenraad'!A$17,ROW()-ROW(A$17),0)="","",OFFSET('Stocklist Hoogenraad'!A$17,ROW()-ROW(A$17),0))</f>
        <v/>
      </c>
      <c r="B898" s="124" t="str">
        <f ca="1">IF(OFFSET('Stocklist Hoogenraad'!B$17,ROW()-ROW(B$17),0)="","",OFFSET('Stocklist Hoogenraad'!B$17,ROW()-ROW(B$17),0))</f>
        <v/>
      </c>
      <c r="C898" s="124" t="str">
        <f ca="1">IF(OFFSET('Stocklist Hoogenraad'!C$17,ROW()-ROW(C$17),0)="","",OFFSET('Stocklist Hoogenraad'!C$17,ROW()-ROW(C$17),0))</f>
        <v/>
      </c>
      <c r="D898" s="125" t="str">
        <f ca="1">IF(OFFSET('Stocklist Hoogenraad'!D$17,ROW()-ROW(D$17),0)="","",(1+Margin)*OFFSET('Stocklist Hoogenraad'!D$17,ROW()-ROW(D$17),0))</f>
        <v/>
      </c>
    </row>
    <row r="899" spans="1:4" x14ac:dyDescent="0.25">
      <c r="A899" s="124" t="str">
        <f ca="1">IF(OFFSET('Stocklist Hoogenraad'!A$17,ROW()-ROW(A$17),0)="","",OFFSET('Stocklist Hoogenraad'!A$17,ROW()-ROW(A$17),0))</f>
        <v/>
      </c>
      <c r="B899" s="124" t="str">
        <f ca="1">IF(OFFSET('Stocklist Hoogenraad'!B$17,ROW()-ROW(B$17),0)="","",OFFSET('Stocklist Hoogenraad'!B$17,ROW()-ROW(B$17),0))</f>
        <v/>
      </c>
      <c r="C899" s="124" t="str">
        <f ca="1">IF(OFFSET('Stocklist Hoogenraad'!C$17,ROW()-ROW(C$17),0)="","",OFFSET('Stocklist Hoogenraad'!C$17,ROW()-ROW(C$17),0))</f>
        <v/>
      </c>
      <c r="D899" s="125" t="str">
        <f ca="1">IF(OFFSET('Stocklist Hoogenraad'!D$17,ROW()-ROW(D$17),0)="","",(1+Margin)*OFFSET('Stocklist Hoogenraad'!D$17,ROW()-ROW(D$17),0))</f>
        <v/>
      </c>
    </row>
    <row r="900" spans="1:4" x14ac:dyDescent="0.25">
      <c r="A900" s="124" t="str">
        <f ca="1">IF(OFFSET('Stocklist Hoogenraad'!A$17,ROW()-ROW(A$17),0)="","",OFFSET('Stocklist Hoogenraad'!A$17,ROW()-ROW(A$17),0))</f>
        <v/>
      </c>
      <c r="B900" s="124" t="str">
        <f ca="1">IF(OFFSET('Stocklist Hoogenraad'!B$17,ROW()-ROW(B$17),0)="","",OFFSET('Stocklist Hoogenraad'!B$17,ROW()-ROW(B$17),0))</f>
        <v/>
      </c>
      <c r="C900" s="124" t="str">
        <f ca="1">IF(OFFSET('Stocklist Hoogenraad'!C$17,ROW()-ROW(C$17),0)="","",OFFSET('Stocklist Hoogenraad'!C$17,ROW()-ROW(C$17),0))</f>
        <v/>
      </c>
      <c r="D900" s="125" t="str">
        <f ca="1">IF(OFFSET('Stocklist Hoogenraad'!D$17,ROW()-ROW(D$17),0)="","",(1+Margin)*OFFSET('Stocklist Hoogenraad'!D$17,ROW()-ROW(D$17),0))</f>
        <v/>
      </c>
    </row>
    <row r="901" spans="1:4" x14ac:dyDescent="0.25">
      <c r="A901" s="124" t="str">
        <f ca="1">IF(OFFSET('Stocklist Hoogenraad'!A$17,ROW()-ROW(A$17),0)="","",OFFSET('Stocklist Hoogenraad'!A$17,ROW()-ROW(A$17),0))</f>
        <v/>
      </c>
      <c r="B901" s="124" t="str">
        <f ca="1">IF(OFFSET('Stocklist Hoogenraad'!B$17,ROW()-ROW(B$17),0)="","",OFFSET('Stocklist Hoogenraad'!B$17,ROW()-ROW(B$17),0))</f>
        <v/>
      </c>
      <c r="C901" s="124" t="str">
        <f ca="1">IF(OFFSET('Stocklist Hoogenraad'!C$17,ROW()-ROW(C$17),0)="","",OFFSET('Stocklist Hoogenraad'!C$17,ROW()-ROW(C$17),0))</f>
        <v/>
      </c>
      <c r="D901" s="125" t="str">
        <f ca="1">IF(OFFSET('Stocklist Hoogenraad'!D$17,ROW()-ROW(D$17),0)="","",(1+Margin)*OFFSET('Stocklist Hoogenraad'!D$17,ROW()-ROW(D$17),0))</f>
        <v/>
      </c>
    </row>
    <row r="902" spans="1:4" x14ac:dyDescent="0.25">
      <c r="A902" s="124" t="str">
        <f ca="1">IF(OFFSET('Stocklist Hoogenraad'!A$17,ROW()-ROW(A$17),0)="","",OFFSET('Stocklist Hoogenraad'!A$17,ROW()-ROW(A$17),0))</f>
        <v/>
      </c>
      <c r="B902" s="124" t="str">
        <f ca="1">IF(OFFSET('Stocklist Hoogenraad'!B$17,ROW()-ROW(B$17),0)="","",OFFSET('Stocklist Hoogenraad'!B$17,ROW()-ROW(B$17),0))</f>
        <v/>
      </c>
      <c r="C902" s="124" t="str">
        <f ca="1">IF(OFFSET('Stocklist Hoogenraad'!C$17,ROW()-ROW(C$17),0)="","",OFFSET('Stocklist Hoogenraad'!C$17,ROW()-ROW(C$17),0))</f>
        <v/>
      </c>
      <c r="D902" s="125" t="str">
        <f ca="1">IF(OFFSET('Stocklist Hoogenraad'!D$17,ROW()-ROW(D$17),0)="","",(1+Margin)*OFFSET('Stocklist Hoogenraad'!D$17,ROW()-ROW(D$17),0))</f>
        <v/>
      </c>
    </row>
    <row r="903" spans="1:4" x14ac:dyDescent="0.25">
      <c r="A903" s="124" t="str">
        <f ca="1">IF(OFFSET('Stocklist Hoogenraad'!A$17,ROW()-ROW(A$17),0)="","",OFFSET('Stocklist Hoogenraad'!A$17,ROW()-ROW(A$17),0))</f>
        <v/>
      </c>
      <c r="B903" s="124" t="str">
        <f ca="1">IF(OFFSET('Stocklist Hoogenraad'!B$17,ROW()-ROW(B$17),0)="","",OFFSET('Stocklist Hoogenraad'!B$17,ROW()-ROW(B$17),0))</f>
        <v/>
      </c>
      <c r="C903" s="124" t="str">
        <f ca="1">IF(OFFSET('Stocklist Hoogenraad'!C$17,ROW()-ROW(C$17),0)="","",OFFSET('Stocklist Hoogenraad'!C$17,ROW()-ROW(C$17),0))</f>
        <v/>
      </c>
      <c r="D903" s="125" t="str">
        <f ca="1">IF(OFFSET('Stocklist Hoogenraad'!D$17,ROW()-ROW(D$17),0)="","",(1+Margin)*OFFSET('Stocklist Hoogenraad'!D$17,ROW()-ROW(D$17),0))</f>
        <v/>
      </c>
    </row>
    <row r="904" spans="1:4" x14ac:dyDescent="0.25">
      <c r="A904" s="124" t="str">
        <f ca="1">IF(OFFSET('Stocklist Hoogenraad'!A$17,ROW()-ROW(A$17),0)="","",OFFSET('Stocklist Hoogenraad'!A$17,ROW()-ROW(A$17),0))</f>
        <v/>
      </c>
      <c r="B904" s="124" t="str">
        <f ca="1">IF(OFFSET('Stocklist Hoogenraad'!B$17,ROW()-ROW(B$17),0)="","",OFFSET('Stocklist Hoogenraad'!B$17,ROW()-ROW(B$17),0))</f>
        <v/>
      </c>
      <c r="C904" s="124" t="str">
        <f ca="1">IF(OFFSET('Stocklist Hoogenraad'!C$17,ROW()-ROW(C$17),0)="","",OFFSET('Stocklist Hoogenraad'!C$17,ROW()-ROW(C$17),0))</f>
        <v/>
      </c>
      <c r="D904" s="125" t="str">
        <f ca="1">IF(OFFSET('Stocklist Hoogenraad'!D$17,ROW()-ROW(D$17),0)="","",(1+Margin)*OFFSET('Stocklist Hoogenraad'!D$17,ROW()-ROW(D$17),0))</f>
        <v/>
      </c>
    </row>
    <row r="905" spans="1:4" x14ac:dyDescent="0.25">
      <c r="A905" s="124" t="str">
        <f ca="1">IF(OFFSET('Stocklist Hoogenraad'!A$17,ROW()-ROW(A$17),0)="","",OFFSET('Stocklist Hoogenraad'!A$17,ROW()-ROW(A$17),0))</f>
        <v/>
      </c>
      <c r="B905" s="124" t="str">
        <f ca="1">IF(OFFSET('Stocklist Hoogenraad'!B$17,ROW()-ROW(B$17),0)="","",OFFSET('Stocklist Hoogenraad'!B$17,ROW()-ROW(B$17),0))</f>
        <v/>
      </c>
      <c r="C905" s="124" t="str">
        <f ca="1">IF(OFFSET('Stocklist Hoogenraad'!C$17,ROW()-ROW(C$17),0)="","",OFFSET('Stocklist Hoogenraad'!C$17,ROW()-ROW(C$17),0))</f>
        <v/>
      </c>
      <c r="D905" s="125" t="str">
        <f ca="1">IF(OFFSET('Stocklist Hoogenraad'!D$17,ROW()-ROW(D$17),0)="","",(1+Margin)*OFFSET('Stocklist Hoogenraad'!D$17,ROW()-ROW(D$17),0))</f>
        <v/>
      </c>
    </row>
    <row r="906" spans="1:4" x14ac:dyDescent="0.25">
      <c r="A906" s="124" t="str">
        <f ca="1">IF(OFFSET('Stocklist Hoogenraad'!A$17,ROW()-ROW(A$17),0)="","",OFFSET('Stocklist Hoogenraad'!A$17,ROW()-ROW(A$17),0))</f>
        <v/>
      </c>
      <c r="B906" s="124" t="str">
        <f ca="1">IF(OFFSET('Stocklist Hoogenraad'!B$17,ROW()-ROW(B$17),0)="","",OFFSET('Stocklist Hoogenraad'!B$17,ROW()-ROW(B$17),0))</f>
        <v/>
      </c>
      <c r="C906" s="124" t="str">
        <f ca="1">IF(OFFSET('Stocklist Hoogenraad'!C$17,ROW()-ROW(C$17),0)="","",OFFSET('Stocklist Hoogenraad'!C$17,ROW()-ROW(C$17),0))</f>
        <v/>
      </c>
      <c r="D906" s="125" t="str">
        <f ca="1">IF(OFFSET('Stocklist Hoogenraad'!D$17,ROW()-ROW(D$17),0)="","",(1+Margin)*OFFSET('Stocklist Hoogenraad'!D$17,ROW()-ROW(D$17),0))</f>
        <v/>
      </c>
    </row>
    <row r="907" spans="1:4" x14ac:dyDescent="0.25">
      <c r="A907" s="124" t="str">
        <f ca="1">IF(OFFSET('Stocklist Hoogenraad'!A$17,ROW()-ROW(A$17),0)="","",OFFSET('Stocklist Hoogenraad'!A$17,ROW()-ROW(A$17),0))</f>
        <v/>
      </c>
      <c r="B907" s="124" t="str">
        <f ca="1">IF(OFFSET('Stocklist Hoogenraad'!B$17,ROW()-ROW(B$17),0)="","",OFFSET('Stocklist Hoogenraad'!B$17,ROW()-ROW(B$17),0))</f>
        <v/>
      </c>
      <c r="C907" s="124" t="str">
        <f ca="1">IF(OFFSET('Stocklist Hoogenraad'!C$17,ROW()-ROW(C$17),0)="","",OFFSET('Stocklist Hoogenraad'!C$17,ROW()-ROW(C$17),0))</f>
        <v/>
      </c>
      <c r="D907" s="125" t="str">
        <f ca="1">IF(OFFSET('Stocklist Hoogenraad'!D$17,ROW()-ROW(D$17),0)="","",(1+Margin)*OFFSET('Stocklist Hoogenraad'!D$17,ROW()-ROW(D$17),0))</f>
        <v/>
      </c>
    </row>
    <row r="908" spans="1:4" x14ac:dyDescent="0.25">
      <c r="A908" s="124" t="str">
        <f ca="1">IF(OFFSET('Stocklist Hoogenraad'!A$17,ROW()-ROW(A$17),0)="","",OFFSET('Stocklist Hoogenraad'!A$17,ROW()-ROW(A$17),0))</f>
        <v/>
      </c>
      <c r="B908" s="124" t="str">
        <f ca="1">IF(OFFSET('Stocklist Hoogenraad'!B$17,ROW()-ROW(B$17),0)="","",OFFSET('Stocklist Hoogenraad'!B$17,ROW()-ROW(B$17),0))</f>
        <v/>
      </c>
      <c r="C908" s="124" t="str">
        <f ca="1">IF(OFFSET('Stocklist Hoogenraad'!C$17,ROW()-ROW(C$17),0)="","",OFFSET('Stocklist Hoogenraad'!C$17,ROW()-ROW(C$17),0))</f>
        <v/>
      </c>
      <c r="D908" s="125" t="str">
        <f ca="1">IF(OFFSET('Stocklist Hoogenraad'!D$17,ROW()-ROW(D$17),0)="","",(1+Margin)*OFFSET('Stocklist Hoogenraad'!D$17,ROW()-ROW(D$17),0))</f>
        <v/>
      </c>
    </row>
    <row r="909" spans="1:4" x14ac:dyDescent="0.25">
      <c r="A909" s="124" t="str">
        <f ca="1">IF(OFFSET('Stocklist Hoogenraad'!A$17,ROW()-ROW(A$17),0)="","",OFFSET('Stocklist Hoogenraad'!A$17,ROW()-ROW(A$17),0))</f>
        <v/>
      </c>
      <c r="B909" s="124" t="str">
        <f ca="1">IF(OFFSET('Stocklist Hoogenraad'!B$17,ROW()-ROW(B$17),0)="","",OFFSET('Stocklist Hoogenraad'!B$17,ROW()-ROW(B$17),0))</f>
        <v/>
      </c>
      <c r="C909" s="124" t="str">
        <f ca="1">IF(OFFSET('Stocklist Hoogenraad'!C$17,ROW()-ROW(C$17),0)="","",OFFSET('Stocklist Hoogenraad'!C$17,ROW()-ROW(C$17),0))</f>
        <v/>
      </c>
      <c r="D909" s="125" t="str">
        <f ca="1">IF(OFFSET('Stocklist Hoogenraad'!D$17,ROW()-ROW(D$17),0)="","",(1+Margin)*OFFSET('Stocklist Hoogenraad'!D$17,ROW()-ROW(D$17),0))</f>
        <v/>
      </c>
    </row>
    <row r="910" spans="1:4" x14ac:dyDescent="0.25">
      <c r="A910" s="124" t="str">
        <f ca="1">IF(OFFSET('Stocklist Hoogenraad'!A$17,ROW()-ROW(A$17),0)="","",OFFSET('Stocklist Hoogenraad'!A$17,ROW()-ROW(A$17),0))</f>
        <v/>
      </c>
      <c r="B910" s="124" t="str">
        <f ca="1">IF(OFFSET('Stocklist Hoogenraad'!B$17,ROW()-ROW(B$17),0)="","",OFFSET('Stocklist Hoogenraad'!B$17,ROW()-ROW(B$17),0))</f>
        <v/>
      </c>
      <c r="C910" s="124" t="str">
        <f ca="1">IF(OFFSET('Stocklist Hoogenraad'!C$17,ROW()-ROW(C$17),0)="","",OFFSET('Stocklist Hoogenraad'!C$17,ROW()-ROW(C$17),0))</f>
        <v/>
      </c>
      <c r="D910" s="125" t="str">
        <f ca="1">IF(OFFSET('Stocklist Hoogenraad'!D$17,ROW()-ROW(D$17),0)="","",(1+Margin)*OFFSET('Stocklist Hoogenraad'!D$17,ROW()-ROW(D$17),0))</f>
        <v/>
      </c>
    </row>
    <row r="911" spans="1:4" x14ac:dyDescent="0.25">
      <c r="A911" s="124" t="str">
        <f ca="1">IF(OFFSET('Stocklist Hoogenraad'!A$17,ROW()-ROW(A$17),0)="","",OFFSET('Stocklist Hoogenraad'!A$17,ROW()-ROW(A$17),0))</f>
        <v/>
      </c>
      <c r="B911" s="124" t="str">
        <f ca="1">IF(OFFSET('Stocklist Hoogenraad'!B$17,ROW()-ROW(B$17),0)="","",OFFSET('Stocklist Hoogenraad'!B$17,ROW()-ROW(B$17),0))</f>
        <v/>
      </c>
      <c r="C911" s="124" t="str">
        <f ca="1">IF(OFFSET('Stocklist Hoogenraad'!C$17,ROW()-ROW(C$17),0)="","",OFFSET('Stocklist Hoogenraad'!C$17,ROW()-ROW(C$17),0))</f>
        <v/>
      </c>
      <c r="D911" s="125" t="str">
        <f ca="1">IF(OFFSET('Stocklist Hoogenraad'!D$17,ROW()-ROW(D$17),0)="","",(1+Margin)*OFFSET('Stocklist Hoogenraad'!D$17,ROW()-ROW(D$17),0))</f>
        <v/>
      </c>
    </row>
    <row r="912" spans="1:4" x14ac:dyDescent="0.25">
      <c r="A912" s="124" t="str">
        <f ca="1">IF(OFFSET('Stocklist Hoogenraad'!A$17,ROW()-ROW(A$17),0)="","",OFFSET('Stocklist Hoogenraad'!A$17,ROW()-ROW(A$17),0))</f>
        <v/>
      </c>
      <c r="B912" s="124" t="str">
        <f ca="1">IF(OFFSET('Stocklist Hoogenraad'!B$17,ROW()-ROW(B$17),0)="","",OFFSET('Stocklist Hoogenraad'!B$17,ROW()-ROW(B$17),0))</f>
        <v/>
      </c>
      <c r="C912" s="124" t="str">
        <f ca="1">IF(OFFSET('Stocklist Hoogenraad'!C$17,ROW()-ROW(C$17),0)="","",OFFSET('Stocklist Hoogenraad'!C$17,ROW()-ROW(C$17),0))</f>
        <v/>
      </c>
      <c r="D912" s="125" t="str">
        <f ca="1">IF(OFFSET('Stocklist Hoogenraad'!D$17,ROW()-ROW(D$17),0)="","",(1+Margin)*OFFSET('Stocklist Hoogenraad'!D$17,ROW()-ROW(D$17),0))</f>
        <v/>
      </c>
    </row>
    <row r="913" spans="1:4" x14ac:dyDescent="0.25">
      <c r="A913" s="124" t="str">
        <f ca="1">IF(OFFSET('Stocklist Hoogenraad'!A$17,ROW()-ROW(A$17),0)="","",OFFSET('Stocklist Hoogenraad'!A$17,ROW()-ROW(A$17),0))</f>
        <v/>
      </c>
      <c r="B913" s="124" t="str">
        <f ca="1">IF(OFFSET('Stocklist Hoogenraad'!B$17,ROW()-ROW(B$17),0)="","",OFFSET('Stocklist Hoogenraad'!B$17,ROW()-ROW(B$17),0))</f>
        <v/>
      </c>
      <c r="C913" s="124" t="str">
        <f ca="1">IF(OFFSET('Stocklist Hoogenraad'!C$17,ROW()-ROW(C$17),0)="","",OFFSET('Stocklist Hoogenraad'!C$17,ROW()-ROW(C$17),0))</f>
        <v/>
      </c>
      <c r="D913" s="125" t="str">
        <f ca="1">IF(OFFSET('Stocklist Hoogenraad'!D$17,ROW()-ROW(D$17),0)="","",(1+Margin)*OFFSET('Stocklist Hoogenraad'!D$17,ROW()-ROW(D$17),0))</f>
        <v/>
      </c>
    </row>
    <row r="914" spans="1:4" x14ac:dyDescent="0.25">
      <c r="A914" s="124" t="str">
        <f ca="1">IF(OFFSET('Stocklist Hoogenraad'!A$17,ROW()-ROW(A$17),0)="","",OFFSET('Stocklist Hoogenraad'!A$17,ROW()-ROW(A$17),0))</f>
        <v/>
      </c>
      <c r="B914" s="124" t="str">
        <f ca="1">IF(OFFSET('Stocklist Hoogenraad'!B$17,ROW()-ROW(B$17),0)="","",OFFSET('Stocklist Hoogenraad'!B$17,ROW()-ROW(B$17),0))</f>
        <v/>
      </c>
      <c r="C914" s="124" t="str">
        <f ca="1">IF(OFFSET('Stocklist Hoogenraad'!C$17,ROW()-ROW(C$17),0)="","",OFFSET('Stocklist Hoogenraad'!C$17,ROW()-ROW(C$17),0))</f>
        <v/>
      </c>
      <c r="D914" s="125" t="str">
        <f ca="1">IF(OFFSET('Stocklist Hoogenraad'!D$17,ROW()-ROW(D$17),0)="","",(1+Margin)*OFFSET('Stocklist Hoogenraad'!D$17,ROW()-ROW(D$17),0))</f>
        <v/>
      </c>
    </row>
    <row r="915" spans="1:4" x14ac:dyDescent="0.25">
      <c r="A915" s="124" t="str">
        <f ca="1">IF(OFFSET('Stocklist Hoogenraad'!A$17,ROW()-ROW(A$17),0)="","",OFFSET('Stocklist Hoogenraad'!A$17,ROW()-ROW(A$17),0))</f>
        <v/>
      </c>
      <c r="B915" s="124" t="str">
        <f ca="1">IF(OFFSET('Stocklist Hoogenraad'!B$17,ROW()-ROW(B$17),0)="","",OFFSET('Stocklist Hoogenraad'!B$17,ROW()-ROW(B$17),0))</f>
        <v/>
      </c>
      <c r="C915" s="124" t="str">
        <f ca="1">IF(OFFSET('Stocklist Hoogenraad'!C$17,ROW()-ROW(C$17),0)="","",OFFSET('Stocklist Hoogenraad'!C$17,ROW()-ROW(C$17),0))</f>
        <v/>
      </c>
      <c r="D915" s="125" t="str">
        <f ca="1">IF(OFFSET('Stocklist Hoogenraad'!D$17,ROW()-ROW(D$17),0)="","",(1+Margin)*OFFSET('Stocklist Hoogenraad'!D$17,ROW()-ROW(D$17),0))</f>
        <v/>
      </c>
    </row>
    <row r="916" spans="1:4" x14ac:dyDescent="0.25">
      <c r="A916" s="124" t="str">
        <f ca="1">IF(OFFSET('Stocklist Hoogenraad'!A$17,ROW()-ROW(A$17),0)="","",OFFSET('Stocklist Hoogenraad'!A$17,ROW()-ROW(A$17),0))</f>
        <v/>
      </c>
      <c r="B916" s="124" t="str">
        <f ca="1">IF(OFFSET('Stocklist Hoogenraad'!B$17,ROW()-ROW(B$17),0)="","",OFFSET('Stocklist Hoogenraad'!B$17,ROW()-ROW(B$17),0))</f>
        <v/>
      </c>
      <c r="C916" s="124" t="str">
        <f ca="1">IF(OFFSET('Stocklist Hoogenraad'!C$17,ROW()-ROW(C$17),0)="","",OFFSET('Stocklist Hoogenraad'!C$17,ROW()-ROW(C$17),0))</f>
        <v/>
      </c>
      <c r="D916" s="125" t="str">
        <f ca="1">IF(OFFSET('Stocklist Hoogenraad'!D$17,ROW()-ROW(D$17),0)="","",(1+Margin)*OFFSET('Stocklist Hoogenraad'!D$17,ROW()-ROW(D$17),0))</f>
        <v/>
      </c>
    </row>
    <row r="917" spans="1:4" x14ac:dyDescent="0.25">
      <c r="A917" s="124" t="str">
        <f ca="1">IF(OFFSET('Stocklist Hoogenraad'!A$17,ROW()-ROW(A$17),0)="","",OFFSET('Stocklist Hoogenraad'!A$17,ROW()-ROW(A$17),0))</f>
        <v/>
      </c>
      <c r="B917" s="124" t="str">
        <f ca="1">IF(OFFSET('Stocklist Hoogenraad'!B$17,ROW()-ROW(B$17),0)="","",OFFSET('Stocklist Hoogenraad'!B$17,ROW()-ROW(B$17),0))</f>
        <v/>
      </c>
      <c r="C917" s="124" t="str">
        <f ca="1">IF(OFFSET('Stocklist Hoogenraad'!C$17,ROW()-ROW(C$17),0)="","",OFFSET('Stocklist Hoogenraad'!C$17,ROW()-ROW(C$17),0))</f>
        <v/>
      </c>
      <c r="D917" s="125" t="str">
        <f ca="1">IF(OFFSET('Stocklist Hoogenraad'!D$17,ROW()-ROW(D$17),0)="","",(1+Margin)*OFFSET('Stocklist Hoogenraad'!D$17,ROW()-ROW(D$17),0))</f>
        <v/>
      </c>
    </row>
    <row r="918" spans="1:4" x14ac:dyDescent="0.25">
      <c r="A918" s="124" t="str">
        <f ca="1">IF(OFFSET('Stocklist Hoogenraad'!A$17,ROW()-ROW(A$17),0)="","",OFFSET('Stocklist Hoogenraad'!A$17,ROW()-ROW(A$17),0))</f>
        <v/>
      </c>
      <c r="B918" s="124" t="str">
        <f ca="1">IF(OFFSET('Stocklist Hoogenraad'!B$17,ROW()-ROW(B$17),0)="","",OFFSET('Stocklist Hoogenraad'!B$17,ROW()-ROW(B$17),0))</f>
        <v/>
      </c>
      <c r="C918" s="124" t="str">
        <f ca="1">IF(OFFSET('Stocklist Hoogenraad'!C$17,ROW()-ROW(C$17),0)="","",OFFSET('Stocklist Hoogenraad'!C$17,ROW()-ROW(C$17),0))</f>
        <v/>
      </c>
      <c r="D918" s="125" t="str">
        <f ca="1">IF(OFFSET('Stocklist Hoogenraad'!D$17,ROW()-ROW(D$17),0)="","",(1+Margin)*OFFSET('Stocklist Hoogenraad'!D$17,ROW()-ROW(D$17),0))</f>
        <v/>
      </c>
    </row>
    <row r="919" spans="1:4" x14ac:dyDescent="0.25">
      <c r="A919" s="124" t="str">
        <f ca="1">IF(OFFSET('Stocklist Hoogenraad'!A$17,ROW()-ROW(A$17),0)="","",OFFSET('Stocklist Hoogenraad'!A$17,ROW()-ROW(A$17),0))</f>
        <v/>
      </c>
      <c r="B919" s="124" t="str">
        <f ca="1">IF(OFFSET('Stocklist Hoogenraad'!B$17,ROW()-ROW(B$17),0)="","",OFFSET('Stocklist Hoogenraad'!B$17,ROW()-ROW(B$17),0))</f>
        <v/>
      </c>
      <c r="C919" s="124" t="str">
        <f ca="1">IF(OFFSET('Stocklist Hoogenraad'!C$17,ROW()-ROW(C$17),0)="","",OFFSET('Stocklist Hoogenraad'!C$17,ROW()-ROW(C$17),0))</f>
        <v/>
      </c>
      <c r="D919" s="125" t="str">
        <f ca="1">IF(OFFSET('Stocklist Hoogenraad'!D$17,ROW()-ROW(D$17),0)="","",(1+Margin)*OFFSET('Stocklist Hoogenraad'!D$17,ROW()-ROW(D$17),0))</f>
        <v/>
      </c>
    </row>
    <row r="920" spans="1:4" x14ac:dyDescent="0.25">
      <c r="A920" s="124" t="str">
        <f ca="1">IF(OFFSET('Stocklist Hoogenraad'!A$17,ROW()-ROW(A$17),0)="","",OFFSET('Stocklist Hoogenraad'!A$17,ROW()-ROW(A$17),0))</f>
        <v/>
      </c>
      <c r="B920" s="124" t="str">
        <f ca="1">IF(OFFSET('Stocklist Hoogenraad'!B$17,ROW()-ROW(B$17),0)="","",OFFSET('Stocklist Hoogenraad'!B$17,ROW()-ROW(B$17),0))</f>
        <v/>
      </c>
      <c r="C920" s="124" t="str">
        <f ca="1">IF(OFFSET('Stocklist Hoogenraad'!C$17,ROW()-ROW(C$17),0)="","",OFFSET('Stocklist Hoogenraad'!C$17,ROW()-ROW(C$17),0))</f>
        <v/>
      </c>
      <c r="D920" s="125" t="str">
        <f ca="1">IF(OFFSET('Stocklist Hoogenraad'!D$17,ROW()-ROW(D$17),0)="","",(1+Margin)*OFFSET('Stocklist Hoogenraad'!D$17,ROW()-ROW(D$17),0))</f>
        <v/>
      </c>
    </row>
    <row r="921" spans="1:4" x14ac:dyDescent="0.25">
      <c r="A921" s="124" t="str">
        <f ca="1">IF(OFFSET('Stocklist Hoogenraad'!A$17,ROW()-ROW(A$17),0)="","",OFFSET('Stocklist Hoogenraad'!A$17,ROW()-ROW(A$17),0))</f>
        <v/>
      </c>
      <c r="B921" s="124" t="str">
        <f ca="1">IF(OFFSET('Stocklist Hoogenraad'!B$17,ROW()-ROW(B$17),0)="","",OFFSET('Stocklist Hoogenraad'!B$17,ROW()-ROW(B$17),0))</f>
        <v/>
      </c>
      <c r="C921" s="124" t="str">
        <f ca="1">IF(OFFSET('Stocklist Hoogenraad'!C$17,ROW()-ROW(C$17),0)="","",OFFSET('Stocklist Hoogenraad'!C$17,ROW()-ROW(C$17),0))</f>
        <v/>
      </c>
      <c r="D921" s="125" t="str">
        <f ca="1">IF(OFFSET('Stocklist Hoogenraad'!D$17,ROW()-ROW(D$17),0)="","",(1+Margin)*OFFSET('Stocklist Hoogenraad'!D$17,ROW()-ROW(D$17),0))</f>
        <v/>
      </c>
    </row>
    <row r="922" spans="1:4" x14ac:dyDescent="0.25">
      <c r="A922" s="124" t="str">
        <f ca="1">IF(OFFSET('Stocklist Hoogenraad'!A$17,ROW()-ROW(A$17),0)="","",OFFSET('Stocklist Hoogenraad'!A$17,ROW()-ROW(A$17),0))</f>
        <v/>
      </c>
      <c r="B922" s="124" t="str">
        <f ca="1">IF(OFFSET('Stocklist Hoogenraad'!B$17,ROW()-ROW(B$17),0)="","",OFFSET('Stocklist Hoogenraad'!B$17,ROW()-ROW(B$17),0))</f>
        <v/>
      </c>
      <c r="C922" s="124" t="str">
        <f ca="1">IF(OFFSET('Stocklist Hoogenraad'!C$17,ROW()-ROW(C$17),0)="","",OFFSET('Stocklist Hoogenraad'!C$17,ROW()-ROW(C$17),0))</f>
        <v/>
      </c>
      <c r="D922" s="125" t="str">
        <f ca="1">IF(OFFSET('Stocklist Hoogenraad'!D$17,ROW()-ROW(D$17),0)="","",(1+Margin)*OFFSET('Stocklist Hoogenraad'!D$17,ROW()-ROW(D$17),0))</f>
        <v/>
      </c>
    </row>
    <row r="923" spans="1:4" x14ac:dyDescent="0.25">
      <c r="A923" s="124" t="str">
        <f ca="1">IF(OFFSET('Stocklist Hoogenraad'!A$17,ROW()-ROW(A$17),0)="","",OFFSET('Stocklist Hoogenraad'!A$17,ROW()-ROW(A$17),0))</f>
        <v/>
      </c>
      <c r="B923" s="124" t="str">
        <f ca="1">IF(OFFSET('Stocklist Hoogenraad'!B$17,ROW()-ROW(B$17),0)="","",OFFSET('Stocklist Hoogenraad'!B$17,ROW()-ROW(B$17),0))</f>
        <v/>
      </c>
      <c r="C923" s="124" t="str">
        <f ca="1">IF(OFFSET('Stocklist Hoogenraad'!C$17,ROW()-ROW(C$17),0)="","",OFFSET('Stocklist Hoogenraad'!C$17,ROW()-ROW(C$17),0))</f>
        <v/>
      </c>
      <c r="D923" s="125" t="str">
        <f ca="1">IF(OFFSET('Stocklist Hoogenraad'!D$17,ROW()-ROW(D$17),0)="","",(1+Margin)*OFFSET('Stocklist Hoogenraad'!D$17,ROW()-ROW(D$17),0))</f>
        <v/>
      </c>
    </row>
    <row r="924" spans="1:4" x14ac:dyDescent="0.25">
      <c r="A924" s="124" t="str">
        <f ca="1">IF(OFFSET('Stocklist Hoogenraad'!A$17,ROW()-ROW(A$17),0)="","",OFFSET('Stocklist Hoogenraad'!A$17,ROW()-ROW(A$17),0))</f>
        <v/>
      </c>
      <c r="B924" s="124" t="str">
        <f ca="1">IF(OFFSET('Stocklist Hoogenraad'!B$17,ROW()-ROW(B$17),0)="","",OFFSET('Stocklist Hoogenraad'!B$17,ROW()-ROW(B$17),0))</f>
        <v/>
      </c>
      <c r="C924" s="124" t="str">
        <f ca="1">IF(OFFSET('Stocklist Hoogenraad'!C$17,ROW()-ROW(C$17),0)="","",OFFSET('Stocklist Hoogenraad'!C$17,ROW()-ROW(C$17),0))</f>
        <v/>
      </c>
      <c r="D924" s="125" t="str">
        <f ca="1">IF(OFFSET('Stocklist Hoogenraad'!D$17,ROW()-ROW(D$17),0)="","",(1+Margin)*OFFSET('Stocklist Hoogenraad'!D$17,ROW()-ROW(D$17),0))</f>
        <v/>
      </c>
    </row>
    <row r="925" spans="1:4" x14ac:dyDescent="0.25">
      <c r="A925" s="124" t="str">
        <f ca="1">IF(OFFSET('Stocklist Hoogenraad'!A$17,ROW()-ROW(A$17),0)="","",OFFSET('Stocklist Hoogenraad'!A$17,ROW()-ROW(A$17),0))</f>
        <v/>
      </c>
      <c r="B925" s="124" t="str">
        <f ca="1">IF(OFFSET('Stocklist Hoogenraad'!B$17,ROW()-ROW(B$17),0)="","",OFFSET('Stocklist Hoogenraad'!B$17,ROW()-ROW(B$17),0))</f>
        <v/>
      </c>
      <c r="C925" s="124" t="str">
        <f ca="1">IF(OFFSET('Stocklist Hoogenraad'!C$17,ROW()-ROW(C$17),0)="","",OFFSET('Stocklist Hoogenraad'!C$17,ROW()-ROW(C$17),0))</f>
        <v/>
      </c>
      <c r="D925" s="125" t="str">
        <f ca="1">IF(OFFSET('Stocklist Hoogenraad'!D$17,ROW()-ROW(D$17),0)="","",(1+Margin)*OFFSET('Stocklist Hoogenraad'!D$17,ROW()-ROW(D$17),0))</f>
        <v/>
      </c>
    </row>
    <row r="926" spans="1:4" x14ac:dyDescent="0.25">
      <c r="A926" s="124" t="str">
        <f ca="1">IF(OFFSET('Stocklist Hoogenraad'!A$17,ROW()-ROW(A$17),0)="","",OFFSET('Stocklist Hoogenraad'!A$17,ROW()-ROW(A$17),0))</f>
        <v/>
      </c>
      <c r="B926" s="124" t="str">
        <f ca="1">IF(OFFSET('Stocklist Hoogenraad'!B$17,ROW()-ROW(B$17),0)="","",OFFSET('Stocklist Hoogenraad'!B$17,ROW()-ROW(B$17),0))</f>
        <v/>
      </c>
      <c r="C926" s="124" t="str">
        <f ca="1">IF(OFFSET('Stocklist Hoogenraad'!C$17,ROW()-ROW(C$17),0)="","",OFFSET('Stocklist Hoogenraad'!C$17,ROW()-ROW(C$17),0))</f>
        <v/>
      </c>
      <c r="D926" s="125" t="str">
        <f ca="1">IF(OFFSET('Stocklist Hoogenraad'!D$17,ROW()-ROW(D$17),0)="","",(1+Margin)*OFFSET('Stocklist Hoogenraad'!D$17,ROW()-ROW(D$17),0))</f>
        <v/>
      </c>
    </row>
    <row r="927" spans="1:4" x14ac:dyDescent="0.25">
      <c r="A927" s="124" t="str">
        <f ca="1">IF(OFFSET('Stocklist Hoogenraad'!A$17,ROW()-ROW(A$17),0)="","",OFFSET('Stocklist Hoogenraad'!A$17,ROW()-ROW(A$17),0))</f>
        <v/>
      </c>
      <c r="B927" s="124" t="str">
        <f ca="1">IF(OFFSET('Stocklist Hoogenraad'!B$17,ROW()-ROW(B$17),0)="","",OFFSET('Stocklist Hoogenraad'!B$17,ROW()-ROW(B$17),0))</f>
        <v/>
      </c>
      <c r="C927" s="124" t="str">
        <f ca="1">IF(OFFSET('Stocklist Hoogenraad'!C$17,ROW()-ROW(C$17),0)="","",OFFSET('Stocklist Hoogenraad'!C$17,ROW()-ROW(C$17),0))</f>
        <v/>
      </c>
      <c r="D927" s="125" t="str">
        <f ca="1">IF(OFFSET('Stocklist Hoogenraad'!D$17,ROW()-ROW(D$17),0)="","",(1+Margin)*OFFSET('Stocklist Hoogenraad'!D$17,ROW()-ROW(D$17),0))</f>
        <v/>
      </c>
    </row>
    <row r="928" spans="1:4" x14ac:dyDescent="0.25">
      <c r="A928" s="124" t="str">
        <f ca="1">IF(OFFSET('Stocklist Hoogenraad'!A$17,ROW()-ROW(A$17),0)="","",OFFSET('Stocklist Hoogenraad'!A$17,ROW()-ROW(A$17),0))</f>
        <v/>
      </c>
      <c r="B928" s="124" t="str">
        <f ca="1">IF(OFFSET('Stocklist Hoogenraad'!B$17,ROW()-ROW(B$17),0)="","",OFFSET('Stocklist Hoogenraad'!B$17,ROW()-ROW(B$17),0))</f>
        <v/>
      </c>
      <c r="C928" s="124" t="str">
        <f ca="1">IF(OFFSET('Stocklist Hoogenraad'!C$17,ROW()-ROW(C$17),0)="","",OFFSET('Stocklist Hoogenraad'!C$17,ROW()-ROW(C$17),0))</f>
        <v/>
      </c>
      <c r="D928" s="125" t="str">
        <f ca="1">IF(OFFSET('Stocklist Hoogenraad'!D$17,ROW()-ROW(D$17),0)="","",(1+Margin)*OFFSET('Stocklist Hoogenraad'!D$17,ROW()-ROW(D$17),0))</f>
        <v/>
      </c>
    </row>
    <row r="929" spans="1:4" x14ac:dyDescent="0.25">
      <c r="A929" s="124" t="str">
        <f ca="1">IF(OFFSET('Stocklist Hoogenraad'!A$17,ROW()-ROW(A$17),0)="","",OFFSET('Stocklist Hoogenraad'!A$17,ROW()-ROW(A$17),0))</f>
        <v/>
      </c>
      <c r="B929" s="124" t="str">
        <f ca="1">IF(OFFSET('Stocklist Hoogenraad'!B$17,ROW()-ROW(B$17),0)="","",OFFSET('Stocklist Hoogenraad'!B$17,ROW()-ROW(B$17),0))</f>
        <v/>
      </c>
      <c r="C929" s="124" t="str">
        <f ca="1">IF(OFFSET('Stocklist Hoogenraad'!C$17,ROW()-ROW(C$17),0)="","",OFFSET('Stocklist Hoogenraad'!C$17,ROW()-ROW(C$17),0))</f>
        <v/>
      </c>
      <c r="D929" s="125" t="str">
        <f ca="1">IF(OFFSET('Stocklist Hoogenraad'!D$17,ROW()-ROW(D$17),0)="","",(1+Margin)*OFFSET('Stocklist Hoogenraad'!D$17,ROW()-ROW(D$17),0))</f>
        <v/>
      </c>
    </row>
    <row r="930" spans="1:4" x14ac:dyDescent="0.25">
      <c r="A930" s="124" t="str">
        <f ca="1">IF(OFFSET('Stocklist Hoogenraad'!A$17,ROW()-ROW(A$17),0)="","",OFFSET('Stocklist Hoogenraad'!A$17,ROW()-ROW(A$17),0))</f>
        <v/>
      </c>
      <c r="B930" s="124" t="str">
        <f ca="1">IF(OFFSET('Stocklist Hoogenraad'!B$17,ROW()-ROW(B$17),0)="","",OFFSET('Stocklist Hoogenraad'!B$17,ROW()-ROW(B$17),0))</f>
        <v/>
      </c>
      <c r="C930" s="124" t="str">
        <f ca="1">IF(OFFSET('Stocklist Hoogenraad'!C$17,ROW()-ROW(C$17),0)="","",OFFSET('Stocklist Hoogenraad'!C$17,ROW()-ROW(C$17),0))</f>
        <v/>
      </c>
      <c r="D930" s="125" t="str">
        <f ca="1">IF(OFFSET('Stocklist Hoogenraad'!D$17,ROW()-ROW(D$17),0)="","",(1+Margin)*OFFSET('Stocklist Hoogenraad'!D$17,ROW()-ROW(D$17),0))</f>
        <v/>
      </c>
    </row>
    <row r="931" spans="1:4" x14ac:dyDescent="0.25">
      <c r="A931" s="124" t="str">
        <f ca="1">IF(OFFSET('Stocklist Hoogenraad'!A$17,ROW()-ROW(A$17),0)="","",OFFSET('Stocklist Hoogenraad'!A$17,ROW()-ROW(A$17),0))</f>
        <v/>
      </c>
      <c r="B931" s="124" t="str">
        <f ca="1">IF(OFFSET('Stocklist Hoogenraad'!B$17,ROW()-ROW(B$17),0)="","",OFFSET('Stocklist Hoogenraad'!B$17,ROW()-ROW(B$17),0))</f>
        <v/>
      </c>
      <c r="C931" s="124" t="str">
        <f ca="1">IF(OFFSET('Stocklist Hoogenraad'!C$17,ROW()-ROW(C$17),0)="","",OFFSET('Stocklist Hoogenraad'!C$17,ROW()-ROW(C$17),0))</f>
        <v/>
      </c>
      <c r="D931" s="125" t="str">
        <f ca="1">IF(OFFSET('Stocklist Hoogenraad'!D$17,ROW()-ROW(D$17),0)="","",(1+Margin)*OFFSET('Stocklist Hoogenraad'!D$17,ROW()-ROW(D$17),0))</f>
        <v/>
      </c>
    </row>
    <row r="932" spans="1:4" x14ac:dyDescent="0.25">
      <c r="A932" s="124" t="str">
        <f ca="1">IF(OFFSET('Stocklist Hoogenraad'!A$17,ROW()-ROW(A$17),0)="","",OFFSET('Stocklist Hoogenraad'!A$17,ROW()-ROW(A$17),0))</f>
        <v/>
      </c>
      <c r="B932" s="124" t="str">
        <f ca="1">IF(OFFSET('Stocklist Hoogenraad'!B$17,ROW()-ROW(B$17),0)="","",OFFSET('Stocklist Hoogenraad'!B$17,ROW()-ROW(B$17),0))</f>
        <v/>
      </c>
      <c r="C932" s="124" t="str">
        <f ca="1">IF(OFFSET('Stocklist Hoogenraad'!C$17,ROW()-ROW(C$17),0)="","",OFFSET('Stocklist Hoogenraad'!C$17,ROW()-ROW(C$17),0))</f>
        <v/>
      </c>
      <c r="D932" s="125" t="str">
        <f ca="1">IF(OFFSET('Stocklist Hoogenraad'!D$17,ROW()-ROW(D$17),0)="","",(1+Margin)*OFFSET('Stocklist Hoogenraad'!D$17,ROW()-ROW(D$17),0))</f>
        <v/>
      </c>
    </row>
    <row r="933" spans="1:4" x14ac:dyDescent="0.25">
      <c r="A933" s="124" t="str">
        <f ca="1">IF(OFFSET('Stocklist Hoogenraad'!A$17,ROW()-ROW(A$17),0)="","",OFFSET('Stocklist Hoogenraad'!A$17,ROW()-ROW(A$17),0))</f>
        <v/>
      </c>
      <c r="B933" s="124" t="str">
        <f ca="1">IF(OFFSET('Stocklist Hoogenraad'!B$17,ROW()-ROW(B$17),0)="","",OFFSET('Stocklist Hoogenraad'!B$17,ROW()-ROW(B$17),0))</f>
        <v/>
      </c>
      <c r="C933" s="124" t="str">
        <f ca="1">IF(OFFSET('Stocklist Hoogenraad'!C$17,ROW()-ROW(C$17),0)="","",OFFSET('Stocklist Hoogenraad'!C$17,ROW()-ROW(C$17),0))</f>
        <v/>
      </c>
      <c r="D933" s="125" t="str">
        <f ca="1">IF(OFFSET('Stocklist Hoogenraad'!D$17,ROW()-ROW(D$17),0)="","",(1+Margin)*OFFSET('Stocklist Hoogenraad'!D$17,ROW()-ROW(D$17),0))</f>
        <v/>
      </c>
    </row>
    <row r="934" spans="1:4" x14ac:dyDescent="0.25">
      <c r="A934" s="124" t="str">
        <f ca="1">IF(OFFSET('Stocklist Hoogenraad'!A$17,ROW()-ROW(A$17),0)="","",OFFSET('Stocklist Hoogenraad'!A$17,ROW()-ROW(A$17),0))</f>
        <v/>
      </c>
      <c r="B934" s="124" t="str">
        <f ca="1">IF(OFFSET('Stocklist Hoogenraad'!B$17,ROW()-ROW(B$17),0)="","",OFFSET('Stocklist Hoogenraad'!B$17,ROW()-ROW(B$17),0))</f>
        <v/>
      </c>
      <c r="C934" s="124" t="str">
        <f ca="1">IF(OFFSET('Stocklist Hoogenraad'!C$17,ROW()-ROW(C$17),0)="","",OFFSET('Stocklist Hoogenraad'!C$17,ROW()-ROW(C$17),0))</f>
        <v/>
      </c>
      <c r="D934" s="125" t="str">
        <f ca="1">IF(OFFSET('Stocklist Hoogenraad'!D$17,ROW()-ROW(D$17),0)="","",(1+Margin)*OFFSET('Stocklist Hoogenraad'!D$17,ROW()-ROW(D$17),0))</f>
        <v/>
      </c>
    </row>
    <row r="935" spans="1:4" x14ac:dyDescent="0.25">
      <c r="A935" s="124" t="str">
        <f ca="1">IF(OFFSET('Stocklist Hoogenraad'!A$17,ROW()-ROW(A$17),0)="","",OFFSET('Stocklist Hoogenraad'!A$17,ROW()-ROW(A$17),0))</f>
        <v/>
      </c>
      <c r="B935" s="124" t="str">
        <f ca="1">IF(OFFSET('Stocklist Hoogenraad'!B$17,ROW()-ROW(B$17),0)="","",OFFSET('Stocklist Hoogenraad'!B$17,ROW()-ROW(B$17),0))</f>
        <v/>
      </c>
      <c r="C935" s="124" t="str">
        <f ca="1">IF(OFFSET('Stocklist Hoogenraad'!C$17,ROW()-ROW(C$17),0)="","",OFFSET('Stocklist Hoogenraad'!C$17,ROW()-ROW(C$17),0))</f>
        <v/>
      </c>
      <c r="D935" s="125" t="str">
        <f ca="1">IF(OFFSET('Stocklist Hoogenraad'!D$17,ROW()-ROW(D$17),0)="","",(1+Margin)*OFFSET('Stocklist Hoogenraad'!D$17,ROW()-ROW(D$17),0))</f>
        <v/>
      </c>
    </row>
    <row r="936" spans="1:4" x14ac:dyDescent="0.25">
      <c r="A936" s="124" t="str">
        <f ca="1">IF(OFFSET('Stocklist Hoogenraad'!A$17,ROW()-ROW(A$17),0)="","",OFFSET('Stocklist Hoogenraad'!A$17,ROW()-ROW(A$17),0))</f>
        <v/>
      </c>
      <c r="B936" s="124" t="str">
        <f ca="1">IF(OFFSET('Stocklist Hoogenraad'!B$17,ROW()-ROW(B$17),0)="","",OFFSET('Stocklist Hoogenraad'!B$17,ROW()-ROW(B$17),0))</f>
        <v/>
      </c>
      <c r="C936" s="124" t="str">
        <f ca="1">IF(OFFSET('Stocklist Hoogenraad'!C$17,ROW()-ROW(C$17),0)="","",OFFSET('Stocklist Hoogenraad'!C$17,ROW()-ROW(C$17),0))</f>
        <v/>
      </c>
      <c r="D936" s="125" t="str">
        <f ca="1">IF(OFFSET('Stocklist Hoogenraad'!D$17,ROW()-ROW(D$17),0)="","",(1+Margin)*OFFSET('Stocklist Hoogenraad'!D$17,ROW()-ROW(D$17),0))</f>
        <v/>
      </c>
    </row>
    <row r="937" spans="1:4" x14ac:dyDescent="0.25">
      <c r="A937" s="124" t="str">
        <f ca="1">IF(OFFSET('Stocklist Hoogenraad'!A$17,ROW()-ROW(A$17),0)="","",OFFSET('Stocklist Hoogenraad'!A$17,ROW()-ROW(A$17),0))</f>
        <v/>
      </c>
      <c r="B937" s="124" t="str">
        <f ca="1">IF(OFFSET('Stocklist Hoogenraad'!B$17,ROW()-ROW(B$17),0)="","",OFFSET('Stocklist Hoogenraad'!B$17,ROW()-ROW(B$17),0))</f>
        <v/>
      </c>
      <c r="C937" s="124" t="str">
        <f ca="1">IF(OFFSET('Stocklist Hoogenraad'!C$17,ROW()-ROW(C$17),0)="","",OFFSET('Stocklist Hoogenraad'!C$17,ROW()-ROW(C$17),0))</f>
        <v/>
      </c>
      <c r="D937" s="125" t="str">
        <f ca="1">IF(OFFSET('Stocklist Hoogenraad'!D$17,ROW()-ROW(D$17),0)="","",(1+Margin)*OFFSET('Stocklist Hoogenraad'!D$17,ROW()-ROW(D$17),0))</f>
        <v/>
      </c>
    </row>
    <row r="938" spans="1:4" x14ac:dyDescent="0.25">
      <c r="A938" s="124" t="str">
        <f ca="1">IF(OFFSET('Stocklist Hoogenraad'!A$17,ROW()-ROW(A$17),0)="","",OFFSET('Stocklist Hoogenraad'!A$17,ROW()-ROW(A$17),0))</f>
        <v/>
      </c>
      <c r="B938" s="124" t="str">
        <f ca="1">IF(OFFSET('Stocklist Hoogenraad'!B$17,ROW()-ROW(B$17),0)="","",OFFSET('Stocklist Hoogenraad'!B$17,ROW()-ROW(B$17),0))</f>
        <v/>
      </c>
      <c r="C938" s="124" t="str">
        <f ca="1">IF(OFFSET('Stocklist Hoogenraad'!C$17,ROW()-ROW(C$17),0)="","",OFFSET('Stocklist Hoogenraad'!C$17,ROW()-ROW(C$17),0))</f>
        <v/>
      </c>
      <c r="D938" s="125" t="str">
        <f ca="1">IF(OFFSET('Stocklist Hoogenraad'!D$17,ROW()-ROW(D$17),0)="","",(1+Margin)*OFFSET('Stocklist Hoogenraad'!D$17,ROW()-ROW(D$17),0))</f>
        <v/>
      </c>
    </row>
    <row r="939" spans="1:4" x14ac:dyDescent="0.25">
      <c r="A939" s="124" t="str">
        <f ca="1">IF(OFFSET('Stocklist Hoogenraad'!A$17,ROW()-ROW(A$17),0)="","",OFFSET('Stocklist Hoogenraad'!A$17,ROW()-ROW(A$17),0))</f>
        <v/>
      </c>
      <c r="B939" s="124" t="str">
        <f ca="1">IF(OFFSET('Stocklist Hoogenraad'!B$17,ROW()-ROW(B$17),0)="","",OFFSET('Stocklist Hoogenraad'!B$17,ROW()-ROW(B$17),0))</f>
        <v/>
      </c>
      <c r="C939" s="124" t="str">
        <f ca="1">IF(OFFSET('Stocklist Hoogenraad'!C$17,ROW()-ROW(C$17),0)="","",OFFSET('Stocklist Hoogenraad'!C$17,ROW()-ROW(C$17),0))</f>
        <v/>
      </c>
      <c r="D939" s="125" t="str">
        <f ca="1">IF(OFFSET('Stocklist Hoogenraad'!D$17,ROW()-ROW(D$17),0)="","",(1+Margin)*OFFSET('Stocklist Hoogenraad'!D$17,ROW()-ROW(D$17),0))</f>
        <v/>
      </c>
    </row>
    <row r="940" spans="1:4" x14ac:dyDescent="0.25">
      <c r="A940" s="124" t="str">
        <f ca="1">IF(OFFSET('Stocklist Hoogenraad'!A$17,ROW()-ROW(A$17),0)="","",OFFSET('Stocklist Hoogenraad'!A$17,ROW()-ROW(A$17),0))</f>
        <v/>
      </c>
      <c r="B940" s="124" t="str">
        <f ca="1">IF(OFFSET('Stocklist Hoogenraad'!B$17,ROW()-ROW(B$17),0)="","",OFFSET('Stocklist Hoogenraad'!B$17,ROW()-ROW(B$17),0))</f>
        <v/>
      </c>
      <c r="C940" s="124" t="str">
        <f ca="1">IF(OFFSET('Stocklist Hoogenraad'!C$17,ROW()-ROW(C$17),0)="","",OFFSET('Stocklist Hoogenraad'!C$17,ROW()-ROW(C$17),0))</f>
        <v/>
      </c>
      <c r="D940" s="125" t="str">
        <f ca="1">IF(OFFSET('Stocklist Hoogenraad'!D$17,ROW()-ROW(D$17),0)="","",(1+Margin)*OFFSET('Stocklist Hoogenraad'!D$17,ROW()-ROW(D$17),0))</f>
        <v/>
      </c>
    </row>
    <row r="941" spans="1:4" x14ac:dyDescent="0.25">
      <c r="A941" s="124" t="str">
        <f ca="1">IF(OFFSET('Stocklist Hoogenraad'!A$17,ROW()-ROW(A$17),0)="","",OFFSET('Stocklist Hoogenraad'!A$17,ROW()-ROW(A$17),0))</f>
        <v/>
      </c>
      <c r="B941" s="124" t="str">
        <f ca="1">IF(OFFSET('Stocklist Hoogenraad'!B$17,ROW()-ROW(B$17),0)="","",OFFSET('Stocklist Hoogenraad'!B$17,ROW()-ROW(B$17),0))</f>
        <v/>
      </c>
      <c r="C941" s="124" t="str">
        <f ca="1">IF(OFFSET('Stocklist Hoogenraad'!C$17,ROW()-ROW(C$17),0)="","",OFFSET('Stocklist Hoogenraad'!C$17,ROW()-ROW(C$17),0))</f>
        <v/>
      </c>
      <c r="D941" s="125" t="str">
        <f ca="1">IF(OFFSET('Stocklist Hoogenraad'!D$17,ROW()-ROW(D$17),0)="","",(1+Margin)*OFFSET('Stocklist Hoogenraad'!D$17,ROW()-ROW(D$17),0))</f>
        <v/>
      </c>
    </row>
    <row r="942" spans="1:4" x14ac:dyDescent="0.25">
      <c r="A942" s="124" t="str">
        <f ca="1">IF(OFFSET('Stocklist Hoogenraad'!A$17,ROW()-ROW(A$17),0)="","",OFFSET('Stocklist Hoogenraad'!A$17,ROW()-ROW(A$17),0))</f>
        <v/>
      </c>
      <c r="B942" s="124" t="str">
        <f ca="1">IF(OFFSET('Stocklist Hoogenraad'!B$17,ROW()-ROW(B$17),0)="","",OFFSET('Stocklist Hoogenraad'!B$17,ROW()-ROW(B$17),0))</f>
        <v/>
      </c>
      <c r="C942" s="124" t="str">
        <f ca="1">IF(OFFSET('Stocklist Hoogenraad'!C$17,ROW()-ROW(C$17),0)="","",OFFSET('Stocklist Hoogenraad'!C$17,ROW()-ROW(C$17),0))</f>
        <v/>
      </c>
      <c r="D942" s="125" t="str">
        <f ca="1">IF(OFFSET('Stocklist Hoogenraad'!D$17,ROW()-ROW(D$17),0)="","",(1+Margin)*OFFSET('Stocklist Hoogenraad'!D$17,ROW()-ROW(D$17),0))</f>
        <v/>
      </c>
    </row>
    <row r="943" spans="1:4" x14ac:dyDescent="0.25">
      <c r="A943" s="124" t="str">
        <f ca="1">IF(OFFSET('Stocklist Hoogenraad'!A$17,ROW()-ROW(A$17),0)="","",OFFSET('Stocklist Hoogenraad'!A$17,ROW()-ROW(A$17),0))</f>
        <v/>
      </c>
      <c r="B943" s="124" t="str">
        <f ca="1">IF(OFFSET('Stocklist Hoogenraad'!B$17,ROW()-ROW(B$17),0)="","",OFFSET('Stocklist Hoogenraad'!B$17,ROW()-ROW(B$17),0))</f>
        <v/>
      </c>
      <c r="C943" s="124" t="str">
        <f ca="1">IF(OFFSET('Stocklist Hoogenraad'!C$17,ROW()-ROW(C$17),0)="","",OFFSET('Stocklist Hoogenraad'!C$17,ROW()-ROW(C$17),0))</f>
        <v/>
      </c>
      <c r="D943" s="125" t="str">
        <f ca="1">IF(OFFSET('Stocklist Hoogenraad'!D$17,ROW()-ROW(D$17),0)="","",(1+Margin)*OFFSET('Stocklist Hoogenraad'!D$17,ROW()-ROW(D$17),0))</f>
        <v/>
      </c>
    </row>
    <row r="944" spans="1:4" x14ac:dyDescent="0.25">
      <c r="A944" s="124" t="str">
        <f ca="1">IF(OFFSET('Stocklist Hoogenraad'!A$17,ROW()-ROW(A$17),0)="","",OFFSET('Stocklist Hoogenraad'!A$17,ROW()-ROW(A$17),0))</f>
        <v/>
      </c>
      <c r="B944" s="124" t="str">
        <f ca="1">IF(OFFSET('Stocklist Hoogenraad'!B$17,ROW()-ROW(B$17),0)="","",OFFSET('Stocklist Hoogenraad'!B$17,ROW()-ROW(B$17),0))</f>
        <v/>
      </c>
      <c r="C944" s="124" t="str">
        <f ca="1">IF(OFFSET('Stocklist Hoogenraad'!C$17,ROW()-ROW(C$17),0)="","",OFFSET('Stocklist Hoogenraad'!C$17,ROW()-ROW(C$17),0))</f>
        <v/>
      </c>
      <c r="D944" s="125" t="str">
        <f ca="1">IF(OFFSET('Stocklist Hoogenraad'!D$17,ROW()-ROW(D$17),0)="","",(1+Margin)*OFFSET('Stocklist Hoogenraad'!D$17,ROW()-ROW(D$17),0))</f>
        <v/>
      </c>
    </row>
    <row r="945" spans="1:4" x14ac:dyDescent="0.25">
      <c r="A945" s="124" t="str">
        <f ca="1">IF(OFFSET('Stocklist Hoogenraad'!A$17,ROW()-ROW(A$17),0)="","",OFFSET('Stocklist Hoogenraad'!A$17,ROW()-ROW(A$17),0))</f>
        <v/>
      </c>
      <c r="B945" s="124" t="str">
        <f ca="1">IF(OFFSET('Stocklist Hoogenraad'!B$17,ROW()-ROW(B$17),0)="","",OFFSET('Stocklist Hoogenraad'!B$17,ROW()-ROW(B$17),0))</f>
        <v/>
      </c>
      <c r="C945" s="124" t="str">
        <f ca="1">IF(OFFSET('Stocklist Hoogenraad'!C$17,ROW()-ROW(C$17),0)="","",OFFSET('Stocklist Hoogenraad'!C$17,ROW()-ROW(C$17),0))</f>
        <v/>
      </c>
      <c r="D945" s="125" t="str">
        <f ca="1">IF(OFFSET('Stocklist Hoogenraad'!D$17,ROW()-ROW(D$17),0)="","",(1+Margin)*OFFSET('Stocklist Hoogenraad'!D$17,ROW()-ROW(D$17),0))</f>
        <v/>
      </c>
    </row>
    <row r="946" spans="1:4" x14ac:dyDescent="0.25">
      <c r="A946" s="124" t="str">
        <f ca="1">IF(OFFSET('Stocklist Hoogenraad'!A$17,ROW()-ROW(A$17),0)="","",OFFSET('Stocklist Hoogenraad'!A$17,ROW()-ROW(A$17),0))</f>
        <v/>
      </c>
      <c r="B946" s="124" t="str">
        <f ca="1">IF(OFFSET('Stocklist Hoogenraad'!B$17,ROW()-ROW(B$17),0)="","",OFFSET('Stocklist Hoogenraad'!B$17,ROW()-ROW(B$17),0))</f>
        <v/>
      </c>
      <c r="C946" s="124" t="str">
        <f ca="1">IF(OFFSET('Stocklist Hoogenraad'!C$17,ROW()-ROW(C$17),0)="","",OFFSET('Stocklist Hoogenraad'!C$17,ROW()-ROW(C$17),0))</f>
        <v/>
      </c>
      <c r="D946" s="125" t="str">
        <f ca="1">IF(OFFSET('Stocklist Hoogenraad'!D$17,ROW()-ROW(D$17),0)="","",(1+Margin)*OFFSET('Stocklist Hoogenraad'!D$17,ROW()-ROW(D$17),0))</f>
        <v/>
      </c>
    </row>
    <row r="947" spans="1:4" x14ac:dyDescent="0.25">
      <c r="A947" s="124" t="str">
        <f ca="1">IF(OFFSET('Stocklist Hoogenraad'!A$17,ROW()-ROW(A$17),0)="","",OFFSET('Stocklist Hoogenraad'!A$17,ROW()-ROW(A$17),0))</f>
        <v/>
      </c>
      <c r="B947" s="124" t="str">
        <f ca="1">IF(OFFSET('Stocklist Hoogenraad'!B$17,ROW()-ROW(B$17),0)="","",OFFSET('Stocklist Hoogenraad'!B$17,ROW()-ROW(B$17),0))</f>
        <v/>
      </c>
      <c r="C947" s="124" t="str">
        <f ca="1">IF(OFFSET('Stocklist Hoogenraad'!C$17,ROW()-ROW(C$17),0)="","",OFFSET('Stocklist Hoogenraad'!C$17,ROW()-ROW(C$17),0))</f>
        <v/>
      </c>
      <c r="D947" s="125" t="str">
        <f ca="1">IF(OFFSET('Stocklist Hoogenraad'!D$17,ROW()-ROW(D$17),0)="","",(1+Margin)*OFFSET('Stocklist Hoogenraad'!D$17,ROW()-ROW(D$17),0))</f>
        <v/>
      </c>
    </row>
    <row r="948" spans="1:4" x14ac:dyDescent="0.25">
      <c r="A948" s="124" t="str">
        <f ca="1">IF(OFFSET('Stocklist Hoogenraad'!A$17,ROW()-ROW(A$17),0)="","",OFFSET('Stocklist Hoogenraad'!A$17,ROW()-ROW(A$17),0))</f>
        <v/>
      </c>
      <c r="B948" s="124" t="str">
        <f ca="1">IF(OFFSET('Stocklist Hoogenraad'!B$17,ROW()-ROW(B$17),0)="","",OFFSET('Stocklist Hoogenraad'!B$17,ROW()-ROW(B$17),0))</f>
        <v/>
      </c>
      <c r="C948" s="124" t="str">
        <f ca="1">IF(OFFSET('Stocklist Hoogenraad'!C$17,ROW()-ROW(C$17),0)="","",OFFSET('Stocklist Hoogenraad'!C$17,ROW()-ROW(C$17),0))</f>
        <v/>
      </c>
      <c r="D948" s="125" t="str">
        <f ca="1">IF(OFFSET('Stocklist Hoogenraad'!D$17,ROW()-ROW(D$17),0)="","",(1+Margin)*OFFSET('Stocklist Hoogenraad'!D$17,ROW()-ROW(D$17),0))</f>
        <v/>
      </c>
    </row>
    <row r="949" spans="1:4" x14ac:dyDescent="0.25">
      <c r="A949" s="124" t="str">
        <f ca="1">IF(OFFSET('Stocklist Hoogenraad'!A$17,ROW()-ROW(A$17),0)="","",OFFSET('Stocklist Hoogenraad'!A$17,ROW()-ROW(A$17),0))</f>
        <v/>
      </c>
      <c r="B949" s="124" t="str">
        <f ca="1">IF(OFFSET('Stocklist Hoogenraad'!B$17,ROW()-ROW(B$17),0)="","",OFFSET('Stocklist Hoogenraad'!B$17,ROW()-ROW(B$17),0))</f>
        <v/>
      </c>
      <c r="C949" s="124" t="str">
        <f ca="1">IF(OFFSET('Stocklist Hoogenraad'!C$17,ROW()-ROW(C$17),0)="","",OFFSET('Stocklist Hoogenraad'!C$17,ROW()-ROW(C$17),0))</f>
        <v/>
      </c>
      <c r="D949" s="125" t="str">
        <f ca="1">IF(OFFSET('Stocklist Hoogenraad'!D$17,ROW()-ROW(D$17),0)="","",(1+Margin)*OFFSET('Stocklist Hoogenraad'!D$17,ROW()-ROW(D$17),0))</f>
        <v/>
      </c>
    </row>
    <row r="950" spans="1:4" x14ac:dyDescent="0.25">
      <c r="A950" s="124" t="str">
        <f ca="1">IF(OFFSET('Stocklist Hoogenraad'!A$17,ROW()-ROW(A$17),0)="","",OFFSET('Stocklist Hoogenraad'!A$17,ROW()-ROW(A$17),0))</f>
        <v/>
      </c>
      <c r="B950" s="124" t="str">
        <f ca="1">IF(OFFSET('Stocklist Hoogenraad'!B$17,ROW()-ROW(B$17),0)="","",OFFSET('Stocklist Hoogenraad'!B$17,ROW()-ROW(B$17),0))</f>
        <v/>
      </c>
      <c r="C950" s="124" t="str">
        <f ca="1">IF(OFFSET('Stocklist Hoogenraad'!C$17,ROW()-ROW(C$17),0)="","",OFFSET('Stocklist Hoogenraad'!C$17,ROW()-ROW(C$17),0))</f>
        <v/>
      </c>
      <c r="D950" s="125" t="str">
        <f ca="1">IF(OFFSET('Stocklist Hoogenraad'!D$17,ROW()-ROW(D$17),0)="","",(1+Margin)*OFFSET('Stocklist Hoogenraad'!D$17,ROW()-ROW(D$17),0))</f>
        <v/>
      </c>
    </row>
    <row r="951" spans="1:4" x14ac:dyDescent="0.25">
      <c r="A951" s="124" t="str">
        <f ca="1">IF(OFFSET('Stocklist Hoogenraad'!A$17,ROW()-ROW(A$17),0)="","",OFFSET('Stocklist Hoogenraad'!A$17,ROW()-ROW(A$17),0))</f>
        <v/>
      </c>
      <c r="B951" s="124" t="str">
        <f ca="1">IF(OFFSET('Stocklist Hoogenraad'!B$17,ROW()-ROW(B$17),0)="","",OFFSET('Stocklist Hoogenraad'!B$17,ROW()-ROW(B$17),0))</f>
        <v/>
      </c>
      <c r="C951" s="124" t="str">
        <f ca="1">IF(OFFSET('Stocklist Hoogenraad'!C$17,ROW()-ROW(C$17),0)="","",OFFSET('Stocklist Hoogenraad'!C$17,ROW()-ROW(C$17),0))</f>
        <v/>
      </c>
      <c r="D951" s="125" t="str">
        <f ca="1">IF(OFFSET('Stocklist Hoogenraad'!D$17,ROW()-ROW(D$17),0)="","",(1+Margin)*OFFSET('Stocklist Hoogenraad'!D$17,ROW()-ROW(D$17),0))</f>
        <v/>
      </c>
    </row>
    <row r="952" spans="1:4" x14ac:dyDescent="0.25">
      <c r="A952" s="124" t="str">
        <f ca="1">IF(OFFSET('Stocklist Hoogenraad'!A$17,ROW()-ROW(A$17),0)="","",OFFSET('Stocklist Hoogenraad'!A$17,ROW()-ROW(A$17),0))</f>
        <v/>
      </c>
      <c r="B952" s="124" t="str">
        <f ca="1">IF(OFFSET('Stocklist Hoogenraad'!B$17,ROW()-ROW(B$17),0)="","",OFFSET('Stocklist Hoogenraad'!B$17,ROW()-ROW(B$17),0))</f>
        <v/>
      </c>
      <c r="C952" s="124" t="str">
        <f ca="1">IF(OFFSET('Stocklist Hoogenraad'!C$17,ROW()-ROW(C$17),0)="","",OFFSET('Stocklist Hoogenraad'!C$17,ROW()-ROW(C$17),0))</f>
        <v/>
      </c>
      <c r="D952" s="125" t="str">
        <f ca="1">IF(OFFSET('Stocklist Hoogenraad'!D$17,ROW()-ROW(D$17),0)="","",(1+Margin)*OFFSET('Stocklist Hoogenraad'!D$17,ROW()-ROW(D$17),0))</f>
        <v/>
      </c>
    </row>
    <row r="953" spans="1:4" x14ac:dyDescent="0.25">
      <c r="A953" s="124" t="str">
        <f ca="1">IF(OFFSET('Stocklist Hoogenraad'!A$17,ROW()-ROW(A$17),0)="","",OFFSET('Stocklist Hoogenraad'!A$17,ROW()-ROW(A$17),0))</f>
        <v/>
      </c>
      <c r="B953" s="124" t="str">
        <f ca="1">IF(OFFSET('Stocklist Hoogenraad'!B$17,ROW()-ROW(B$17),0)="","",OFFSET('Stocklist Hoogenraad'!B$17,ROW()-ROW(B$17),0))</f>
        <v/>
      </c>
      <c r="C953" s="124" t="str">
        <f ca="1">IF(OFFSET('Stocklist Hoogenraad'!C$17,ROW()-ROW(C$17),0)="","",OFFSET('Stocklist Hoogenraad'!C$17,ROW()-ROW(C$17),0))</f>
        <v/>
      </c>
      <c r="D953" s="125" t="str">
        <f ca="1">IF(OFFSET('Stocklist Hoogenraad'!D$17,ROW()-ROW(D$17),0)="","",(1+Margin)*OFFSET('Stocklist Hoogenraad'!D$17,ROW()-ROW(D$17),0))</f>
        <v/>
      </c>
    </row>
    <row r="954" spans="1:4" x14ac:dyDescent="0.25">
      <c r="A954" s="124" t="str">
        <f ca="1">IF(OFFSET('Stocklist Hoogenraad'!A$17,ROW()-ROW(A$17),0)="","",OFFSET('Stocklist Hoogenraad'!A$17,ROW()-ROW(A$17),0))</f>
        <v/>
      </c>
      <c r="B954" s="124" t="str">
        <f ca="1">IF(OFFSET('Stocklist Hoogenraad'!B$17,ROW()-ROW(B$17),0)="","",OFFSET('Stocklist Hoogenraad'!B$17,ROW()-ROW(B$17),0))</f>
        <v/>
      </c>
      <c r="C954" s="124" t="str">
        <f ca="1">IF(OFFSET('Stocklist Hoogenraad'!C$17,ROW()-ROW(C$17),0)="","",OFFSET('Stocklist Hoogenraad'!C$17,ROW()-ROW(C$17),0))</f>
        <v/>
      </c>
      <c r="D954" s="125" t="str">
        <f ca="1">IF(OFFSET('Stocklist Hoogenraad'!D$17,ROW()-ROW(D$17),0)="","",(1+Margin)*OFFSET('Stocklist Hoogenraad'!D$17,ROW()-ROW(D$17),0))</f>
        <v/>
      </c>
    </row>
    <row r="955" spans="1:4" x14ac:dyDescent="0.25">
      <c r="A955" s="124" t="str">
        <f ca="1">IF(OFFSET('Stocklist Hoogenraad'!A$17,ROW()-ROW(A$17),0)="","",OFFSET('Stocklist Hoogenraad'!A$17,ROW()-ROW(A$17),0))</f>
        <v/>
      </c>
      <c r="B955" s="124" t="str">
        <f ca="1">IF(OFFSET('Stocklist Hoogenraad'!B$17,ROW()-ROW(B$17),0)="","",OFFSET('Stocklist Hoogenraad'!B$17,ROW()-ROW(B$17),0))</f>
        <v/>
      </c>
      <c r="C955" s="124" t="str">
        <f ca="1">IF(OFFSET('Stocklist Hoogenraad'!C$17,ROW()-ROW(C$17),0)="","",OFFSET('Stocklist Hoogenraad'!C$17,ROW()-ROW(C$17),0))</f>
        <v/>
      </c>
      <c r="D955" s="125" t="str">
        <f ca="1">IF(OFFSET('Stocklist Hoogenraad'!D$17,ROW()-ROW(D$17),0)="","",(1+Margin)*OFFSET('Stocklist Hoogenraad'!D$17,ROW()-ROW(D$17),0))</f>
        <v/>
      </c>
    </row>
    <row r="956" spans="1:4" x14ac:dyDescent="0.25">
      <c r="A956" s="124" t="str">
        <f ca="1">IF(OFFSET('Stocklist Hoogenraad'!A$17,ROW()-ROW(A$17),0)="","",OFFSET('Stocklist Hoogenraad'!A$17,ROW()-ROW(A$17),0))</f>
        <v/>
      </c>
      <c r="B956" s="124" t="str">
        <f ca="1">IF(OFFSET('Stocklist Hoogenraad'!B$17,ROW()-ROW(B$17),0)="","",OFFSET('Stocklist Hoogenraad'!B$17,ROW()-ROW(B$17),0))</f>
        <v/>
      </c>
      <c r="C956" s="124" t="str">
        <f ca="1">IF(OFFSET('Stocklist Hoogenraad'!C$17,ROW()-ROW(C$17),0)="","",OFFSET('Stocklist Hoogenraad'!C$17,ROW()-ROW(C$17),0))</f>
        <v/>
      </c>
      <c r="D956" s="125" t="str">
        <f ca="1">IF(OFFSET('Stocklist Hoogenraad'!D$17,ROW()-ROW(D$17),0)="","",(1+Margin)*OFFSET('Stocklist Hoogenraad'!D$17,ROW()-ROW(D$17),0))</f>
        <v/>
      </c>
    </row>
    <row r="957" spans="1:4" x14ac:dyDescent="0.25">
      <c r="A957" s="124" t="str">
        <f ca="1">IF(OFFSET('Stocklist Hoogenraad'!A$17,ROW()-ROW(A$17),0)="","",OFFSET('Stocklist Hoogenraad'!A$17,ROW()-ROW(A$17),0))</f>
        <v/>
      </c>
      <c r="B957" s="124" t="str">
        <f ca="1">IF(OFFSET('Stocklist Hoogenraad'!B$17,ROW()-ROW(B$17),0)="","",OFFSET('Stocklist Hoogenraad'!B$17,ROW()-ROW(B$17),0))</f>
        <v/>
      </c>
      <c r="C957" s="124" t="str">
        <f ca="1">IF(OFFSET('Stocklist Hoogenraad'!C$17,ROW()-ROW(C$17),0)="","",OFFSET('Stocklist Hoogenraad'!C$17,ROW()-ROW(C$17),0))</f>
        <v/>
      </c>
      <c r="D957" s="125" t="str">
        <f ca="1">IF(OFFSET('Stocklist Hoogenraad'!D$17,ROW()-ROW(D$17),0)="","",(1+Margin)*OFFSET('Stocklist Hoogenraad'!D$17,ROW()-ROW(D$17),0))</f>
        <v/>
      </c>
    </row>
    <row r="958" spans="1:4" x14ac:dyDescent="0.25">
      <c r="A958" s="124" t="str">
        <f ca="1">IF(OFFSET('Stocklist Hoogenraad'!A$17,ROW()-ROW(A$17),0)="","",OFFSET('Stocklist Hoogenraad'!A$17,ROW()-ROW(A$17),0))</f>
        <v/>
      </c>
      <c r="B958" s="124" t="str">
        <f ca="1">IF(OFFSET('Stocklist Hoogenraad'!B$17,ROW()-ROW(B$17),0)="","",OFFSET('Stocklist Hoogenraad'!B$17,ROW()-ROW(B$17),0))</f>
        <v/>
      </c>
      <c r="C958" s="124" t="str">
        <f ca="1">IF(OFFSET('Stocklist Hoogenraad'!C$17,ROW()-ROW(C$17),0)="","",OFFSET('Stocklist Hoogenraad'!C$17,ROW()-ROW(C$17),0))</f>
        <v/>
      </c>
      <c r="D958" s="125" t="str">
        <f ca="1">IF(OFFSET('Stocklist Hoogenraad'!D$17,ROW()-ROW(D$17),0)="","",(1+Margin)*OFFSET('Stocklist Hoogenraad'!D$17,ROW()-ROW(D$17),0))</f>
        <v/>
      </c>
    </row>
    <row r="959" spans="1:4" x14ac:dyDescent="0.25">
      <c r="A959" s="124" t="str">
        <f ca="1">IF(OFFSET('Stocklist Hoogenraad'!A$17,ROW()-ROW(A$17),0)="","",OFFSET('Stocklist Hoogenraad'!A$17,ROW()-ROW(A$17),0))</f>
        <v/>
      </c>
      <c r="B959" s="124" t="str">
        <f ca="1">IF(OFFSET('Stocklist Hoogenraad'!B$17,ROW()-ROW(B$17),0)="","",OFFSET('Stocklist Hoogenraad'!B$17,ROW()-ROW(B$17),0))</f>
        <v/>
      </c>
      <c r="C959" s="124" t="str">
        <f ca="1">IF(OFFSET('Stocklist Hoogenraad'!C$17,ROW()-ROW(C$17),0)="","",OFFSET('Stocklist Hoogenraad'!C$17,ROW()-ROW(C$17),0))</f>
        <v/>
      </c>
      <c r="D959" s="125" t="str">
        <f ca="1">IF(OFFSET('Stocklist Hoogenraad'!D$17,ROW()-ROW(D$17),0)="","",(1+Margin)*OFFSET('Stocklist Hoogenraad'!D$17,ROW()-ROW(D$17),0))</f>
        <v/>
      </c>
    </row>
    <row r="960" spans="1:4" x14ac:dyDescent="0.25">
      <c r="A960" s="124" t="str">
        <f ca="1">IF(OFFSET('Stocklist Hoogenraad'!A$17,ROW()-ROW(A$17),0)="","",OFFSET('Stocklist Hoogenraad'!A$17,ROW()-ROW(A$17),0))</f>
        <v/>
      </c>
      <c r="B960" s="124" t="str">
        <f ca="1">IF(OFFSET('Stocklist Hoogenraad'!B$17,ROW()-ROW(B$17),0)="","",OFFSET('Stocklist Hoogenraad'!B$17,ROW()-ROW(B$17),0))</f>
        <v/>
      </c>
      <c r="C960" s="124" t="str">
        <f ca="1">IF(OFFSET('Stocklist Hoogenraad'!C$17,ROW()-ROW(C$17),0)="","",OFFSET('Stocklist Hoogenraad'!C$17,ROW()-ROW(C$17),0))</f>
        <v/>
      </c>
      <c r="D960" s="125" t="str">
        <f ca="1">IF(OFFSET('Stocklist Hoogenraad'!D$17,ROW()-ROW(D$17),0)="","",(1+Margin)*OFFSET('Stocklist Hoogenraad'!D$17,ROW()-ROW(D$17),0))</f>
        <v/>
      </c>
    </row>
    <row r="961" spans="1:4" x14ac:dyDescent="0.25">
      <c r="A961" s="124" t="str">
        <f ca="1">IF(OFFSET('Stocklist Hoogenraad'!A$17,ROW()-ROW(A$17),0)="","",OFFSET('Stocklist Hoogenraad'!A$17,ROW()-ROW(A$17),0))</f>
        <v/>
      </c>
      <c r="B961" s="124" t="str">
        <f ca="1">IF(OFFSET('Stocklist Hoogenraad'!B$17,ROW()-ROW(B$17),0)="","",OFFSET('Stocklist Hoogenraad'!B$17,ROW()-ROW(B$17),0))</f>
        <v/>
      </c>
      <c r="C961" s="124" t="str">
        <f ca="1">IF(OFFSET('Stocklist Hoogenraad'!C$17,ROW()-ROW(C$17),0)="","",OFFSET('Stocklist Hoogenraad'!C$17,ROW()-ROW(C$17),0))</f>
        <v/>
      </c>
      <c r="D961" s="125" t="str">
        <f ca="1">IF(OFFSET('Stocklist Hoogenraad'!D$17,ROW()-ROW(D$17),0)="","",(1+Margin)*OFFSET('Stocklist Hoogenraad'!D$17,ROW()-ROW(D$17),0))</f>
        <v/>
      </c>
    </row>
    <row r="962" spans="1:4" x14ac:dyDescent="0.25">
      <c r="A962" s="124" t="str">
        <f ca="1">IF(OFFSET('Stocklist Hoogenraad'!A$17,ROW()-ROW(A$17),0)="","",OFFSET('Stocklist Hoogenraad'!A$17,ROW()-ROW(A$17),0))</f>
        <v/>
      </c>
      <c r="B962" s="124" t="str">
        <f ca="1">IF(OFFSET('Stocklist Hoogenraad'!B$17,ROW()-ROW(B$17),0)="","",OFFSET('Stocklist Hoogenraad'!B$17,ROW()-ROW(B$17),0))</f>
        <v/>
      </c>
      <c r="C962" s="124" t="str">
        <f ca="1">IF(OFFSET('Stocklist Hoogenraad'!C$17,ROW()-ROW(C$17),0)="","",OFFSET('Stocklist Hoogenraad'!C$17,ROW()-ROW(C$17),0))</f>
        <v/>
      </c>
      <c r="D962" s="125" t="str">
        <f ca="1">IF(OFFSET('Stocklist Hoogenraad'!D$17,ROW()-ROW(D$17),0)="","",(1+Margin)*OFFSET('Stocklist Hoogenraad'!D$17,ROW()-ROW(D$17),0))</f>
        <v/>
      </c>
    </row>
    <row r="963" spans="1:4" x14ac:dyDescent="0.25">
      <c r="A963" s="124" t="str">
        <f ca="1">IF(OFFSET('Stocklist Hoogenraad'!A$17,ROW()-ROW(A$17),0)="","",OFFSET('Stocklist Hoogenraad'!A$17,ROW()-ROW(A$17),0))</f>
        <v/>
      </c>
      <c r="B963" s="124" t="str">
        <f ca="1">IF(OFFSET('Stocklist Hoogenraad'!B$17,ROW()-ROW(B$17),0)="","",OFFSET('Stocklist Hoogenraad'!B$17,ROW()-ROW(B$17),0))</f>
        <v/>
      </c>
      <c r="C963" s="124" t="str">
        <f ca="1">IF(OFFSET('Stocklist Hoogenraad'!C$17,ROW()-ROW(C$17),0)="","",OFFSET('Stocklist Hoogenraad'!C$17,ROW()-ROW(C$17),0))</f>
        <v/>
      </c>
      <c r="D963" s="125" t="str">
        <f ca="1">IF(OFFSET('Stocklist Hoogenraad'!D$17,ROW()-ROW(D$17),0)="","",(1+Margin)*OFFSET('Stocklist Hoogenraad'!D$17,ROW()-ROW(D$17),0))</f>
        <v/>
      </c>
    </row>
    <row r="964" spans="1:4" x14ac:dyDescent="0.25">
      <c r="A964" s="124" t="str">
        <f ca="1">IF(OFFSET('Stocklist Hoogenraad'!A$17,ROW()-ROW(A$17),0)="","",OFFSET('Stocklist Hoogenraad'!A$17,ROW()-ROW(A$17),0))</f>
        <v/>
      </c>
      <c r="B964" s="124" t="str">
        <f ca="1">IF(OFFSET('Stocklist Hoogenraad'!B$17,ROW()-ROW(B$17),0)="","",OFFSET('Stocklist Hoogenraad'!B$17,ROW()-ROW(B$17),0))</f>
        <v/>
      </c>
      <c r="C964" s="124" t="str">
        <f ca="1">IF(OFFSET('Stocklist Hoogenraad'!C$17,ROW()-ROW(C$17),0)="","",OFFSET('Stocklist Hoogenraad'!C$17,ROW()-ROW(C$17),0))</f>
        <v/>
      </c>
      <c r="D964" s="125" t="str">
        <f ca="1">IF(OFFSET('Stocklist Hoogenraad'!D$17,ROW()-ROW(D$17),0)="","",(1+Margin)*OFFSET('Stocklist Hoogenraad'!D$17,ROW()-ROW(D$17),0))</f>
        <v/>
      </c>
    </row>
    <row r="965" spans="1:4" x14ac:dyDescent="0.25">
      <c r="A965" s="124" t="str">
        <f ca="1">IF(OFFSET('Stocklist Hoogenraad'!A$17,ROW()-ROW(A$17),0)="","",OFFSET('Stocklist Hoogenraad'!A$17,ROW()-ROW(A$17),0))</f>
        <v/>
      </c>
      <c r="B965" s="124" t="str">
        <f ca="1">IF(OFFSET('Stocklist Hoogenraad'!B$17,ROW()-ROW(B$17),0)="","",OFFSET('Stocklist Hoogenraad'!B$17,ROW()-ROW(B$17),0))</f>
        <v/>
      </c>
      <c r="C965" s="124" t="str">
        <f ca="1">IF(OFFSET('Stocklist Hoogenraad'!C$17,ROW()-ROW(C$17),0)="","",OFFSET('Stocklist Hoogenraad'!C$17,ROW()-ROW(C$17),0))</f>
        <v/>
      </c>
      <c r="D965" s="125" t="str">
        <f ca="1">IF(OFFSET('Stocklist Hoogenraad'!D$17,ROW()-ROW(D$17),0)="","",(1+Margin)*OFFSET('Stocklist Hoogenraad'!D$17,ROW()-ROW(D$17),0))</f>
        <v/>
      </c>
    </row>
    <row r="966" spans="1:4" x14ac:dyDescent="0.25">
      <c r="A966" s="124" t="str">
        <f ca="1">IF(OFFSET('Stocklist Hoogenraad'!A$17,ROW()-ROW(A$17),0)="","",OFFSET('Stocklist Hoogenraad'!A$17,ROW()-ROW(A$17),0))</f>
        <v/>
      </c>
      <c r="B966" s="124" t="str">
        <f ca="1">IF(OFFSET('Stocklist Hoogenraad'!B$17,ROW()-ROW(B$17),0)="","",OFFSET('Stocklist Hoogenraad'!B$17,ROW()-ROW(B$17),0))</f>
        <v/>
      </c>
      <c r="C966" s="124" t="str">
        <f ca="1">IF(OFFSET('Stocklist Hoogenraad'!C$17,ROW()-ROW(C$17),0)="","",OFFSET('Stocklist Hoogenraad'!C$17,ROW()-ROW(C$17),0))</f>
        <v/>
      </c>
      <c r="D966" s="125" t="str">
        <f ca="1">IF(OFFSET('Stocklist Hoogenraad'!D$17,ROW()-ROW(D$17),0)="","",(1+Margin)*OFFSET('Stocklist Hoogenraad'!D$17,ROW()-ROW(D$17),0))</f>
        <v/>
      </c>
    </row>
    <row r="967" spans="1:4" x14ac:dyDescent="0.25">
      <c r="A967" s="124" t="str">
        <f ca="1">IF(OFFSET('Stocklist Hoogenraad'!A$17,ROW()-ROW(A$17),0)="","",OFFSET('Stocklist Hoogenraad'!A$17,ROW()-ROW(A$17),0))</f>
        <v/>
      </c>
      <c r="B967" s="124" t="str">
        <f ca="1">IF(OFFSET('Stocklist Hoogenraad'!B$17,ROW()-ROW(B$17),0)="","",OFFSET('Stocklist Hoogenraad'!B$17,ROW()-ROW(B$17),0))</f>
        <v/>
      </c>
      <c r="C967" s="124" t="str">
        <f ca="1">IF(OFFSET('Stocklist Hoogenraad'!C$17,ROW()-ROW(C$17),0)="","",OFFSET('Stocklist Hoogenraad'!C$17,ROW()-ROW(C$17),0))</f>
        <v/>
      </c>
      <c r="D967" s="125" t="str">
        <f ca="1">IF(OFFSET('Stocklist Hoogenraad'!D$17,ROW()-ROW(D$17),0)="","",(1+Margin)*OFFSET('Stocklist Hoogenraad'!D$17,ROW()-ROW(D$17),0))</f>
        <v/>
      </c>
    </row>
    <row r="968" spans="1:4" x14ac:dyDescent="0.25">
      <c r="A968" s="124" t="str">
        <f ca="1">IF(OFFSET('Stocklist Hoogenraad'!A$17,ROW()-ROW(A$17),0)="","",OFFSET('Stocklist Hoogenraad'!A$17,ROW()-ROW(A$17),0))</f>
        <v/>
      </c>
      <c r="B968" s="124" t="str">
        <f ca="1">IF(OFFSET('Stocklist Hoogenraad'!B$17,ROW()-ROW(B$17),0)="","",OFFSET('Stocklist Hoogenraad'!B$17,ROW()-ROW(B$17),0))</f>
        <v/>
      </c>
      <c r="C968" s="124" t="str">
        <f ca="1">IF(OFFSET('Stocklist Hoogenraad'!C$17,ROW()-ROW(C$17),0)="","",OFFSET('Stocklist Hoogenraad'!C$17,ROW()-ROW(C$17),0))</f>
        <v/>
      </c>
      <c r="D968" s="125" t="str">
        <f ca="1">IF(OFFSET('Stocklist Hoogenraad'!D$17,ROW()-ROW(D$17),0)="","",(1+Margin)*OFFSET('Stocklist Hoogenraad'!D$17,ROW()-ROW(D$17),0))</f>
        <v/>
      </c>
    </row>
    <row r="969" spans="1:4" x14ac:dyDescent="0.25">
      <c r="A969" s="124" t="str">
        <f ca="1">IF(OFFSET('Stocklist Hoogenraad'!A$17,ROW()-ROW(A$17),0)="","",OFFSET('Stocklist Hoogenraad'!A$17,ROW()-ROW(A$17),0))</f>
        <v/>
      </c>
      <c r="B969" s="124" t="str">
        <f ca="1">IF(OFFSET('Stocklist Hoogenraad'!B$17,ROW()-ROW(B$17),0)="","",OFFSET('Stocklist Hoogenraad'!B$17,ROW()-ROW(B$17),0))</f>
        <v/>
      </c>
      <c r="C969" s="124" t="str">
        <f ca="1">IF(OFFSET('Stocklist Hoogenraad'!C$17,ROW()-ROW(C$17),0)="","",OFFSET('Stocklist Hoogenraad'!C$17,ROW()-ROW(C$17),0))</f>
        <v/>
      </c>
      <c r="D969" s="125" t="str">
        <f ca="1">IF(OFFSET('Stocklist Hoogenraad'!D$17,ROW()-ROW(D$17),0)="","",(1+Margin)*OFFSET('Stocklist Hoogenraad'!D$17,ROW()-ROW(D$17),0))</f>
        <v/>
      </c>
    </row>
    <row r="970" spans="1:4" x14ac:dyDescent="0.25">
      <c r="A970" s="124" t="str">
        <f ca="1">IF(OFFSET('Stocklist Hoogenraad'!A$17,ROW()-ROW(A$17),0)="","",OFFSET('Stocklist Hoogenraad'!A$17,ROW()-ROW(A$17),0))</f>
        <v/>
      </c>
      <c r="B970" s="124" t="str">
        <f ca="1">IF(OFFSET('Stocklist Hoogenraad'!B$17,ROW()-ROW(B$17),0)="","",OFFSET('Stocklist Hoogenraad'!B$17,ROW()-ROW(B$17),0))</f>
        <v/>
      </c>
      <c r="C970" s="124" t="str">
        <f ca="1">IF(OFFSET('Stocklist Hoogenraad'!C$17,ROW()-ROW(C$17),0)="","",OFFSET('Stocklist Hoogenraad'!C$17,ROW()-ROW(C$17),0))</f>
        <v/>
      </c>
      <c r="D970" s="125" t="str">
        <f ca="1">IF(OFFSET('Stocklist Hoogenraad'!D$17,ROW()-ROW(D$17),0)="","",(1+Margin)*OFFSET('Stocklist Hoogenraad'!D$17,ROW()-ROW(D$17),0))</f>
        <v/>
      </c>
    </row>
    <row r="971" spans="1:4" x14ac:dyDescent="0.25">
      <c r="A971" s="124" t="str">
        <f ca="1">IF(OFFSET('Stocklist Hoogenraad'!A$17,ROW()-ROW(A$17),0)="","",OFFSET('Stocklist Hoogenraad'!A$17,ROW()-ROW(A$17),0))</f>
        <v/>
      </c>
      <c r="B971" s="124" t="str">
        <f ca="1">IF(OFFSET('Stocklist Hoogenraad'!B$17,ROW()-ROW(B$17),0)="","",OFFSET('Stocklist Hoogenraad'!B$17,ROW()-ROW(B$17),0))</f>
        <v/>
      </c>
      <c r="C971" s="124" t="str">
        <f ca="1">IF(OFFSET('Stocklist Hoogenraad'!C$17,ROW()-ROW(C$17),0)="","",OFFSET('Stocklist Hoogenraad'!C$17,ROW()-ROW(C$17),0))</f>
        <v/>
      </c>
      <c r="D971" s="125" t="str">
        <f ca="1">IF(OFFSET('Stocklist Hoogenraad'!D$17,ROW()-ROW(D$17),0)="","",(1+Margin)*OFFSET('Stocklist Hoogenraad'!D$17,ROW()-ROW(D$17),0))</f>
        <v/>
      </c>
    </row>
    <row r="972" spans="1:4" x14ac:dyDescent="0.25">
      <c r="A972" s="124" t="str">
        <f ca="1">IF(OFFSET('Stocklist Hoogenraad'!A$17,ROW()-ROW(A$17),0)="","",OFFSET('Stocklist Hoogenraad'!A$17,ROW()-ROW(A$17),0))</f>
        <v/>
      </c>
      <c r="B972" s="124" t="str">
        <f ca="1">IF(OFFSET('Stocklist Hoogenraad'!B$17,ROW()-ROW(B$17),0)="","",OFFSET('Stocklist Hoogenraad'!B$17,ROW()-ROW(B$17),0))</f>
        <v/>
      </c>
      <c r="C972" s="124" t="str">
        <f ca="1">IF(OFFSET('Stocklist Hoogenraad'!C$17,ROW()-ROW(C$17),0)="","",OFFSET('Stocklist Hoogenraad'!C$17,ROW()-ROW(C$17),0))</f>
        <v/>
      </c>
      <c r="D972" s="125" t="str">
        <f ca="1">IF(OFFSET('Stocklist Hoogenraad'!D$17,ROW()-ROW(D$17),0)="","",(1+Margin)*OFFSET('Stocklist Hoogenraad'!D$17,ROW()-ROW(D$17),0))</f>
        <v/>
      </c>
    </row>
    <row r="973" spans="1:4" x14ac:dyDescent="0.25">
      <c r="A973" s="124" t="str">
        <f ca="1">IF(OFFSET('Stocklist Hoogenraad'!A$17,ROW()-ROW(A$17),0)="","",OFFSET('Stocklist Hoogenraad'!A$17,ROW()-ROW(A$17),0))</f>
        <v/>
      </c>
      <c r="B973" s="124" t="str">
        <f ca="1">IF(OFFSET('Stocklist Hoogenraad'!B$17,ROW()-ROW(B$17),0)="","",OFFSET('Stocklist Hoogenraad'!B$17,ROW()-ROW(B$17),0))</f>
        <v/>
      </c>
      <c r="C973" s="124" t="str">
        <f ca="1">IF(OFFSET('Stocklist Hoogenraad'!C$17,ROW()-ROW(C$17),0)="","",OFFSET('Stocklist Hoogenraad'!C$17,ROW()-ROW(C$17),0))</f>
        <v/>
      </c>
      <c r="D973" s="125" t="str">
        <f ca="1">IF(OFFSET('Stocklist Hoogenraad'!D$17,ROW()-ROW(D$17),0)="","",(1+Margin)*OFFSET('Stocklist Hoogenraad'!D$17,ROW()-ROW(D$17),0))</f>
        <v/>
      </c>
    </row>
    <row r="974" spans="1:4" x14ac:dyDescent="0.25">
      <c r="A974" s="124" t="str">
        <f ca="1">IF(OFFSET('Stocklist Hoogenraad'!A$17,ROW()-ROW(A$17),0)="","",OFFSET('Stocklist Hoogenraad'!A$17,ROW()-ROW(A$17),0))</f>
        <v/>
      </c>
      <c r="B974" s="124" t="str">
        <f ca="1">IF(OFFSET('Stocklist Hoogenraad'!B$17,ROW()-ROW(B$17),0)="","",OFFSET('Stocklist Hoogenraad'!B$17,ROW()-ROW(B$17),0))</f>
        <v/>
      </c>
      <c r="C974" s="124" t="str">
        <f ca="1">IF(OFFSET('Stocklist Hoogenraad'!C$17,ROW()-ROW(C$17),0)="","",OFFSET('Stocklist Hoogenraad'!C$17,ROW()-ROW(C$17),0))</f>
        <v/>
      </c>
      <c r="D974" s="125" t="str">
        <f ca="1">IF(OFFSET('Stocklist Hoogenraad'!D$17,ROW()-ROW(D$17),0)="","",(1+Margin)*OFFSET('Stocklist Hoogenraad'!D$17,ROW()-ROW(D$17),0))</f>
        <v/>
      </c>
    </row>
    <row r="975" spans="1:4" x14ac:dyDescent="0.25">
      <c r="A975" s="124" t="str">
        <f ca="1">IF(OFFSET('Stocklist Hoogenraad'!A$17,ROW()-ROW(A$17),0)="","",OFFSET('Stocklist Hoogenraad'!A$17,ROW()-ROW(A$17),0))</f>
        <v/>
      </c>
      <c r="B975" s="124" t="str">
        <f ca="1">IF(OFFSET('Stocklist Hoogenraad'!B$17,ROW()-ROW(B$17),0)="","",OFFSET('Stocklist Hoogenraad'!B$17,ROW()-ROW(B$17),0))</f>
        <v/>
      </c>
      <c r="C975" s="124" t="str">
        <f ca="1">IF(OFFSET('Stocklist Hoogenraad'!C$17,ROW()-ROW(C$17),0)="","",OFFSET('Stocklist Hoogenraad'!C$17,ROW()-ROW(C$17),0))</f>
        <v/>
      </c>
      <c r="D975" s="125" t="str">
        <f ca="1">IF(OFFSET('Stocklist Hoogenraad'!D$17,ROW()-ROW(D$17),0)="","",(1+Margin)*OFFSET('Stocklist Hoogenraad'!D$17,ROW()-ROW(D$17),0))</f>
        <v/>
      </c>
    </row>
    <row r="976" spans="1:4" x14ac:dyDescent="0.25">
      <c r="A976" s="124" t="str">
        <f ca="1">IF(OFFSET('Stocklist Hoogenraad'!A$17,ROW()-ROW(A$17),0)="","",OFFSET('Stocklist Hoogenraad'!A$17,ROW()-ROW(A$17),0))</f>
        <v/>
      </c>
      <c r="B976" s="124" t="str">
        <f ca="1">IF(OFFSET('Stocklist Hoogenraad'!B$17,ROW()-ROW(B$17),0)="","",OFFSET('Stocklist Hoogenraad'!B$17,ROW()-ROW(B$17),0))</f>
        <v/>
      </c>
      <c r="C976" s="124" t="str">
        <f ca="1">IF(OFFSET('Stocklist Hoogenraad'!C$17,ROW()-ROW(C$17),0)="","",OFFSET('Stocklist Hoogenraad'!C$17,ROW()-ROW(C$17),0))</f>
        <v/>
      </c>
      <c r="D976" s="125" t="str">
        <f ca="1">IF(OFFSET('Stocklist Hoogenraad'!D$17,ROW()-ROW(D$17),0)="","",(1+Margin)*OFFSET('Stocklist Hoogenraad'!D$17,ROW()-ROW(D$17),0))</f>
        <v/>
      </c>
    </row>
    <row r="977" spans="1:4" x14ac:dyDescent="0.25">
      <c r="A977" s="124" t="str">
        <f ca="1">IF(OFFSET('Stocklist Hoogenraad'!A$17,ROW()-ROW(A$17),0)="","",OFFSET('Stocklist Hoogenraad'!A$17,ROW()-ROW(A$17),0))</f>
        <v/>
      </c>
      <c r="B977" s="124" t="str">
        <f ca="1">IF(OFFSET('Stocklist Hoogenraad'!B$17,ROW()-ROW(B$17),0)="","",OFFSET('Stocklist Hoogenraad'!B$17,ROW()-ROW(B$17),0))</f>
        <v/>
      </c>
      <c r="C977" s="124" t="str">
        <f ca="1">IF(OFFSET('Stocklist Hoogenraad'!C$17,ROW()-ROW(C$17),0)="","",OFFSET('Stocklist Hoogenraad'!C$17,ROW()-ROW(C$17),0))</f>
        <v/>
      </c>
      <c r="D977" s="125" t="str">
        <f ca="1">IF(OFFSET('Stocklist Hoogenraad'!D$17,ROW()-ROW(D$17),0)="","",(1+Margin)*OFFSET('Stocklist Hoogenraad'!D$17,ROW()-ROW(D$17),0))</f>
        <v/>
      </c>
    </row>
    <row r="978" spans="1:4" x14ac:dyDescent="0.25">
      <c r="A978" s="124" t="str">
        <f ca="1">IF(OFFSET('Stocklist Hoogenraad'!A$17,ROW()-ROW(A$17),0)="","",OFFSET('Stocklist Hoogenraad'!A$17,ROW()-ROW(A$17),0))</f>
        <v/>
      </c>
      <c r="B978" s="124" t="str">
        <f ca="1">IF(OFFSET('Stocklist Hoogenraad'!B$17,ROW()-ROW(B$17),0)="","",OFFSET('Stocklist Hoogenraad'!B$17,ROW()-ROW(B$17),0))</f>
        <v/>
      </c>
      <c r="C978" s="124" t="str">
        <f ca="1">IF(OFFSET('Stocklist Hoogenraad'!C$17,ROW()-ROW(C$17),0)="","",OFFSET('Stocklist Hoogenraad'!C$17,ROW()-ROW(C$17),0))</f>
        <v/>
      </c>
      <c r="D978" s="125" t="str">
        <f ca="1">IF(OFFSET('Stocklist Hoogenraad'!D$17,ROW()-ROW(D$17),0)="","",(1+Margin)*OFFSET('Stocklist Hoogenraad'!D$17,ROW()-ROW(D$17),0))</f>
        <v/>
      </c>
    </row>
    <row r="979" spans="1:4" x14ac:dyDescent="0.25">
      <c r="A979" s="124" t="str">
        <f ca="1">IF(OFFSET('Stocklist Hoogenraad'!A$17,ROW()-ROW(A$17),0)="","",OFFSET('Stocklist Hoogenraad'!A$17,ROW()-ROW(A$17),0))</f>
        <v/>
      </c>
      <c r="B979" s="124" t="str">
        <f ca="1">IF(OFFSET('Stocklist Hoogenraad'!B$17,ROW()-ROW(B$17),0)="","",OFFSET('Stocklist Hoogenraad'!B$17,ROW()-ROW(B$17),0))</f>
        <v/>
      </c>
      <c r="C979" s="124" t="str">
        <f ca="1">IF(OFFSET('Stocklist Hoogenraad'!C$17,ROW()-ROW(C$17),0)="","",OFFSET('Stocklist Hoogenraad'!C$17,ROW()-ROW(C$17),0))</f>
        <v/>
      </c>
      <c r="D979" s="125" t="str">
        <f ca="1">IF(OFFSET('Stocklist Hoogenraad'!D$17,ROW()-ROW(D$17),0)="","",(1+Margin)*OFFSET('Stocklist Hoogenraad'!D$17,ROW()-ROW(D$17),0))</f>
        <v/>
      </c>
    </row>
    <row r="980" spans="1:4" x14ac:dyDescent="0.25">
      <c r="A980" s="124" t="str">
        <f ca="1">IF(OFFSET('Stocklist Hoogenraad'!A$17,ROW()-ROW(A$17),0)="","",OFFSET('Stocklist Hoogenraad'!A$17,ROW()-ROW(A$17),0))</f>
        <v/>
      </c>
      <c r="B980" s="124" t="str">
        <f ca="1">IF(OFFSET('Stocklist Hoogenraad'!B$17,ROW()-ROW(B$17),0)="","",OFFSET('Stocklist Hoogenraad'!B$17,ROW()-ROW(B$17),0))</f>
        <v/>
      </c>
      <c r="C980" s="124" t="str">
        <f ca="1">IF(OFFSET('Stocklist Hoogenraad'!C$17,ROW()-ROW(C$17),0)="","",OFFSET('Stocklist Hoogenraad'!C$17,ROW()-ROW(C$17),0))</f>
        <v/>
      </c>
      <c r="D980" s="125" t="str">
        <f ca="1">IF(OFFSET('Stocklist Hoogenraad'!D$17,ROW()-ROW(D$17),0)="","",(1+Margin)*OFFSET('Stocklist Hoogenraad'!D$17,ROW()-ROW(D$17),0))</f>
        <v/>
      </c>
    </row>
    <row r="981" spans="1:4" x14ac:dyDescent="0.25">
      <c r="A981" s="124" t="str">
        <f ca="1">IF(OFFSET('Stocklist Hoogenraad'!A$17,ROW()-ROW(A$17),0)="","",OFFSET('Stocklist Hoogenraad'!A$17,ROW()-ROW(A$17),0))</f>
        <v/>
      </c>
      <c r="B981" s="124" t="str">
        <f ca="1">IF(OFFSET('Stocklist Hoogenraad'!B$17,ROW()-ROW(B$17),0)="","",OFFSET('Stocklist Hoogenraad'!B$17,ROW()-ROW(B$17),0))</f>
        <v/>
      </c>
      <c r="C981" s="124" t="str">
        <f ca="1">IF(OFFSET('Stocklist Hoogenraad'!C$17,ROW()-ROW(C$17),0)="","",OFFSET('Stocklist Hoogenraad'!C$17,ROW()-ROW(C$17),0))</f>
        <v/>
      </c>
      <c r="D981" s="125" t="str">
        <f ca="1">IF(OFFSET('Stocklist Hoogenraad'!D$17,ROW()-ROW(D$17),0)="","",(1+Margin)*OFFSET('Stocklist Hoogenraad'!D$17,ROW()-ROW(D$17),0))</f>
        <v/>
      </c>
    </row>
    <row r="982" spans="1:4" x14ac:dyDescent="0.25">
      <c r="A982" s="124" t="str">
        <f ca="1">IF(OFFSET('Stocklist Hoogenraad'!A$17,ROW()-ROW(A$17),0)="","",OFFSET('Stocklist Hoogenraad'!A$17,ROW()-ROW(A$17),0))</f>
        <v/>
      </c>
      <c r="B982" s="124" t="str">
        <f ca="1">IF(OFFSET('Stocklist Hoogenraad'!B$17,ROW()-ROW(B$17),0)="","",OFFSET('Stocklist Hoogenraad'!B$17,ROW()-ROW(B$17),0))</f>
        <v/>
      </c>
      <c r="C982" s="124" t="str">
        <f ca="1">IF(OFFSET('Stocklist Hoogenraad'!C$17,ROW()-ROW(C$17),0)="","",OFFSET('Stocklist Hoogenraad'!C$17,ROW()-ROW(C$17),0))</f>
        <v/>
      </c>
      <c r="D982" s="125" t="str">
        <f ca="1">IF(OFFSET('Stocklist Hoogenraad'!D$17,ROW()-ROW(D$17),0)="","",(1+Margin)*OFFSET('Stocklist Hoogenraad'!D$17,ROW()-ROW(D$17),0))</f>
        <v/>
      </c>
    </row>
    <row r="983" spans="1:4" x14ac:dyDescent="0.25">
      <c r="A983" s="124" t="str">
        <f ca="1">IF(OFFSET('Stocklist Hoogenraad'!A$17,ROW()-ROW(A$17),0)="","",OFFSET('Stocklist Hoogenraad'!A$17,ROW()-ROW(A$17),0))</f>
        <v/>
      </c>
      <c r="B983" s="124" t="str">
        <f ca="1">IF(OFFSET('Stocklist Hoogenraad'!B$17,ROW()-ROW(B$17),0)="","",OFFSET('Stocklist Hoogenraad'!B$17,ROW()-ROW(B$17),0))</f>
        <v/>
      </c>
      <c r="C983" s="124" t="str">
        <f ca="1">IF(OFFSET('Stocklist Hoogenraad'!C$17,ROW()-ROW(C$17),0)="","",OFFSET('Stocklist Hoogenraad'!C$17,ROW()-ROW(C$17),0))</f>
        <v/>
      </c>
      <c r="D983" s="125" t="str">
        <f ca="1">IF(OFFSET('Stocklist Hoogenraad'!D$17,ROW()-ROW(D$17),0)="","",(1+Margin)*OFFSET('Stocklist Hoogenraad'!D$17,ROW()-ROW(D$17),0))</f>
        <v/>
      </c>
    </row>
    <row r="984" spans="1:4" x14ac:dyDescent="0.25">
      <c r="A984" s="124" t="str">
        <f ca="1">IF(OFFSET('Stocklist Hoogenraad'!A$17,ROW()-ROW(A$17),0)="","",OFFSET('Stocklist Hoogenraad'!A$17,ROW()-ROW(A$17),0))</f>
        <v/>
      </c>
      <c r="B984" s="124" t="str">
        <f ca="1">IF(OFFSET('Stocklist Hoogenraad'!B$17,ROW()-ROW(B$17),0)="","",OFFSET('Stocklist Hoogenraad'!B$17,ROW()-ROW(B$17),0))</f>
        <v/>
      </c>
      <c r="C984" s="124" t="str">
        <f ca="1">IF(OFFSET('Stocklist Hoogenraad'!C$17,ROW()-ROW(C$17),0)="","",OFFSET('Stocklist Hoogenraad'!C$17,ROW()-ROW(C$17),0))</f>
        <v/>
      </c>
      <c r="D984" s="125" t="str">
        <f ca="1">IF(OFFSET('Stocklist Hoogenraad'!D$17,ROW()-ROW(D$17),0)="","",(1+Margin)*OFFSET('Stocklist Hoogenraad'!D$17,ROW()-ROW(D$17),0))</f>
        <v/>
      </c>
    </row>
    <row r="985" spans="1:4" x14ac:dyDescent="0.25">
      <c r="A985" s="124" t="str">
        <f ca="1">IF(OFFSET('Stocklist Hoogenraad'!A$17,ROW()-ROW(A$17),0)="","",OFFSET('Stocklist Hoogenraad'!A$17,ROW()-ROW(A$17),0))</f>
        <v/>
      </c>
      <c r="B985" s="124" t="str">
        <f ca="1">IF(OFFSET('Stocklist Hoogenraad'!B$17,ROW()-ROW(B$17),0)="","",OFFSET('Stocklist Hoogenraad'!B$17,ROW()-ROW(B$17),0))</f>
        <v/>
      </c>
      <c r="C985" s="124" t="str">
        <f ca="1">IF(OFFSET('Stocklist Hoogenraad'!C$17,ROW()-ROW(C$17),0)="","",OFFSET('Stocklist Hoogenraad'!C$17,ROW()-ROW(C$17),0))</f>
        <v/>
      </c>
      <c r="D985" s="125" t="str">
        <f ca="1">IF(OFFSET('Stocklist Hoogenraad'!D$17,ROW()-ROW(D$17),0)="","",(1+Margin)*OFFSET('Stocklist Hoogenraad'!D$17,ROW()-ROW(D$17),0))</f>
        <v/>
      </c>
    </row>
    <row r="986" spans="1:4" x14ac:dyDescent="0.25">
      <c r="A986" s="124" t="str">
        <f ca="1">IF(OFFSET('Stocklist Hoogenraad'!A$17,ROW()-ROW(A$17),0)="","",OFFSET('Stocklist Hoogenraad'!A$17,ROW()-ROW(A$17),0))</f>
        <v/>
      </c>
      <c r="B986" s="124" t="str">
        <f ca="1">IF(OFFSET('Stocklist Hoogenraad'!B$17,ROW()-ROW(B$17),0)="","",OFFSET('Stocklist Hoogenraad'!B$17,ROW()-ROW(B$17),0))</f>
        <v/>
      </c>
      <c r="C986" s="124" t="str">
        <f ca="1">IF(OFFSET('Stocklist Hoogenraad'!C$17,ROW()-ROW(C$17),0)="","",OFFSET('Stocklist Hoogenraad'!C$17,ROW()-ROW(C$17),0))</f>
        <v/>
      </c>
      <c r="D986" s="125" t="str">
        <f ca="1">IF(OFFSET('Stocklist Hoogenraad'!D$17,ROW()-ROW(D$17),0)="","",(1+Margin)*OFFSET('Stocklist Hoogenraad'!D$17,ROW()-ROW(D$17),0))</f>
        <v/>
      </c>
    </row>
    <row r="987" spans="1:4" x14ac:dyDescent="0.25">
      <c r="A987" s="124" t="str">
        <f ca="1">IF(OFFSET('Stocklist Hoogenraad'!A$17,ROW()-ROW(A$17),0)="","",OFFSET('Stocklist Hoogenraad'!A$17,ROW()-ROW(A$17),0))</f>
        <v/>
      </c>
      <c r="B987" s="124" t="str">
        <f ca="1">IF(OFFSET('Stocklist Hoogenraad'!B$17,ROW()-ROW(B$17),0)="","",OFFSET('Stocklist Hoogenraad'!B$17,ROW()-ROW(B$17),0))</f>
        <v/>
      </c>
      <c r="C987" s="124" t="str">
        <f ca="1">IF(OFFSET('Stocklist Hoogenraad'!C$17,ROW()-ROW(C$17),0)="","",OFFSET('Stocklist Hoogenraad'!C$17,ROW()-ROW(C$17),0))</f>
        <v/>
      </c>
      <c r="D987" s="125" t="str">
        <f ca="1">IF(OFFSET('Stocklist Hoogenraad'!D$17,ROW()-ROW(D$17),0)="","",(1+Margin)*OFFSET('Stocklist Hoogenraad'!D$17,ROW()-ROW(D$17),0))</f>
        <v/>
      </c>
    </row>
    <row r="988" spans="1:4" x14ac:dyDescent="0.25">
      <c r="A988" s="124" t="str">
        <f ca="1">IF(OFFSET('Stocklist Hoogenraad'!A$17,ROW()-ROW(A$17),0)="","",OFFSET('Stocklist Hoogenraad'!A$17,ROW()-ROW(A$17),0))</f>
        <v/>
      </c>
      <c r="B988" s="124" t="str">
        <f ca="1">IF(OFFSET('Stocklist Hoogenraad'!B$17,ROW()-ROW(B$17),0)="","",OFFSET('Stocklist Hoogenraad'!B$17,ROW()-ROW(B$17),0))</f>
        <v/>
      </c>
      <c r="C988" s="124" t="str">
        <f ca="1">IF(OFFSET('Stocklist Hoogenraad'!C$17,ROW()-ROW(C$17),0)="","",OFFSET('Stocklist Hoogenraad'!C$17,ROW()-ROW(C$17),0))</f>
        <v/>
      </c>
      <c r="D988" s="125" t="str">
        <f ca="1">IF(OFFSET('Stocklist Hoogenraad'!D$17,ROW()-ROW(D$17),0)="","",(1+Margin)*OFFSET('Stocklist Hoogenraad'!D$17,ROW()-ROW(D$17),0))</f>
        <v/>
      </c>
    </row>
    <row r="989" spans="1:4" x14ac:dyDescent="0.25">
      <c r="A989" s="124" t="str">
        <f ca="1">IF(OFFSET('Stocklist Hoogenraad'!A$17,ROW()-ROW(A$17),0)="","",OFFSET('Stocklist Hoogenraad'!A$17,ROW()-ROW(A$17),0))</f>
        <v/>
      </c>
      <c r="B989" s="124" t="str">
        <f ca="1">IF(OFFSET('Stocklist Hoogenraad'!B$17,ROW()-ROW(B$17),0)="","",OFFSET('Stocklist Hoogenraad'!B$17,ROW()-ROW(B$17),0))</f>
        <v/>
      </c>
      <c r="C989" s="124" t="str">
        <f ca="1">IF(OFFSET('Stocklist Hoogenraad'!C$17,ROW()-ROW(C$17),0)="","",OFFSET('Stocklist Hoogenraad'!C$17,ROW()-ROW(C$17),0))</f>
        <v/>
      </c>
      <c r="D989" s="125" t="str">
        <f ca="1">IF(OFFSET('Stocklist Hoogenraad'!D$17,ROW()-ROW(D$17),0)="","",(1+Margin)*OFFSET('Stocklist Hoogenraad'!D$17,ROW()-ROW(D$17),0))</f>
        <v/>
      </c>
    </row>
    <row r="990" spans="1:4" x14ac:dyDescent="0.25">
      <c r="A990" s="124" t="str">
        <f ca="1">IF(OFFSET('Stocklist Hoogenraad'!A$17,ROW()-ROW(A$17),0)="","",OFFSET('Stocklist Hoogenraad'!A$17,ROW()-ROW(A$17),0))</f>
        <v/>
      </c>
      <c r="B990" s="124" t="str">
        <f ca="1">IF(OFFSET('Stocklist Hoogenraad'!B$17,ROW()-ROW(B$17),0)="","",OFFSET('Stocklist Hoogenraad'!B$17,ROW()-ROW(B$17),0))</f>
        <v/>
      </c>
      <c r="C990" s="124" t="str">
        <f ca="1">IF(OFFSET('Stocklist Hoogenraad'!C$17,ROW()-ROW(C$17),0)="","",OFFSET('Stocklist Hoogenraad'!C$17,ROW()-ROW(C$17),0))</f>
        <v/>
      </c>
      <c r="D990" s="125" t="str">
        <f ca="1">IF(OFFSET('Stocklist Hoogenraad'!D$17,ROW()-ROW(D$17),0)="","",(1+Margin)*OFFSET('Stocklist Hoogenraad'!D$17,ROW()-ROW(D$17),0))</f>
        <v/>
      </c>
    </row>
    <row r="991" spans="1:4" x14ac:dyDescent="0.25">
      <c r="A991" s="124" t="str">
        <f ca="1">IF(OFFSET('Stocklist Hoogenraad'!A$17,ROW()-ROW(A$17),0)="","",OFFSET('Stocklist Hoogenraad'!A$17,ROW()-ROW(A$17),0))</f>
        <v/>
      </c>
      <c r="B991" s="124" t="str">
        <f ca="1">IF(OFFSET('Stocklist Hoogenraad'!B$17,ROW()-ROW(B$17),0)="","",OFFSET('Stocklist Hoogenraad'!B$17,ROW()-ROW(B$17),0))</f>
        <v/>
      </c>
      <c r="C991" s="124" t="str">
        <f ca="1">IF(OFFSET('Stocklist Hoogenraad'!C$17,ROW()-ROW(C$17),0)="","",OFFSET('Stocklist Hoogenraad'!C$17,ROW()-ROW(C$17),0))</f>
        <v/>
      </c>
      <c r="D991" s="125" t="str">
        <f ca="1">IF(OFFSET('Stocklist Hoogenraad'!D$17,ROW()-ROW(D$17),0)="","",(1+Margin)*OFFSET('Stocklist Hoogenraad'!D$17,ROW()-ROW(D$17),0))</f>
        <v/>
      </c>
    </row>
    <row r="992" spans="1:4" x14ac:dyDescent="0.25">
      <c r="A992" s="124" t="str">
        <f ca="1">IF(OFFSET('Stocklist Hoogenraad'!A$17,ROW()-ROW(A$17),0)="","",OFFSET('Stocklist Hoogenraad'!A$17,ROW()-ROW(A$17),0))</f>
        <v/>
      </c>
      <c r="B992" s="124" t="str">
        <f ca="1">IF(OFFSET('Stocklist Hoogenraad'!B$17,ROW()-ROW(B$17),0)="","",OFFSET('Stocklist Hoogenraad'!B$17,ROW()-ROW(B$17),0))</f>
        <v/>
      </c>
      <c r="C992" s="124" t="str">
        <f ca="1">IF(OFFSET('Stocklist Hoogenraad'!C$17,ROW()-ROW(C$17),0)="","",OFFSET('Stocklist Hoogenraad'!C$17,ROW()-ROW(C$17),0))</f>
        <v/>
      </c>
      <c r="D992" s="125" t="str">
        <f ca="1">IF(OFFSET('Stocklist Hoogenraad'!D$17,ROW()-ROW(D$17),0)="","",(1+Margin)*OFFSET('Stocklist Hoogenraad'!D$17,ROW()-ROW(D$17),0))</f>
        <v/>
      </c>
    </row>
    <row r="993" spans="1:4" x14ac:dyDescent="0.25">
      <c r="A993" s="124" t="str">
        <f ca="1">IF(OFFSET('Stocklist Hoogenraad'!A$17,ROW()-ROW(A$17),0)="","",OFFSET('Stocklist Hoogenraad'!A$17,ROW()-ROW(A$17),0))</f>
        <v/>
      </c>
      <c r="B993" s="124" t="str">
        <f ca="1">IF(OFFSET('Stocklist Hoogenraad'!B$17,ROW()-ROW(B$17),0)="","",OFFSET('Stocklist Hoogenraad'!B$17,ROW()-ROW(B$17),0))</f>
        <v/>
      </c>
      <c r="C993" s="124" t="str">
        <f ca="1">IF(OFFSET('Stocklist Hoogenraad'!C$17,ROW()-ROW(C$17),0)="","",OFFSET('Stocklist Hoogenraad'!C$17,ROW()-ROW(C$17),0))</f>
        <v/>
      </c>
      <c r="D993" s="125" t="str">
        <f ca="1">IF(OFFSET('Stocklist Hoogenraad'!D$17,ROW()-ROW(D$17),0)="","",(1+Margin)*OFFSET('Stocklist Hoogenraad'!D$17,ROW()-ROW(D$17),0))</f>
        <v/>
      </c>
    </row>
    <row r="994" spans="1:4" x14ac:dyDescent="0.25">
      <c r="A994" s="124" t="str">
        <f ca="1">IF(OFFSET('Stocklist Hoogenraad'!A$17,ROW()-ROW(A$17),0)="","",OFFSET('Stocklist Hoogenraad'!A$17,ROW()-ROW(A$17),0))</f>
        <v/>
      </c>
      <c r="B994" s="124" t="str">
        <f ca="1">IF(OFFSET('Stocklist Hoogenraad'!B$17,ROW()-ROW(B$17),0)="","",OFFSET('Stocklist Hoogenraad'!B$17,ROW()-ROW(B$17),0))</f>
        <v/>
      </c>
      <c r="C994" s="124" t="str">
        <f ca="1">IF(OFFSET('Stocklist Hoogenraad'!C$17,ROW()-ROW(C$17),0)="","",OFFSET('Stocklist Hoogenraad'!C$17,ROW()-ROW(C$17),0))</f>
        <v/>
      </c>
      <c r="D994" s="125" t="str">
        <f ca="1">IF(OFFSET('Stocklist Hoogenraad'!D$17,ROW()-ROW(D$17),0)="","",(1+Margin)*OFFSET('Stocklist Hoogenraad'!D$17,ROW()-ROW(D$17),0))</f>
        <v/>
      </c>
    </row>
    <row r="995" spans="1:4" x14ac:dyDescent="0.25">
      <c r="A995" s="124" t="str">
        <f ca="1">IF(OFFSET('Stocklist Hoogenraad'!A$17,ROW()-ROW(A$17),0)="","",OFFSET('Stocklist Hoogenraad'!A$17,ROW()-ROW(A$17),0))</f>
        <v/>
      </c>
      <c r="B995" s="124" t="str">
        <f ca="1">IF(OFFSET('Stocklist Hoogenraad'!B$17,ROW()-ROW(B$17),0)="","",OFFSET('Stocklist Hoogenraad'!B$17,ROW()-ROW(B$17),0))</f>
        <v/>
      </c>
      <c r="C995" s="124" t="str">
        <f ca="1">IF(OFFSET('Stocklist Hoogenraad'!C$17,ROW()-ROW(C$17),0)="","",OFFSET('Stocklist Hoogenraad'!C$17,ROW()-ROW(C$17),0))</f>
        <v/>
      </c>
      <c r="D995" s="125" t="str">
        <f ca="1">IF(OFFSET('Stocklist Hoogenraad'!D$17,ROW()-ROW(D$17),0)="","",(1+Margin)*OFFSET('Stocklist Hoogenraad'!D$17,ROW()-ROW(D$17),0))</f>
        <v/>
      </c>
    </row>
    <row r="996" spans="1:4" x14ac:dyDescent="0.25">
      <c r="A996" s="124" t="str">
        <f ca="1">IF(OFFSET('Stocklist Hoogenraad'!A$17,ROW()-ROW(A$17),0)="","",OFFSET('Stocklist Hoogenraad'!A$17,ROW()-ROW(A$17),0))</f>
        <v/>
      </c>
      <c r="B996" s="124" t="str">
        <f ca="1">IF(OFFSET('Stocklist Hoogenraad'!B$17,ROW()-ROW(B$17),0)="","",OFFSET('Stocklist Hoogenraad'!B$17,ROW()-ROW(B$17),0))</f>
        <v/>
      </c>
      <c r="C996" s="124" t="str">
        <f ca="1">IF(OFFSET('Stocklist Hoogenraad'!C$17,ROW()-ROW(C$17),0)="","",OFFSET('Stocklist Hoogenraad'!C$17,ROW()-ROW(C$17),0))</f>
        <v/>
      </c>
      <c r="D996" s="125" t="str">
        <f ca="1">IF(OFFSET('Stocklist Hoogenraad'!D$17,ROW()-ROW(D$17),0)="","",(1+Margin)*OFFSET('Stocklist Hoogenraad'!D$17,ROW()-ROW(D$17),0))</f>
        <v/>
      </c>
    </row>
    <row r="997" spans="1:4" x14ac:dyDescent="0.25">
      <c r="A997" s="124" t="str">
        <f ca="1">IF(OFFSET('Stocklist Hoogenraad'!A$17,ROW()-ROW(A$17),0)="","",OFFSET('Stocklist Hoogenraad'!A$17,ROW()-ROW(A$17),0))</f>
        <v/>
      </c>
      <c r="B997" s="124" t="str">
        <f ca="1">IF(OFFSET('Stocklist Hoogenraad'!B$17,ROW()-ROW(B$17),0)="","",OFFSET('Stocklist Hoogenraad'!B$17,ROW()-ROW(B$17),0))</f>
        <v/>
      </c>
      <c r="C997" s="124" t="str">
        <f ca="1">IF(OFFSET('Stocklist Hoogenraad'!C$17,ROW()-ROW(C$17),0)="","",OFFSET('Stocklist Hoogenraad'!C$17,ROW()-ROW(C$17),0))</f>
        <v/>
      </c>
      <c r="D997" s="125" t="str">
        <f ca="1">IF(OFFSET('Stocklist Hoogenraad'!D$17,ROW()-ROW(D$17),0)="","",(1+Margin)*OFFSET('Stocklist Hoogenraad'!D$17,ROW()-ROW(D$17),0))</f>
        <v/>
      </c>
    </row>
    <row r="998" spans="1:4" x14ac:dyDescent="0.25">
      <c r="A998" s="124" t="str">
        <f ca="1">IF(OFFSET('Stocklist Hoogenraad'!A$17,ROW()-ROW(A$17),0)="","",OFFSET('Stocklist Hoogenraad'!A$17,ROW()-ROW(A$17),0))</f>
        <v/>
      </c>
      <c r="B998" s="124" t="str">
        <f ca="1">IF(OFFSET('Stocklist Hoogenraad'!B$17,ROW()-ROW(B$17),0)="","",OFFSET('Stocklist Hoogenraad'!B$17,ROW()-ROW(B$17),0))</f>
        <v/>
      </c>
      <c r="C998" s="124" t="str">
        <f ca="1">IF(OFFSET('Stocklist Hoogenraad'!C$17,ROW()-ROW(C$17),0)="","",OFFSET('Stocklist Hoogenraad'!C$17,ROW()-ROW(C$17),0))</f>
        <v/>
      </c>
      <c r="D998" s="125" t="str">
        <f ca="1">IF(OFFSET('Stocklist Hoogenraad'!D$17,ROW()-ROW(D$17),0)="","",(1+Margin)*OFFSET('Stocklist Hoogenraad'!D$17,ROW()-ROW(D$17),0))</f>
        <v/>
      </c>
    </row>
    <row r="999" spans="1:4" x14ac:dyDescent="0.25">
      <c r="A999" s="124" t="str">
        <f ca="1">IF(OFFSET('Stocklist Hoogenraad'!A$17,ROW()-ROW(A$17),0)="","",OFFSET('Stocklist Hoogenraad'!A$17,ROW()-ROW(A$17),0))</f>
        <v/>
      </c>
      <c r="B999" s="124" t="str">
        <f ca="1">IF(OFFSET('Stocklist Hoogenraad'!B$17,ROW()-ROW(B$17),0)="","",OFFSET('Stocklist Hoogenraad'!B$17,ROW()-ROW(B$17),0))</f>
        <v/>
      </c>
      <c r="C999" s="124" t="str">
        <f ca="1">IF(OFFSET('Stocklist Hoogenraad'!C$17,ROW()-ROW(C$17),0)="","",OFFSET('Stocklist Hoogenraad'!C$17,ROW()-ROW(C$17),0))</f>
        <v/>
      </c>
      <c r="D999" s="125" t="str">
        <f ca="1">IF(OFFSET('Stocklist Hoogenraad'!D$17,ROW()-ROW(D$17),0)="","",(1+Margin)*OFFSET('Stocklist Hoogenraad'!D$17,ROW()-ROW(D$17),0))</f>
        <v/>
      </c>
    </row>
    <row r="1000" spans="1:4" x14ac:dyDescent="0.25">
      <c r="A1000" s="124" t="str">
        <f ca="1">IF(OFFSET('Stocklist Hoogenraad'!A$17,ROW()-ROW(A$17),0)="","",OFFSET('Stocklist Hoogenraad'!A$17,ROW()-ROW(A$17),0))</f>
        <v/>
      </c>
      <c r="B1000" s="124" t="str">
        <f ca="1">IF(OFFSET('Stocklist Hoogenraad'!B$17,ROW()-ROW(B$17),0)="","",OFFSET('Stocklist Hoogenraad'!B$17,ROW()-ROW(B$17),0))</f>
        <v/>
      </c>
      <c r="C1000" s="124" t="str">
        <f ca="1">IF(OFFSET('Stocklist Hoogenraad'!C$17,ROW()-ROW(C$17),0)="","",OFFSET('Stocklist Hoogenraad'!C$17,ROW()-ROW(C$17),0))</f>
        <v/>
      </c>
      <c r="D1000" s="125" t="str">
        <f ca="1">IF(OFFSET('Stocklist Hoogenraad'!D$17,ROW()-ROW(D$17),0)="","",(1+Margin)*OFFSET('Stocklist Hoogenraad'!D$17,ROW()-ROW(D$17),0))</f>
        <v/>
      </c>
    </row>
    <row r="1001" spans="1:4" x14ac:dyDescent="0.25">
      <c r="A1001" s="124" t="str">
        <f ca="1">IF(OFFSET('Stocklist Hoogenraad'!A$17,ROW()-ROW(A$17),0)="","",OFFSET('Stocklist Hoogenraad'!A$17,ROW()-ROW(A$17),0))</f>
        <v/>
      </c>
      <c r="B1001" s="124" t="str">
        <f ca="1">IF(OFFSET('Stocklist Hoogenraad'!B$17,ROW()-ROW(B$17),0)="","",OFFSET('Stocklist Hoogenraad'!B$17,ROW()-ROW(B$17),0))</f>
        <v/>
      </c>
      <c r="C1001" s="124" t="str">
        <f ca="1">IF(OFFSET('Stocklist Hoogenraad'!C$17,ROW()-ROW(C$17),0)="","",OFFSET('Stocklist Hoogenraad'!C$17,ROW()-ROW(C$17),0))</f>
        <v/>
      </c>
      <c r="D1001" s="125" t="str">
        <f ca="1">IF(OFFSET('Stocklist Hoogenraad'!D$17,ROW()-ROW(D$17),0)="","",(1+Margin)*OFFSET('Stocklist Hoogenraad'!D$17,ROW()-ROW(D$17),0))</f>
        <v/>
      </c>
    </row>
    <row r="1002" spans="1:4" x14ac:dyDescent="0.25">
      <c r="A1002" s="124" t="str">
        <f ca="1">IF(OFFSET('Stocklist Hoogenraad'!A$17,ROW()-ROW(A$17),0)="","",OFFSET('Stocklist Hoogenraad'!A$17,ROW()-ROW(A$17),0))</f>
        <v/>
      </c>
      <c r="B1002" s="124" t="str">
        <f ca="1">IF(OFFSET('Stocklist Hoogenraad'!B$17,ROW()-ROW(B$17),0)="","",OFFSET('Stocklist Hoogenraad'!B$17,ROW()-ROW(B$17),0))</f>
        <v/>
      </c>
      <c r="C1002" s="124" t="str">
        <f ca="1">IF(OFFSET('Stocklist Hoogenraad'!C$17,ROW()-ROW(C$17),0)="","",OFFSET('Stocklist Hoogenraad'!C$17,ROW()-ROW(C$17),0))</f>
        <v/>
      </c>
      <c r="D1002" s="125" t="str">
        <f ca="1">IF(OFFSET('Stocklist Hoogenraad'!D$17,ROW()-ROW(D$17),0)="","",(1+Margin)*OFFSET('Stocklist Hoogenraad'!D$17,ROW()-ROW(D$17),0))</f>
        <v/>
      </c>
    </row>
    <row r="1003" spans="1:4" x14ac:dyDescent="0.25">
      <c r="A1003" s="124" t="str">
        <f ca="1">IF(OFFSET('Stocklist Hoogenraad'!A$17,ROW()-ROW(A$17),0)="","",OFFSET('Stocklist Hoogenraad'!A$17,ROW()-ROW(A$17),0))</f>
        <v/>
      </c>
      <c r="B1003" s="124" t="str">
        <f ca="1">IF(OFFSET('Stocklist Hoogenraad'!B$17,ROW()-ROW(B$17),0)="","",OFFSET('Stocklist Hoogenraad'!B$17,ROW()-ROW(B$17),0))</f>
        <v/>
      </c>
      <c r="C1003" s="124" t="str">
        <f ca="1">IF(OFFSET('Stocklist Hoogenraad'!C$17,ROW()-ROW(C$17),0)="","",OFFSET('Stocklist Hoogenraad'!C$17,ROW()-ROW(C$17),0))</f>
        <v/>
      </c>
      <c r="D1003" s="125" t="str">
        <f ca="1">IF(OFFSET('Stocklist Hoogenraad'!D$17,ROW()-ROW(D$17),0)="","",(1+Margin)*OFFSET('Stocklist Hoogenraad'!D$17,ROW()-ROW(D$17),0))</f>
        <v/>
      </c>
    </row>
    <row r="1004" spans="1:4" x14ac:dyDescent="0.25">
      <c r="A1004" s="124" t="str">
        <f ca="1">IF(OFFSET('Stocklist Hoogenraad'!A$17,ROW()-ROW(A$17),0)="","",OFFSET('Stocklist Hoogenraad'!A$17,ROW()-ROW(A$17),0))</f>
        <v/>
      </c>
      <c r="B1004" s="124" t="str">
        <f ca="1">IF(OFFSET('Stocklist Hoogenraad'!B$17,ROW()-ROW(B$17),0)="","",OFFSET('Stocklist Hoogenraad'!B$17,ROW()-ROW(B$17),0))</f>
        <v/>
      </c>
      <c r="C1004" s="124" t="str">
        <f ca="1">IF(OFFSET('Stocklist Hoogenraad'!C$17,ROW()-ROW(C$17),0)="","",OFFSET('Stocklist Hoogenraad'!C$17,ROW()-ROW(C$17),0))</f>
        <v/>
      </c>
      <c r="D1004" s="125" t="str">
        <f ca="1">IF(OFFSET('Stocklist Hoogenraad'!D$17,ROW()-ROW(D$17),0)="","",(1+Margin)*OFFSET('Stocklist Hoogenraad'!D$17,ROW()-ROW(D$17),0))</f>
        <v/>
      </c>
    </row>
    <row r="1005" spans="1:4" x14ac:dyDescent="0.25">
      <c r="A1005" s="124" t="str">
        <f ca="1">IF(OFFSET('Stocklist Hoogenraad'!A$17,ROW()-ROW(A$17),0)="","",OFFSET('Stocklist Hoogenraad'!A$17,ROW()-ROW(A$17),0))</f>
        <v/>
      </c>
      <c r="B1005" s="124" t="str">
        <f ca="1">IF(OFFSET('Stocklist Hoogenraad'!B$17,ROW()-ROW(B$17),0)="","",OFFSET('Stocklist Hoogenraad'!B$17,ROW()-ROW(B$17),0))</f>
        <v/>
      </c>
      <c r="C1005" s="124" t="str">
        <f ca="1">IF(OFFSET('Stocklist Hoogenraad'!C$17,ROW()-ROW(C$17),0)="","",OFFSET('Stocklist Hoogenraad'!C$17,ROW()-ROW(C$17),0))</f>
        <v/>
      </c>
      <c r="D1005" s="125" t="str">
        <f ca="1">IF(OFFSET('Stocklist Hoogenraad'!D$17,ROW()-ROW(D$17),0)="","",(1+Margin)*OFFSET('Stocklist Hoogenraad'!D$17,ROW()-ROW(D$17),0))</f>
        <v/>
      </c>
    </row>
    <row r="1006" spans="1:4" x14ac:dyDescent="0.25">
      <c r="A1006" s="124" t="str">
        <f ca="1">IF(OFFSET('Stocklist Hoogenraad'!A$17,ROW()-ROW(A$17),0)="","",OFFSET('Stocklist Hoogenraad'!A$17,ROW()-ROW(A$17),0))</f>
        <v/>
      </c>
      <c r="B1006" s="124" t="str">
        <f ca="1">IF(OFFSET('Stocklist Hoogenraad'!B$17,ROW()-ROW(B$17),0)="","",OFFSET('Stocklist Hoogenraad'!B$17,ROW()-ROW(B$17),0))</f>
        <v/>
      </c>
      <c r="C1006" s="124" t="str">
        <f ca="1">IF(OFFSET('Stocklist Hoogenraad'!C$17,ROW()-ROW(C$17),0)="","",OFFSET('Stocklist Hoogenraad'!C$17,ROW()-ROW(C$17),0))</f>
        <v/>
      </c>
      <c r="D1006" s="125" t="str">
        <f ca="1">IF(OFFSET('Stocklist Hoogenraad'!D$17,ROW()-ROW(D$17),0)="","",(1+Margin)*OFFSET('Stocklist Hoogenraad'!D$17,ROW()-ROW(D$17),0))</f>
        <v/>
      </c>
    </row>
    <row r="1007" spans="1:4" x14ac:dyDescent="0.25">
      <c r="A1007" s="124" t="str">
        <f ca="1">IF(OFFSET('Stocklist Hoogenraad'!A$17,ROW()-ROW(A$17),0)="","",OFFSET('Stocklist Hoogenraad'!A$17,ROW()-ROW(A$17),0))</f>
        <v/>
      </c>
      <c r="B1007" s="124" t="str">
        <f ca="1">IF(OFFSET('Stocklist Hoogenraad'!B$17,ROW()-ROW(B$17),0)="","",OFFSET('Stocklist Hoogenraad'!B$17,ROW()-ROW(B$17),0))</f>
        <v/>
      </c>
      <c r="C1007" s="124" t="str">
        <f ca="1">IF(OFFSET('Stocklist Hoogenraad'!C$17,ROW()-ROW(C$17),0)="","",OFFSET('Stocklist Hoogenraad'!C$17,ROW()-ROW(C$17),0))</f>
        <v/>
      </c>
      <c r="D1007" s="125" t="str">
        <f ca="1">IF(OFFSET('Stocklist Hoogenraad'!D$17,ROW()-ROW(D$17),0)="","",(1+Margin)*OFFSET('Stocklist Hoogenraad'!D$17,ROW()-ROW(D$17),0))</f>
        <v/>
      </c>
    </row>
    <row r="1008" spans="1:4" x14ac:dyDescent="0.25">
      <c r="A1008" s="124" t="str">
        <f ca="1">IF(OFFSET('Stocklist Hoogenraad'!A$17,ROW()-ROW(A$17),0)="","",OFFSET('Stocklist Hoogenraad'!A$17,ROW()-ROW(A$17),0))</f>
        <v/>
      </c>
      <c r="B1008" s="124" t="str">
        <f ca="1">IF(OFFSET('Stocklist Hoogenraad'!B$17,ROW()-ROW(B$17),0)="","",OFFSET('Stocklist Hoogenraad'!B$17,ROW()-ROW(B$17),0))</f>
        <v/>
      </c>
      <c r="C1008" s="124" t="str">
        <f ca="1">IF(OFFSET('Stocklist Hoogenraad'!C$17,ROW()-ROW(C$17),0)="","",OFFSET('Stocklist Hoogenraad'!C$17,ROW()-ROW(C$17),0))</f>
        <v/>
      </c>
      <c r="D1008" s="125" t="str">
        <f ca="1">IF(OFFSET('Stocklist Hoogenraad'!D$17,ROW()-ROW(D$17),0)="","",(1+Margin)*OFFSET('Stocklist Hoogenraad'!D$17,ROW()-ROW(D$17),0))</f>
        <v/>
      </c>
    </row>
    <row r="1009" spans="1:4" x14ac:dyDescent="0.25">
      <c r="A1009" s="124" t="str">
        <f ca="1">IF(OFFSET('Stocklist Hoogenraad'!A$17,ROW()-ROW(A$17),0)="","",OFFSET('Stocklist Hoogenraad'!A$17,ROW()-ROW(A$17),0))</f>
        <v/>
      </c>
      <c r="B1009" s="124" t="str">
        <f ca="1">IF(OFFSET('Stocklist Hoogenraad'!B$17,ROW()-ROW(B$17),0)="","",OFFSET('Stocklist Hoogenraad'!B$17,ROW()-ROW(B$17),0))</f>
        <v/>
      </c>
      <c r="C1009" s="124" t="str">
        <f ca="1">IF(OFFSET('Stocklist Hoogenraad'!C$17,ROW()-ROW(C$17),0)="","",OFFSET('Stocklist Hoogenraad'!C$17,ROW()-ROW(C$17),0))</f>
        <v/>
      </c>
      <c r="D1009" s="125" t="str">
        <f ca="1">IF(OFFSET('Stocklist Hoogenraad'!D$17,ROW()-ROW(D$17),0)="","",(1+Margin)*OFFSET('Stocklist Hoogenraad'!D$17,ROW()-ROW(D$17),0))</f>
        <v/>
      </c>
    </row>
    <row r="1010" spans="1:4" x14ac:dyDescent="0.25">
      <c r="A1010" s="124" t="str">
        <f ca="1">IF(OFFSET('Stocklist Hoogenraad'!A$17,ROW()-ROW(A$17),0)="","",OFFSET('Stocklist Hoogenraad'!A$17,ROW()-ROW(A$17),0))</f>
        <v/>
      </c>
      <c r="B1010" s="124" t="str">
        <f ca="1">IF(OFFSET('Stocklist Hoogenraad'!B$17,ROW()-ROW(B$17),0)="","",OFFSET('Stocklist Hoogenraad'!B$17,ROW()-ROW(B$17),0))</f>
        <v/>
      </c>
      <c r="C1010" s="124" t="str">
        <f ca="1">IF(OFFSET('Stocklist Hoogenraad'!C$17,ROW()-ROW(C$17),0)="","",OFFSET('Stocklist Hoogenraad'!C$17,ROW()-ROW(C$17),0))</f>
        <v/>
      </c>
      <c r="D1010" s="125" t="str">
        <f ca="1">IF(OFFSET('Stocklist Hoogenraad'!D$17,ROW()-ROW(D$17),0)="","",(1+Margin)*OFFSET('Stocklist Hoogenraad'!D$17,ROW()-ROW(D$17),0))</f>
        <v/>
      </c>
    </row>
    <row r="1011" spans="1:4" x14ac:dyDescent="0.25">
      <c r="A1011" s="124" t="str">
        <f ca="1">IF(OFFSET('Stocklist Hoogenraad'!A$17,ROW()-ROW(A$17),0)="","",OFFSET('Stocklist Hoogenraad'!A$17,ROW()-ROW(A$17),0))</f>
        <v/>
      </c>
      <c r="B1011" s="124" t="str">
        <f ca="1">IF(OFFSET('Stocklist Hoogenraad'!B$17,ROW()-ROW(B$17),0)="","",OFFSET('Stocklist Hoogenraad'!B$17,ROW()-ROW(B$17),0))</f>
        <v/>
      </c>
      <c r="C1011" s="124" t="str">
        <f ca="1">IF(OFFSET('Stocklist Hoogenraad'!C$17,ROW()-ROW(C$17),0)="","",OFFSET('Stocklist Hoogenraad'!C$17,ROW()-ROW(C$17),0))</f>
        <v/>
      </c>
      <c r="D1011" s="125" t="str">
        <f ca="1">IF(OFFSET('Stocklist Hoogenraad'!D$17,ROW()-ROW(D$17),0)="","",(1+Margin)*OFFSET('Stocklist Hoogenraad'!D$17,ROW()-ROW(D$17),0))</f>
        <v/>
      </c>
    </row>
    <row r="1012" spans="1:4" x14ac:dyDescent="0.25">
      <c r="A1012" s="124" t="str">
        <f ca="1">IF(OFFSET('Stocklist Hoogenraad'!A$17,ROW()-ROW(A$17),0)="","",OFFSET('Stocklist Hoogenraad'!A$17,ROW()-ROW(A$17),0))</f>
        <v/>
      </c>
      <c r="B1012" s="124" t="str">
        <f ca="1">IF(OFFSET('Stocklist Hoogenraad'!B$17,ROW()-ROW(B$17),0)="","",OFFSET('Stocklist Hoogenraad'!B$17,ROW()-ROW(B$17),0))</f>
        <v/>
      </c>
      <c r="C1012" s="124" t="str">
        <f ca="1">IF(OFFSET('Stocklist Hoogenraad'!C$17,ROW()-ROW(C$17),0)="","",OFFSET('Stocklist Hoogenraad'!C$17,ROW()-ROW(C$17),0))</f>
        <v/>
      </c>
      <c r="D1012" s="125" t="str">
        <f ca="1">IF(OFFSET('Stocklist Hoogenraad'!D$17,ROW()-ROW(D$17),0)="","",(1+Margin)*OFFSET('Stocklist Hoogenraad'!D$17,ROW()-ROW(D$17),0))</f>
        <v/>
      </c>
    </row>
    <row r="1013" spans="1:4" x14ac:dyDescent="0.25">
      <c r="A1013" s="124" t="str">
        <f ca="1">IF(OFFSET('Stocklist Hoogenraad'!A$17,ROW()-ROW(A$17),0)="","",OFFSET('Stocklist Hoogenraad'!A$17,ROW()-ROW(A$17),0))</f>
        <v/>
      </c>
      <c r="B1013" s="124" t="str">
        <f ca="1">IF(OFFSET('Stocklist Hoogenraad'!B$17,ROW()-ROW(B$17),0)="","",OFFSET('Stocklist Hoogenraad'!B$17,ROW()-ROW(B$17),0))</f>
        <v/>
      </c>
      <c r="C1013" s="124" t="str">
        <f ca="1">IF(OFFSET('Stocklist Hoogenraad'!C$17,ROW()-ROW(C$17),0)="","",OFFSET('Stocklist Hoogenraad'!C$17,ROW()-ROW(C$17),0))</f>
        <v/>
      </c>
      <c r="D1013" s="125" t="str">
        <f ca="1">IF(OFFSET('Stocklist Hoogenraad'!D$17,ROW()-ROW(D$17),0)="","",(1+Margin)*OFFSET('Stocklist Hoogenraad'!D$17,ROW()-ROW(D$17),0))</f>
        <v/>
      </c>
    </row>
    <row r="1014" spans="1:4" x14ac:dyDescent="0.25">
      <c r="A1014" s="124" t="str">
        <f ca="1">IF(OFFSET('Stocklist Hoogenraad'!A$17,ROW()-ROW(A$17),0)="","",OFFSET('Stocklist Hoogenraad'!A$17,ROW()-ROW(A$17),0))</f>
        <v/>
      </c>
      <c r="B1014" s="124" t="str">
        <f ca="1">IF(OFFSET('Stocklist Hoogenraad'!B$17,ROW()-ROW(B$17),0)="","",OFFSET('Stocklist Hoogenraad'!B$17,ROW()-ROW(B$17),0))</f>
        <v/>
      </c>
      <c r="C1014" s="124" t="str">
        <f ca="1">IF(OFFSET('Stocklist Hoogenraad'!C$17,ROW()-ROW(C$17),0)="","",OFFSET('Stocklist Hoogenraad'!C$17,ROW()-ROW(C$17),0))</f>
        <v/>
      </c>
      <c r="D1014" s="125" t="str">
        <f ca="1">IF(OFFSET('Stocklist Hoogenraad'!D$17,ROW()-ROW(D$17),0)="","",(1+Margin)*OFFSET('Stocklist Hoogenraad'!D$17,ROW()-ROW(D$17),0))</f>
        <v/>
      </c>
    </row>
    <row r="1015" spans="1:4" x14ac:dyDescent="0.25">
      <c r="A1015" s="124" t="str">
        <f ca="1">IF(OFFSET('Stocklist Hoogenraad'!A$17,ROW()-ROW(A$17),0)="","",OFFSET('Stocklist Hoogenraad'!A$17,ROW()-ROW(A$17),0))</f>
        <v/>
      </c>
      <c r="B1015" s="124" t="str">
        <f ca="1">IF(OFFSET('Stocklist Hoogenraad'!B$17,ROW()-ROW(B$17),0)="","",OFFSET('Stocklist Hoogenraad'!B$17,ROW()-ROW(B$17),0))</f>
        <v/>
      </c>
      <c r="C1015" s="124" t="str">
        <f ca="1">IF(OFFSET('Stocklist Hoogenraad'!C$17,ROW()-ROW(C$17),0)="","",OFFSET('Stocklist Hoogenraad'!C$17,ROW()-ROW(C$17),0))</f>
        <v/>
      </c>
      <c r="D1015" s="125" t="str">
        <f ca="1">IF(OFFSET('Stocklist Hoogenraad'!D$17,ROW()-ROW(D$17),0)="","",(1+Margin)*OFFSET('Stocklist Hoogenraad'!D$17,ROW()-ROW(D$17),0))</f>
        <v/>
      </c>
    </row>
    <row r="1016" spans="1:4" x14ac:dyDescent="0.25">
      <c r="A1016" s="124" t="str">
        <f ca="1">IF(OFFSET('Stocklist Hoogenraad'!A$17,ROW()-ROW(A$17),0)="","",OFFSET('Stocklist Hoogenraad'!A$17,ROW()-ROW(A$17),0))</f>
        <v/>
      </c>
      <c r="B1016" s="124" t="str">
        <f ca="1">IF(OFFSET('Stocklist Hoogenraad'!B$17,ROW()-ROW(B$17),0)="","",OFFSET('Stocklist Hoogenraad'!B$17,ROW()-ROW(B$17),0))</f>
        <v/>
      </c>
      <c r="C1016" s="124" t="str">
        <f ca="1">IF(OFFSET('Stocklist Hoogenraad'!C$17,ROW()-ROW(C$17),0)="","",OFFSET('Stocklist Hoogenraad'!C$17,ROW()-ROW(C$17),0))</f>
        <v/>
      </c>
      <c r="D1016" s="125" t="str">
        <f ca="1">IF(OFFSET('Stocklist Hoogenraad'!D$17,ROW()-ROW(D$17),0)="","",(1+Margin)*OFFSET('Stocklist Hoogenraad'!D$17,ROW()-ROW(D$17),0))</f>
        <v/>
      </c>
    </row>
    <row r="1017" spans="1:4" x14ac:dyDescent="0.25">
      <c r="A1017" s="124" t="str">
        <f ca="1">IF(OFFSET('Stocklist Hoogenraad'!A$17,ROW()-ROW(A$17),0)="","",OFFSET('Stocklist Hoogenraad'!A$17,ROW()-ROW(A$17),0))</f>
        <v/>
      </c>
      <c r="B1017" s="124" t="str">
        <f ca="1">IF(OFFSET('Stocklist Hoogenraad'!B$17,ROW()-ROW(B$17),0)="","",OFFSET('Stocklist Hoogenraad'!B$17,ROW()-ROW(B$17),0))</f>
        <v/>
      </c>
      <c r="C1017" s="124" t="str">
        <f ca="1">IF(OFFSET('Stocklist Hoogenraad'!C$17,ROW()-ROW(C$17),0)="","",OFFSET('Stocklist Hoogenraad'!C$17,ROW()-ROW(C$17),0))</f>
        <v/>
      </c>
      <c r="D1017" s="125" t="str">
        <f ca="1">IF(OFFSET('Stocklist Hoogenraad'!D$17,ROW()-ROW(D$17),0)="","",(1+Margin)*OFFSET('Stocklist Hoogenraad'!D$17,ROW()-ROW(D$17),0))</f>
        <v/>
      </c>
    </row>
    <row r="1018" spans="1:4" x14ac:dyDescent="0.25">
      <c r="A1018" s="124" t="str">
        <f ca="1">IF(OFFSET('Stocklist Hoogenraad'!A$17,ROW()-ROW(A$17),0)="","",OFFSET('Stocklist Hoogenraad'!A$17,ROW()-ROW(A$17),0))</f>
        <v/>
      </c>
      <c r="B1018" s="124" t="str">
        <f ca="1">IF(OFFSET('Stocklist Hoogenraad'!B$17,ROW()-ROW(B$17),0)="","",OFFSET('Stocklist Hoogenraad'!B$17,ROW()-ROW(B$17),0))</f>
        <v/>
      </c>
      <c r="C1018" s="124" t="str">
        <f ca="1">IF(OFFSET('Stocklist Hoogenraad'!C$17,ROW()-ROW(C$17),0)="","",OFFSET('Stocklist Hoogenraad'!C$17,ROW()-ROW(C$17),0))</f>
        <v/>
      </c>
      <c r="D1018" s="125" t="str">
        <f ca="1">IF(OFFSET('Stocklist Hoogenraad'!D$17,ROW()-ROW(D$17),0)="","",(1+Margin)*OFFSET('Stocklist Hoogenraad'!D$17,ROW()-ROW(D$17),0))</f>
        <v/>
      </c>
    </row>
    <row r="1019" spans="1:4" x14ac:dyDescent="0.25">
      <c r="A1019" s="124" t="str">
        <f ca="1">IF(OFFSET('Stocklist Hoogenraad'!A$17,ROW()-ROW(A$17),0)="","",OFFSET('Stocklist Hoogenraad'!A$17,ROW()-ROW(A$17),0))</f>
        <v/>
      </c>
      <c r="B1019" s="124" t="str">
        <f ca="1">IF(OFFSET('Stocklist Hoogenraad'!B$17,ROW()-ROW(B$17),0)="","",OFFSET('Stocklist Hoogenraad'!B$17,ROW()-ROW(B$17),0))</f>
        <v/>
      </c>
      <c r="C1019" s="124" t="str">
        <f ca="1">IF(OFFSET('Stocklist Hoogenraad'!C$17,ROW()-ROW(C$17),0)="","",OFFSET('Stocklist Hoogenraad'!C$17,ROW()-ROW(C$17),0))</f>
        <v/>
      </c>
      <c r="D1019" s="125" t="str">
        <f ca="1">IF(OFFSET('Stocklist Hoogenraad'!D$17,ROW()-ROW(D$17),0)="","",(1+Margin)*OFFSET('Stocklist Hoogenraad'!D$17,ROW()-ROW(D$17),0))</f>
        <v/>
      </c>
    </row>
    <row r="1020" spans="1:4" x14ac:dyDescent="0.25">
      <c r="A1020" s="124" t="str">
        <f ca="1">IF(OFFSET('Stocklist Hoogenraad'!A$17,ROW()-ROW(A$17),0)="","",OFFSET('Stocklist Hoogenraad'!A$17,ROW()-ROW(A$17),0))</f>
        <v/>
      </c>
      <c r="B1020" s="124" t="str">
        <f ca="1">IF(OFFSET('Stocklist Hoogenraad'!B$17,ROW()-ROW(B$17),0)="","",OFFSET('Stocklist Hoogenraad'!B$17,ROW()-ROW(B$17),0))</f>
        <v/>
      </c>
      <c r="C1020" s="124" t="str">
        <f ca="1">IF(OFFSET('Stocklist Hoogenraad'!C$17,ROW()-ROW(C$17),0)="","",OFFSET('Stocklist Hoogenraad'!C$17,ROW()-ROW(C$17),0))</f>
        <v/>
      </c>
      <c r="D1020" s="125" t="str">
        <f ca="1">IF(OFFSET('Stocklist Hoogenraad'!D$17,ROW()-ROW(D$17),0)="","",(1+Margin)*OFFSET('Stocklist Hoogenraad'!D$17,ROW()-ROW(D$17),0))</f>
        <v/>
      </c>
    </row>
    <row r="1021" spans="1:4" x14ac:dyDescent="0.25">
      <c r="A1021" s="124" t="str">
        <f ca="1">IF(OFFSET('Stocklist Hoogenraad'!A$17,ROW()-ROW(A$17),0)="","",OFFSET('Stocklist Hoogenraad'!A$17,ROW()-ROW(A$17),0))</f>
        <v/>
      </c>
      <c r="B1021" s="124" t="str">
        <f ca="1">IF(OFFSET('Stocklist Hoogenraad'!B$17,ROW()-ROW(B$17),0)="","",OFFSET('Stocklist Hoogenraad'!B$17,ROW()-ROW(B$17),0))</f>
        <v/>
      </c>
      <c r="C1021" s="124" t="str">
        <f ca="1">IF(OFFSET('Stocklist Hoogenraad'!C$17,ROW()-ROW(C$17),0)="","",OFFSET('Stocklist Hoogenraad'!C$17,ROW()-ROW(C$17),0))</f>
        <v/>
      </c>
      <c r="D1021" s="125" t="str">
        <f ca="1">IF(OFFSET('Stocklist Hoogenraad'!D$17,ROW()-ROW(D$17),0)="","",(1+Margin)*OFFSET('Stocklist Hoogenraad'!D$17,ROW()-ROW(D$17),0))</f>
        <v/>
      </c>
    </row>
    <row r="1022" spans="1:4" x14ac:dyDescent="0.25">
      <c r="A1022" s="124" t="str">
        <f ca="1">IF(OFFSET('Stocklist Hoogenraad'!A$17,ROW()-ROW(A$17),0)="","",OFFSET('Stocklist Hoogenraad'!A$17,ROW()-ROW(A$17),0))</f>
        <v/>
      </c>
      <c r="B1022" s="124" t="str">
        <f ca="1">IF(OFFSET('Stocklist Hoogenraad'!B$17,ROW()-ROW(B$17),0)="","",OFFSET('Stocklist Hoogenraad'!B$17,ROW()-ROW(B$17),0))</f>
        <v/>
      </c>
      <c r="C1022" s="124" t="str">
        <f ca="1">IF(OFFSET('Stocklist Hoogenraad'!C$17,ROW()-ROW(C$17),0)="","",OFFSET('Stocklist Hoogenraad'!C$17,ROW()-ROW(C$17),0))</f>
        <v/>
      </c>
      <c r="D1022" s="125" t="str">
        <f ca="1">IF(OFFSET('Stocklist Hoogenraad'!D$17,ROW()-ROW(D$17),0)="","",(1+Margin)*OFFSET('Stocklist Hoogenraad'!D$17,ROW()-ROW(D$17),0))</f>
        <v/>
      </c>
    </row>
    <row r="1023" spans="1:4" x14ac:dyDescent="0.25">
      <c r="A1023" s="124" t="str">
        <f ca="1">IF(OFFSET('Stocklist Hoogenraad'!A$17,ROW()-ROW(A$17),0)="","",OFFSET('Stocklist Hoogenraad'!A$17,ROW()-ROW(A$17),0))</f>
        <v/>
      </c>
      <c r="B1023" s="124" t="str">
        <f ca="1">IF(OFFSET('Stocklist Hoogenraad'!B$17,ROW()-ROW(B$17),0)="","",OFFSET('Stocklist Hoogenraad'!B$17,ROW()-ROW(B$17),0))</f>
        <v/>
      </c>
      <c r="C1023" s="124" t="str">
        <f ca="1">IF(OFFSET('Stocklist Hoogenraad'!C$17,ROW()-ROW(C$17),0)="","",OFFSET('Stocklist Hoogenraad'!C$17,ROW()-ROW(C$17),0))</f>
        <v/>
      </c>
      <c r="D1023" s="125" t="str">
        <f ca="1">IF(OFFSET('Stocklist Hoogenraad'!D$17,ROW()-ROW(D$17),0)="","",(1+Margin)*OFFSET('Stocklist Hoogenraad'!D$17,ROW()-ROW(D$17),0))</f>
        <v/>
      </c>
    </row>
    <row r="1024" spans="1:4" x14ac:dyDescent="0.25">
      <c r="A1024" s="124" t="str">
        <f ca="1">IF(OFFSET('Stocklist Hoogenraad'!A$17,ROW()-ROW(A$17),0)="","",OFFSET('Stocklist Hoogenraad'!A$17,ROW()-ROW(A$17),0))</f>
        <v/>
      </c>
      <c r="B1024" s="124" t="str">
        <f ca="1">IF(OFFSET('Stocklist Hoogenraad'!B$17,ROW()-ROW(B$17),0)="","",OFFSET('Stocklist Hoogenraad'!B$17,ROW()-ROW(B$17),0))</f>
        <v/>
      </c>
      <c r="C1024" s="124" t="str">
        <f ca="1">IF(OFFSET('Stocklist Hoogenraad'!C$17,ROW()-ROW(C$17),0)="","",OFFSET('Stocklist Hoogenraad'!C$17,ROW()-ROW(C$17),0))</f>
        <v/>
      </c>
      <c r="D1024" s="125" t="str">
        <f ca="1">IF(OFFSET('Stocklist Hoogenraad'!D$17,ROW()-ROW(D$17),0)="","",(1+Margin)*OFFSET('Stocklist Hoogenraad'!D$17,ROW()-ROW(D$17),0))</f>
        <v/>
      </c>
    </row>
    <row r="1025" spans="1:4" x14ac:dyDescent="0.25">
      <c r="A1025" s="124" t="str">
        <f ca="1">IF(OFFSET('Stocklist Hoogenraad'!A$17,ROW()-ROW(A$17),0)="","",OFFSET('Stocklist Hoogenraad'!A$17,ROW()-ROW(A$17),0))</f>
        <v/>
      </c>
      <c r="B1025" s="124" t="str">
        <f ca="1">IF(OFFSET('Stocklist Hoogenraad'!B$17,ROW()-ROW(B$17),0)="","",OFFSET('Stocklist Hoogenraad'!B$17,ROW()-ROW(B$17),0))</f>
        <v/>
      </c>
      <c r="C1025" s="124" t="str">
        <f ca="1">IF(OFFSET('Stocklist Hoogenraad'!C$17,ROW()-ROW(C$17),0)="","",OFFSET('Stocklist Hoogenraad'!C$17,ROW()-ROW(C$17),0))</f>
        <v/>
      </c>
      <c r="D1025" s="125" t="str">
        <f ca="1">IF(OFFSET('Stocklist Hoogenraad'!D$17,ROW()-ROW(D$17),0)="","",(1+Margin)*OFFSET('Stocklist Hoogenraad'!D$17,ROW()-ROW(D$17),0))</f>
        <v/>
      </c>
    </row>
    <row r="1026" spans="1:4" x14ac:dyDescent="0.25">
      <c r="A1026" s="124" t="str">
        <f ca="1">IF(OFFSET('Stocklist Hoogenraad'!A$17,ROW()-ROW(A$17),0)="","",OFFSET('Stocklist Hoogenraad'!A$17,ROW()-ROW(A$17),0))</f>
        <v/>
      </c>
      <c r="B1026" s="124" t="str">
        <f ca="1">IF(OFFSET('Stocklist Hoogenraad'!B$17,ROW()-ROW(B$17),0)="","",OFFSET('Stocklist Hoogenraad'!B$17,ROW()-ROW(B$17),0))</f>
        <v/>
      </c>
      <c r="C1026" s="124" t="str">
        <f ca="1">IF(OFFSET('Stocklist Hoogenraad'!C$17,ROW()-ROW(C$17),0)="","",OFFSET('Stocklist Hoogenraad'!C$17,ROW()-ROW(C$17),0))</f>
        <v/>
      </c>
      <c r="D1026" s="125" t="str">
        <f ca="1">IF(OFFSET('Stocklist Hoogenraad'!D$17,ROW()-ROW(D$17),0)="","",(1+Margin)*OFFSET('Stocklist Hoogenraad'!D$17,ROW()-ROW(D$17),0))</f>
        <v/>
      </c>
    </row>
    <row r="1027" spans="1:4" x14ac:dyDescent="0.25">
      <c r="A1027" s="124" t="str">
        <f ca="1">IF(OFFSET('Stocklist Hoogenraad'!A$17,ROW()-ROW(A$17),0)="","",OFFSET('Stocklist Hoogenraad'!A$17,ROW()-ROW(A$17),0))</f>
        <v/>
      </c>
      <c r="B1027" s="124" t="str">
        <f ca="1">IF(OFFSET('Stocklist Hoogenraad'!B$17,ROW()-ROW(B$17),0)="","",OFFSET('Stocklist Hoogenraad'!B$17,ROW()-ROW(B$17),0))</f>
        <v/>
      </c>
      <c r="C1027" s="124" t="str">
        <f ca="1">IF(OFFSET('Stocklist Hoogenraad'!C$17,ROW()-ROW(C$17),0)="","",OFFSET('Stocklist Hoogenraad'!C$17,ROW()-ROW(C$17),0))</f>
        <v/>
      </c>
      <c r="D1027" s="125" t="str">
        <f ca="1">IF(OFFSET('Stocklist Hoogenraad'!D$17,ROW()-ROW(D$17),0)="","",(1+Margin)*OFFSET('Stocklist Hoogenraad'!D$17,ROW()-ROW(D$17),0))</f>
        <v/>
      </c>
    </row>
    <row r="1028" spans="1:4" x14ac:dyDescent="0.25">
      <c r="A1028" s="124" t="str">
        <f ca="1">IF(OFFSET('Stocklist Hoogenraad'!A$17,ROW()-ROW(A$17),0)="","",OFFSET('Stocklist Hoogenraad'!A$17,ROW()-ROW(A$17),0))</f>
        <v/>
      </c>
      <c r="B1028" s="124" t="str">
        <f ca="1">IF(OFFSET('Stocklist Hoogenraad'!B$17,ROW()-ROW(B$17),0)="","",OFFSET('Stocklist Hoogenraad'!B$17,ROW()-ROW(B$17),0))</f>
        <v/>
      </c>
      <c r="C1028" s="124" t="str">
        <f ca="1">IF(OFFSET('Stocklist Hoogenraad'!C$17,ROW()-ROW(C$17),0)="","",OFFSET('Stocklist Hoogenraad'!C$17,ROW()-ROW(C$17),0))</f>
        <v/>
      </c>
      <c r="D1028" s="125" t="str">
        <f ca="1">IF(OFFSET('Stocklist Hoogenraad'!D$17,ROW()-ROW(D$17),0)="","",(1+Margin)*OFFSET('Stocklist Hoogenraad'!D$17,ROW()-ROW(D$17),0))</f>
        <v/>
      </c>
    </row>
    <row r="1029" spans="1:4" x14ac:dyDescent="0.25">
      <c r="A1029" s="124" t="str">
        <f ca="1">IF(OFFSET('Stocklist Hoogenraad'!A$17,ROW()-ROW(A$17),0)="","",OFFSET('Stocklist Hoogenraad'!A$17,ROW()-ROW(A$17),0))</f>
        <v/>
      </c>
      <c r="B1029" s="124" t="str">
        <f ca="1">IF(OFFSET('Stocklist Hoogenraad'!B$17,ROW()-ROW(B$17),0)="","",OFFSET('Stocklist Hoogenraad'!B$17,ROW()-ROW(B$17),0))</f>
        <v/>
      </c>
      <c r="C1029" s="124" t="str">
        <f ca="1">IF(OFFSET('Stocklist Hoogenraad'!C$17,ROW()-ROW(C$17),0)="","",OFFSET('Stocklist Hoogenraad'!C$17,ROW()-ROW(C$17),0))</f>
        <v/>
      </c>
      <c r="D1029" s="125" t="str">
        <f ca="1">IF(OFFSET('Stocklist Hoogenraad'!D$17,ROW()-ROW(D$17),0)="","",(1+Margin)*OFFSET('Stocklist Hoogenraad'!D$17,ROW()-ROW(D$17),0))</f>
        <v/>
      </c>
    </row>
    <row r="1030" spans="1:4" x14ac:dyDescent="0.25">
      <c r="A1030" s="124" t="str">
        <f ca="1">IF(OFFSET('Stocklist Hoogenraad'!A$17,ROW()-ROW(A$17),0)="","",OFFSET('Stocklist Hoogenraad'!A$17,ROW()-ROW(A$17),0))</f>
        <v/>
      </c>
      <c r="B1030" s="124" t="str">
        <f ca="1">IF(OFFSET('Stocklist Hoogenraad'!B$17,ROW()-ROW(B$17),0)="","",OFFSET('Stocklist Hoogenraad'!B$17,ROW()-ROW(B$17),0))</f>
        <v/>
      </c>
      <c r="C1030" s="124" t="str">
        <f ca="1">IF(OFFSET('Stocklist Hoogenraad'!C$17,ROW()-ROW(C$17),0)="","",OFFSET('Stocklist Hoogenraad'!C$17,ROW()-ROW(C$17),0))</f>
        <v/>
      </c>
      <c r="D1030" s="125" t="str">
        <f ca="1">IF(OFFSET('Stocklist Hoogenraad'!D$17,ROW()-ROW(D$17),0)="","",(1+Margin)*OFFSET('Stocklist Hoogenraad'!D$17,ROW()-ROW(D$17),0))</f>
        <v/>
      </c>
    </row>
    <row r="1031" spans="1:4" x14ac:dyDescent="0.25">
      <c r="A1031" s="124" t="str">
        <f ca="1">IF(OFFSET('Stocklist Hoogenraad'!A$17,ROW()-ROW(A$17),0)="","",OFFSET('Stocklist Hoogenraad'!A$17,ROW()-ROW(A$17),0))</f>
        <v/>
      </c>
      <c r="B1031" s="124" t="str">
        <f ca="1">IF(OFFSET('Stocklist Hoogenraad'!B$17,ROW()-ROW(B$17),0)="","",OFFSET('Stocklist Hoogenraad'!B$17,ROW()-ROW(B$17),0))</f>
        <v/>
      </c>
      <c r="C1031" s="124" t="str">
        <f ca="1">IF(OFFSET('Stocklist Hoogenraad'!C$17,ROW()-ROW(C$17),0)="","",OFFSET('Stocklist Hoogenraad'!C$17,ROW()-ROW(C$17),0))</f>
        <v/>
      </c>
      <c r="D1031" s="125" t="str">
        <f ca="1">IF(OFFSET('Stocklist Hoogenraad'!D$17,ROW()-ROW(D$17),0)="","",(1+Margin)*OFFSET('Stocklist Hoogenraad'!D$17,ROW()-ROW(D$17),0))</f>
        <v/>
      </c>
    </row>
    <row r="1032" spans="1:4" x14ac:dyDescent="0.25">
      <c r="A1032" s="124" t="str">
        <f ca="1">IF(OFFSET('Stocklist Hoogenraad'!A$17,ROW()-ROW(A$17),0)="","",OFFSET('Stocklist Hoogenraad'!A$17,ROW()-ROW(A$17),0))</f>
        <v/>
      </c>
      <c r="B1032" s="124" t="str">
        <f ca="1">IF(OFFSET('Stocklist Hoogenraad'!B$17,ROW()-ROW(B$17),0)="","",OFFSET('Stocklist Hoogenraad'!B$17,ROW()-ROW(B$17),0))</f>
        <v/>
      </c>
      <c r="C1032" s="124" t="str">
        <f ca="1">IF(OFFSET('Stocklist Hoogenraad'!C$17,ROW()-ROW(C$17),0)="","",OFFSET('Stocklist Hoogenraad'!C$17,ROW()-ROW(C$17),0))</f>
        <v/>
      </c>
      <c r="D1032" s="125" t="str">
        <f ca="1">IF(OFFSET('Stocklist Hoogenraad'!D$17,ROW()-ROW(D$17),0)="","",(1+Margin)*OFFSET('Stocklist Hoogenraad'!D$17,ROW()-ROW(D$17),0))</f>
        <v/>
      </c>
    </row>
    <row r="1033" spans="1:4" x14ac:dyDescent="0.25">
      <c r="A1033" s="124" t="str">
        <f ca="1">IF(OFFSET('Stocklist Hoogenraad'!A$17,ROW()-ROW(A$17),0)="","",OFFSET('Stocklist Hoogenraad'!A$17,ROW()-ROW(A$17),0))</f>
        <v/>
      </c>
      <c r="B1033" s="124" t="str">
        <f ca="1">IF(OFFSET('Stocklist Hoogenraad'!B$17,ROW()-ROW(B$17),0)="","",OFFSET('Stocklist Hoogenraad'!B$17,ROW()-ROW(B$17),0))</f>
        <v/>
      </c>
      <c r="C1033" s="124" t="str">
        <f ca="1">IF(OFFSET('Stocklist Hoogenraad'!C$17,ROW()-ROW(C$17),0)="","",OFFSET('Stocklist Hoogenraad'!C$17,ROW()-ROW(C$17),0))</f>
        <v/>
      </c>
      <c r="D1033" s="125" t="str">
        <f ca="1">IF(OFFSET('Stocklist Hoogenraad'!D$17,ROW()-ROW(D$17),0)="","",(1+Margin)*OFFSET('Stocklist Hoogenraad'!D$17,ROW()-ROW(D$17),0))</f>
        <v/>
      </c>
    </row>
    <row r="1034" spans="1:4" x14ac:dyDescent="0.25">
      <c r="A1034" s="124" t="str">
        <f ca="1">IF(OFFSET('Stocklist Hoogenraad'!A$17,ROW()-ROW(A$17),0)="","",OFFSET('Stocklist Hoogenraad'!A$17,ROW()-ROW(A$17),0))</f>
        <v/>
      </c>
      <c r="B1034" s="124" t="str">
        <f ca="1">IF(OFFSET('Stocklist Hoogenraad'!B$17,ROW()-ROW(B$17),0)="","",OFFSET('Stocklist Hoogenraad'!B$17,ROW()-ROW(B$17),0))</f>
        <v/>
      </c>
      <c r="C1034" s="124" t="str">
        <f ca="1">IF(OFFSET('Stocklist Hoogenraad'!C$17,ROW()-ROW(C$17),0)="","",OFFSET('Stocklist Hoogenraad'!C$17,ROW()-ROW(C$17),0))</f>
        <v/>
      </c>
      <c r="D1034" s="125" t="str">
        <f ca="1">IF(OFFSET('Stocklist Hoogenraad'!D$17,ROW()-ROW(D$17),0)="","",(1+Margin)*OFFSET('Stocklist Hoogenraad'!D$17,ROW()-ROW(D$17),0))</f>
        <v/>
      </c>
    </row>
    <row r="1035" spans="1:4" x14ac:dyDescent="0.25">
      <c r="A1035" s="124" t="str">
        <f ca="1">IF(OFFSET('Stocklist Hoogenraad'!A$17,ROW()-ROW(A$17),0)="","",OFFSET('Stocklist Hoogenraad'!A$17,ROW()-ROW(A$17),0))</f>
        <v/>
      </c>
      <c r="B1035" s="124" t="str">
        <f ca="1">IF(OFFSET('Stocklist Hoogenraad'!B$17,ROW()-ROW(B$17),0)="","",OFFSET('Stocklist Hoogenraad'!B$17,ROW()-ROW(B$17),0))</f>
        <v/>
      </c>
      <c r="C1035" s="124" t="str">
        <f ca="1">IF(OFFSET('Stocklist Hoogenraad'!C$17,ROW()-ROW(C$17),0)="","",OFFSET('Stocklist Hoogenraad'!C$17,ROW()-ROW(C$17),0))</f>
        <v/>
      </c>
      <c r="D1035" s="125" t="str">
        <f ca="1">IF(OFFSET('Stocklist Hoogenraad'!D$17,ROW()-ROW(D$17),0)="","",(1+Margin)*OFFSET('Stocklist Hoogenraad'!D$17,ROW()-ROW(D$17),0))</f>
        <v/>
      </c>
    </row>
    <row r="1036" spans="1:4" x14ac:dyDescent="0.25">
      <c r="A1036" s="124" t="str">
        <f ca="1">IF(OFFSET('Stocklist Hoogenraad'!A$17,ROW()-ROW(A$17),0)="","",OFFSET('Stocklist Hoogenraad'!A$17,ROW()-ROW(A$17),0))</f>
        <v/>
      </c>
      <c r="B1036" s="124" t="str">
        <f ca="1">IF(OFFSET('Stocklist Hoogenraad'!B$17,ROW()-ROW(B$17),0)="","",OFFSET('Stocklist Hoogenraad'!B$17,ROW()-ROW(B$17),0))</f>
        <v/>
      </c>
      <c r="C1036" s="124" t="str">
        <f ca="1">IF(OFFSET('Stocklist Hoogenraad'!C$17,ROW()-ROW(C$17),0)="","",OFFSET('Stocklist Hoogenraad'!C$17,ROW()-ROW(C$17),0))</f>
        <v/>
      </c>
      <c r="D1036" s="125" t="str">
        <f ca="1">IF(OFFSET('Stocklist Hoogenraad'!D$17,ROW()-ROW(D$17),0)="","",(1+Margin)*OFFSET('Stocklist Hoogenraad'!D$17,ROW()-ROW(D$17),0))</f>
        <v/>
      </c>
    </row>
    <row r="1037" spans="1:4" x14ac:dyDescent="0.25">
      <c r="A1037" s="124" t="str">
        <f ca="1">IF(OFFSET('Stocklist Hoogenraad'!A$17,ROW()-ROW(A$17),0)="","",OFFSET('Stocklist Hoogenraad'!A$17,ROW()-ROW(A$17),0))</f>
        <v/>
      </c>
      <c r="B1037" s="124" t="str">
        <f ca="1">IF(OFFSET('Stocklist Hoogenraad'!B$17,ROW()-ROW(B$17),0)="","",OFFSET('Stocklist Hoogenraad'!B$17,ROW()-ROW(B$17),0))</f>
        <v/>
      </c>
      <c r="C1037" s="124" t="str">
        <f ca="1">IF(OFFSET('Stocklist Hoogenraad'!C$17,ROW()-ROW(C$17),0)="","",OFFSET('Stocklist Hoogenraad'!C$17,ROW()-ROW(C$17),0))</f>
        <v/>
      </c>
      <c r="D1037" s="125" t="str">
        <f ca="1">IF(OFFSET('Stocklist Hoogenraad'!D$17,ROW()-ROW(D$17),0)="","",(1+Margin)*OFFSET('Stocklist Hoogenraad'!D$17,ROW()-ROW(D$17),0))</f>
        <v/>
      </c>
    </row>
    <row r="1038" spans="1:4" x14ac:dyDescent="0.25">
      <c r="A1038" s="124" t="str">
        <f ca="1">IF(OFFSET('Stocklist Hoogenraad'!A$17,ROW()-ROW(A$17),0)="","",OFFSET('Stocklist Hoogenraad'!A$17,ROW()-ROW(A$17),0))</f>
        <v/>
      </c>
      <c r="B1038" s="124" t="str">
        <f ca="1">IF(OFFSET('Stocklist Hoogenraad'!B$17,ROW()-ROW(B$17),0)="","",OFFSET('Stocklist Hoogenraad'!B$17,ROW()-ROW(B$17),0))</f>
        <v/>
      </c>
      <c r="C1038" s="124" t="str">
        <f ca="1">IF(OFFSET('Stocklist Hoogenraad'!C$17,ROW()-ROW(C$17),0)="","",OFFSET('Stocklist Hoogenraad'!C$17,ROW()-ROW(C$17),0))</f>
        <v/>
      </c>
      <c r="D1038" s="125" t="str">
        <f ca="1">IF(OFFSET('Stocklist Hoogenraad'!D$17,ROW()-ROW(D$17),0)="","",(1+Margin)*OFFSET('Stocklist Hoogenraad'!D$17,ROW()-ROW(D$17),0))</f>
        <v/>
      </c>
    </row>
    <row r="1039" spans="1:4" x14ac:dyDescent="0.25">
      <c r="A1039" s="124" t="str">
        <f ca="1">IF(OFFSET('Stocklist Hoogenraad'!A$17,ROW()-ROW(A$17),0)="","",OFFSET('Stocklist Hoogenraad'!A$17,ROW()-ROW(A$17),0))</f>
        <v/>
      </c>
      <c r="B1039" s="124" t="str">
        <f ca="1">IF(OFFSET('Stocklist Hoogenraad'!B$17,ROW()-ROW(B$17),0)="","",OFFSET('Stocklist Hoogenraad'!B$17,ROW()-ROW(B$17),0))</f>
        <v/>
      </c>
      <c r="C1039" s="124" t="str">
        <f ca="1">IF(OFFSET('Stocklist Hoogenraad'!C$17,ROW()-ROW(C$17),0)="","",OFFSET('Stocklist Hoogenraad'!C$17,ROW()-ROW(C$17),0))</f>
        <v/>
      </c>
      <c r="D1039" s="125" t="str">
        <f ca="1">IF(OFFSET('Stocklist Hoogenraad'!D$17,ROW()-ROW(D$17),0)="","",(1+Margin)*OFFSET('Stocklist Hoogenraad'!D$17,ROW()-ROW(D$17),0))</f>
        <v/>
      </c>
    </row>
    <row r="1040" spans="1:4" x14ac:dyDescent="0.25">
      <c r="A1040" s="124" t="str">
        <f ca="1">IF(OFFSET('Stocklist Hoogenraad'!A$17,ROW()-ROW(A$17),0)="","",OFFSET('Stocklist Hoogenraad'!A$17,ROW()-ROW(A$17),0))</f>
        <v/>
      </c>
      <c r="B1040" s="124" t="str">
        <f ca="1">IF(OFFSET('Stocklist Hoogenraad'!B$17,ROW()-ROW(B$17),0)="","",OFFSET('Stocklist Hoogenraad'!B$17,ROW()-ROW(B$17),0))</f>
        <v/>
      </c>
      <c r="C1040" s="124" t="str">
        <f ca="1">IF(OFFSET('Stocklist Hoogenraad'!C$17,ROW()-ROW(C$17),0)="","",OFFSET('Stocklist Hoogenraad'!C$17,ROW()-ROW(C$17),0))</f>
        <v/>
      </c>
      <c r="D1040" s="125" t="str">
        <f ca="1">IF(OFFSET('Stocklist Hoogenraad'!D$17,ROW()-ROW(D$17),0)="","",(1+Margin)*OFFSET('Stocklist Hoogenraad'!D$17,ROW()-ROW(D$17),0))</f>
        <v/>
      </c>
    </row>
    <row r="1041" spans="1:4" x14ac:dyDescent="0.25">
      <c r="A1041" s="124" t="str">
        <f ca="1">IF(OFFSET('Stocklist Hoogenraad'!A$17,ROW()-ROW(A$17),0)="","",OFFSET('Stocklist Hoogenraad'!A$17,ROW()-ROW(A$17),0))</f>
        <v/>
      </c>
      <c r="B1041" s="124" t="str">
        <f ca="1">IF(OFFSET('Stocklist Hoogenraad'!B$17,ROW()-ROW(B$17),0)="","",OFFSET('Stocklist Hoogenraad'!B$17,ROW()-ROW(B$17),0))</f>
        <v/>
      </c>
      <c r="C1041" s="124" t="str">
        <f ca="1">IF(OFFSET('Stocklist Hoogenraad'!C$17,ROW()-ROW(C$17),0)="","",OFFSET('Stocklist Hoogenraad'!C$17,ROW()-ROW(C$17),0))</f>
        <v/>
      </c>
      <c r="D1041" s="125" t="str">
        <f ca="1">IF(OFFSET('Stocklist Hoogenraad'!D$17,ROW()-ROW(D$17),0)="","",(1+Margin)*OFFSET('Stocklist Hoogenraad'!D$17,ROW()-ROW(D$17),0))</f>
        <v/>
      </c>
    </row>
    <row r="1042" spans="1:4" x14ac:dyDescent="0.25">
      <c r="A1042" s="124" t="str">
        <f ca="1">IF(OFFSET('Stocklist Hoogenraad'!A$17,ROW()-ROW(A$17),0)="","",OFFSET('Stocklist Hoogenraad'!A$17,ROW()-ROW(A$17),0))</f>
        <v/>
      </c>
      <c r="B1042" s="124" t="str">
        <f ca="1">IF(OFFSET('Stocklist Hoogenraad'!B$17,ROW()-ROW(B$17),0)="","",OFFSET('Stocklist Hoogenraad'!B$17,ROW()-ROW(B$17),0))</f>
        <v/>
      </c>
      <c r="C1042" s="124" t="str">
        <f ca="1">IF(OFFSET('Stocklist Hoogenraad'!C$17,ROW()-ROW(C$17),0)="","",OFFSET('Stocklist Hoogenraad'!C$17,ROW()-ROW(C$17),0))</f>
        <v/>
      </c>
      <c r="D1042" s="125" t="str">
        <f ca="1">IF(OFFSET('Stocklist Hoogenraad'!D$17,ROW()-ROW(D$17),0)="","",(1+Margin)*OFFSET('Stocklist Hoogenraad'!D$17,ROW()-ROW(D$17),0))</f>
        <v/>
      </c>
    </row>
    <row r="1043" spans="1:4" x14ac:dyDescent="0.25">
      <c r="A1043" s="124" t="str">
        <f ca="1">IF(OFFSET('Stocklist Hoogenraad'!A$17,ROW()-ROW(A$17),0)="","",OFFSET('Stocklist Hoogenraad'!A$17,ROW()-ROW(A$17),0))</f>
        <v/>
      </c>
      <c r="B1043" s="124" t="str">
        <f ca="1">IF(OFFSET('Stocklist Hoogenraad'!B$17,ROW()-ROW(B$17),0)="","",OFFSET('Stocklist Hoogenraad'!B$17,ROW()-ROW(B$17),0))</f>
        <v/>
      </c>
      <c r="C1043" s="124" t="str">
        <f ca="1">IF(OFFSET('Stocklist Hoogenraad'!C$17,ROW()-ROW(C$17),0)="","",OFFSET('Stocklist Hoogenraad'!C$17,ROW()-ROW(C$17),0))</f>
        <v/>
      </c>
      <c r="D1043" s="125" t="str">
        <f ca="1">IF(OFFSET('Stocklist Hoogenraad'!D$17,ROW()-ROW(D$17),0)="","",(1+Margin)*OFFSET('Stocklist Hoogenraad'!D$17,ROW()-ROW(D$17),0))</f>
        <v/>
      </c>
    </row>
    <row r="1044" spans="1:4" x14ac:dyDescent="0.25">
      <c r="A1044" s="124" t="str">
        <f ca="1">IF(OFFSET('Stocklist Hoogenraad'!A$17,ROW()-ROW(A$17),0)="","",OFFSET('Stocklist Hoogenraad'!A$17,ROW()-ROW(A$17),0))</f>
        <v/>
      </c>
      <c r="B1044" s="124" t="str">
        <f ca="1">IF(OFFSET('Stocklist Hoogenraad'!B$17,ROW()-ROW(B$17),0)="","",OFFSET('Stocklist Hoogenraad'!B$17,ROW()-ROW(B$17),0))</f>
        <v/>
      </c>
      <c r="C1044" s="124" t="str">
        <f ca="1">IF(OFFSET('Stocklist Hoogenraad'!C$17,ROW()-ROW(C$17),0)="","",OFFSET('Stocklist Hoogenraad'!C$17,ROW()-ROW(C$17),0))</f>
        <v/>
      </c>
      <c r="D1044" s="125" t="str">
        <f ca="1">IF(OFFSET('Stocklist Hoogenraad'!D$17,ROW()-ROW(D$17),0)="","",(1+Margin)*OFFSET('Stocklist Hoogenraad'!D$17,ROW()-ROW(D$17),0))</f>
        <v/>
      </c>
    </row>
    <row r="1045" spans="1:4" x14ac:dyDescent="0.25">
      <c r="A1045" s="124" t="str">
        <f ca="1">IF(OFFSET('Stocklist Hoogenraad'!A$17,ROW()-ROW(A$17),0)="","",OFFSET('Stocklist Hoogenraad'!A$17,ROW()-ROW(A$17),0))</f>
        <v/>
      </c>
      <c r="B1045" s="124" t="str">
        <f ca="1">IF(OFFSET('Stocklist Hoogenraad'!B$17,ROW()-ROW(B$17),0)="","",OFFSET('Stocklist Hoogenraad'!B$17,ROW()-ROW(B$17),0))</f>
        <v/>
      </c>
      <c r="C1045" s="124" t="str">
        <f ca="1">IF(OFFSET('Stocklist Hoogenraad'!C$17,ROW()-ROW(C$17),0)="","",OFFSET('Stocklist Hoogenraad'!C$17,ROW()-ROW(C$17),0))</f>
        <v/>
      </c>
      <c r="D1045" s="125" t="str">
        <f ca="1">IF(OFFSET('Stocklist Hoogenraad'!D$17,ROW()-ROW(D$17),0)="","",(1+Margin)*OFFSET('Stocklist Hoogenraad'!D$17,ROW()-ROW(D$17),0))</f>
        <v/>
      </c>
    </row>
    <row r="1046" spans="1:4" x14ac:dyDescent="0.25">
      <c r="A1046" s="124" t="str">
        <f ca="1">IF(OFFSET('Stocklist Hoogenraad'!A$17,ROW()-ROW(A$17),0)="","",OFFSET('Stocklist Hoogenraad'!A$17,ROW()-ROW(A$17),0))</f>
        <v/>
      </c>
      <c r="B1046" s="124" t="str">
        <f ca="1">IF(OFFSET('Stocklist Hoogenraad'!B$17,ROW()-ROW(B$17),0)="","",OFFSET('Stocklist Hoogenraad'!B$17,ROW()-ROW(B$17),0))</f>
        <v/>
      </c>
      <c r="C1046" s="124" t="str">
        <f ca="1">IF(OFFSET('Stocklist Hoogenraad'!C$17,ROW()-ROW(C$17),0)="","",OFFSET('Stocklist Hoogenraad'!C$17,ROW()-ROW(C$17),0))</f>
        <v/>
      </c>
      <c r="D1046" s="125" t="str">
        <f ca="1">IF(OFFSET('Stocklist Hoogenraad'!D$17,ROW()-ROW(D$17),0)="","",(1+Margin)*OFFSET('Stocklist Hoogenraad'!D$17,ROW()-ROW(D$17),0))</f>
        <v/>
      </c>
    </row>
    <row r="1047" spans="1:4" x14ac:dyDescent="0.25">
      <c r="A1047" s="124" t="str">
        <f ca="1">IF(OFFSET('Stocklist Hoogenraad'!A$17,ROW()-ROW(A$17),0)="","",OFFSET('Stocklist Hoogenraad'!A$17,ROW()-ROW(A$17),0))</f>
        <v/>
      </c>
      <c r="B1047" s="124" t="str">
        <f ca="1">IF(OFFSET('Stocklist Hoogenraad'!B$17,ROW()-ROW(B$17),0)="","",OFFSET('Stocklist Hoogenraad'!B$17,ROW()-ROW(B$17),0))</f>
        <v/>
      </c>
      <c r="C1047" s="124" t="str">
        <f ca="1">IF(OFFSET('Stocklist Hoogenraad'!C$17,ROW()-ROW(C$17),0)="","",OFFSET('Stocklist Hoogenraad'!C$17,ROW()-ROW(C$17),0))</f>
        <v/>
      </c>
      <c r="D1047" s="125" t="str">
        <f ca="1">IF(OFFSET('Stocklist Hoogenraad'!D$17,ROW()-ROW(D$17),0)="","",(1+Margin)*OFFSET('Stocklist Hoogenraad'!D$17,ROW()-ROW(D$17),0))</f>
        <v/>
      </c>
    </row>
    <row r="1048" spans="1:4" x14ac:dyDescent="0.25">
      <c r="A1048" s="124" t="str">
        <f ca="1">IF(OFFSET('Stocklist Hoogenraad'!A$17,ROW()-ROW(A$17),0)="","",OFFSET('Stocklist Hoogenraad'!A$17,ROW()-ROW(A$17),0))</f>
        <v/>
      </c>
      <c r="B1048" s="124" t="str">
        <f ca="1">IF(OFFSET('Stocklist Hoogenraad'!B$17,ROW()-ROW(B$17),0)="","",OFFSET('Stocklist Hoogenraad'!B$17,ROW()-ROW(B$17),0))</f>
        <v/>
      </c>
      <c r="C1048" s="124" t="str">
        <f ca="1">IF(OFFSET('Stocklist Hoogenraad'!C$17,ROW()-ROW(C$17),0)="","",OFFSET('Stocklist Hoogenraad'!C$17,ROW()-ROW(C$17),0))</f>
        <v/>
      </c>
      <c r="D1048" s="125" t="str">
        <f ca="1">IF(OFFSET('Stocklist Hoogenraad'!D$17,ROW()-ROW(D$17),0)="","",(1+Margin)*OFFSET('Stocklist Hoogenraad'!D$17,ROW()-ROW(D$17),0))</f>
        <v/>
      </c>
    </row>
    <row r="1049" spans="1:4" x14ac:dyDescent="0.25">
      <c r="A1049" s="124" t="str">
        <f ca="1">IF(OFFSET('Stocklist Hoogenraad'!A$17,ROW()-ROW(A$17),0)="","",OFFSET('Stocklist Hoogenraad'!A$17,ROW()-ROW(A$17),0))</f>
        <v/>
      </c>
      <c r="B1049" s="124" t="str">
        <f ca="1">IF(OFFSET('Stocklist Hoogenraad'!B$17,ROW()-ROW(B$17),0)="","",OFFSET('Stocklist Hoogenraad'!B$17,ROW()-ROW(B$17),0))</f>
        <v/>
      </c>
      <c r="C1049" s="124" t="str">
        <f ca="1">IF(OFFSET('Stocklist Hoogenraad'!C$17,ROW()-ROW(C$17),0)="","",OFFSET('Stocklist Hoogenraad'!C$17,ROW()-ROW(C$17),0))</f>
        <v/>
      </c>
      <c r="D1049" s="125" t="str">
        <f ca="1">IF(OFFSET('Stocklist Hoogenraad'!D$17,ROW()-ROW(D$17),0)="","",(1+Margin)*OFFSET('Stocklist Hoogenraad'!D$17,ROW()-ROW(D$17),0))</f>
        <v/>
      </c>
    </row>
    <row r="1050" spans="1:4" x14ac:dyDescent="0.25">
      <c r="A1050" s="124" t="str">
        <f ca="1">IF(OFFSET('Stocklist Hoogenraad'!A$17,ROW()-ROW(A$17),0)="","",OFFSET('Stocklist Hoogenraad'!A$17,ROW()-ROW(A$17),0))</f>
        <v/>
      </c>
      <c r="B1050" s="124" t="str">
        <f ca="1">IF(OFFSET('Stocklist Hoogenraad'!B$17,ROW()-ROW(B$17),0)="","",OFFSET('Stocklist Hoogenraad'!B$17,ROW()-ROW(B$17),0))</f>
        <v/>
      </c>
      <c r="C1050" s="124" t="str">
        <f ca="1">IF(OFFSET('Stocklist Hoogenraad'!C$17,ROW()-ROW(C$17),0)="","",OFFSET('Stocklist Hoogenraad'!C$17,ROW()-ROW(C$17),0))</f>
        <v/>
      </c>
      <c r="D1050" s="125" t="str">
        <f ca="1">IF(OFFSET('Stocklist Hoogenraad'!D$17,ROW()-ROW(D$17),0)="","",(1+Margin)*OFFSET('Stocklist Hoogenraad'!D$17,ROW()-ROW(D$17),0))</f>
        <v/>
      </c>
    </row>
    <row r="1051" spans="1:4" x14ac:dyDescent="0.25">
      <c r="A1051" s="124" t="str">
        <f ca="1">IF(OFFSET('Stocklist Hoogenraad'!A$17,ROW()-ROW(A$17),0)="","",OFFSET('Stocklist Hoogenraad'!A$17,ROW()-ROW(A$17),0))</f>
        <v/>
      </c>
      <c r="B1051" s="124" t="str">
        <f ca="1">IF(OFFSET('Stocklist Hoogenraad'!B$17,ROW()-ROW(B$17),0)="","",OFFSET('Stocklist Hoogenraad'!B$17,ROW()-ROW(B$17),0))</f>
        <v/>
      </c>
      <c r="C1051" s="124" t="str">
        <f ca="1">IF(OFFSET('Stocklist Hoogenraad'!C$17,ROW()-ROW(C$17),0)="","",OFFSET('Stocklist Hoogenraad'!C$17,ROW()-ROW(C$17),0))</f>
        <v/>
      </c>
      <c r="D1051" s="125" t="str">
        <f ca="1">IF(OFFSET('Stocklist Hoogenraad'!D$17,ROW()-ROW(D$17),0)="","",(1+Margin)*OFFSET('Stocklist Hoogenraad'!D$17,ROW()-ROW(D$17),0))</f>
        <v/>
      </c>
    </row>
    <row r="1052" spans="1:4" x14ac:dyDescent="0.25">
      <c r="A1052" s="124" t="str">
        <f ca="1">IF(OFFSET('Stocklist Hoogenraad'!A$17,ROW()-ROW(A$17),0)="","",OFFSET('Stocklist Hoogenraad'!A$17,ROW()-ROW(A$17),0))</f>
        <v/>
      </c>
      <c r="B1052" s="124" t="str">
        <f ca="1">IF(OFFSET('Stocklist Hoogenraad'!B$17,ROW()-ROW(B$17),0)="","",OFFSET('Stocklist Hoogenraad'!B$17,ROW()-ROW(B$17),0))</f>
        <v/>
      </c>
      <c r="C1052" s="124" t="str">
        <f ca="1">IF(OFFSET('Stocklist Hoogenraad'!C$17,ROW()-ROW(C$17),0)="","",OFFSET('Stocklist Hoogenraad'!C$17,ROW()-ROW(C$17),0))</f>
        <v/>
      </c>
      <c r="D1052" s="125" t="str">
        <f ca="1">IF(OFFSET('Stocklist Hoogenraad'!D$17,ROW()-ROW(D$17),0)="","",(1+Margin)*OFFSET('Stocklist Hoogenraad'!D$17,ROW()-ROW(D$17),0))</f>
        <v/>
      </c>
    </row>
    <row r="1053" spans="1:4" x14ac:dyDescent="0.25">
      <c r="A1053" s="124" t="str">
        <f ca="1">IF(OFFSET('Stocklist Hoogenraad'!A$17,ROW()-ROW(A$17),0)="","",OFFSET('Stocklist Hoogenraad'!A$17,ROW()-ROW(A$17),0))</f>
        <v/>
      </c>
      <c r="B1053" s="124" t="str">
        <f ca="1">IF(OFFSET('Stocklist Hoogenraad'!B$17,ROW()-ROW(B$17),0)="","",OFFSET('Stocklist Hoogenraad'!B$17,ROW()-ROW(B$17),0))</f>
        <v/>
      </c>
      <c r="C1053" s="124" t="str">
        <f ca="1">IF(OFFSET('Stocklist Hoogenraad'!C$17,ROW()-ROW(C$17),0)="","",OFFSET('Stocklist Hoogenraad'!C$17,ROW()-ROW(C$17),0))</f>
        <v/>
      </c>
      <c r="D1053" s="125" t="str">
        <f ca="1">IF(OFFSET('Stocklist Hoogenraad'!D$17,ROW()-ROW(D$17),0)="","",(1+Margin)*OFFSET('Stocklist Hoogenraad'!D$17,ROW()-ROW(D$17),0))</f>
        <v/>
      </c>
    </row>
    <row r="1054" spans="1:4" x14ac:dyDescent="0.25">
      <c r="A1054" s="124" t="str">
        <f ca="1">IF(OFFSET('Stocklist Hoogenraad'!A$17,ROW()-ROW(A$17),0)="","",OFFSET('Stocklist Hoogenraad'!A$17,ROW()-ROW(A$17),0))</f>
        <v/>
      </c>
      <c r="B1054" s="124" t="str">
        <f ca="1">IF(OFFSET('Stocklist Hoogenraad'!B$17,ROW()-ROW(B$17),0)="","",OFFSET('Stocklist Hoogenraad'!B$17,ROW()-ROW(B$17),0))</f>
        <v/>
      </c>
      <c r="C1054" s="124" t="str">
        <f ca="1">IF(OFFSET('Stocklist Hoogenraad'!C$17,ROW()-ROW(C$17),0)="","",OFFSET('Stocklist Hoogenraad'!C$17,ROW()-ROW(C$17),0))</f>
        <v/>
      </c>
      <c r="D1054" s="125" t="str">
        <f ca="1">IF(OFFSET('Stocklist Hoogenraad'!D$17,ROW()-ROW(D$17),0)="","",(1+Margin)*OFFSET('Stocklist Hoogenraad'!D$17,ROW()-ROW(D$17),0))</f>
        <v/>
      </c>
    </row>
    <row r="1055" spans="1:4" x14ac:dyDescent="0.25">
      <c r="A1055" s="124" t="str">
        <f ca="1">IF(OFFSET('Stocklist Hoogenraad'!A$17,ROW()-ROW(A$17),0)="","",OFFSET('Stocklist Hoogenraad'!A$17,ROW()-ROW(A$17),0))</f>
        <v/>
      </c>
      <c r="B1055" s="124" t="str">
        <f ca="1">IF(OFFSET('Stocklist Hoogenraad'!B$17,ROW()-ROW(B$17),0)="","",OFFSET('Stocklist Hoogenraad'!B$17,ROW()-ROW(B$17),0))</f>
        <v/>
      </c>
      <c r="C1055" s="124" t="str">
        <f ca="1">IF(OFFSET('Stocklist Hoogenraad'!C$17,ROW()-ROW(C$17),0)="","",OFFSET('Stocklist Hoogenraad'!C$17,ROW()-ROW(C$17),0))</f>
        <v/>
      </c>
      <c r="D1055" s="125" t="str">
        <f ca="1">IF(OFFSET('Stocklist Hoogenraad'!D$17,ROW()-ROW(D$17),0)="","",(1+Margin)*OFFSET('Stocklist Hoogenraad'!D$17,ROW()-ROW(D$17),0))</f>
        <v/>
      </c>
    </row>
    <row r="1056" spans="1:4" x14ac:dyDescent="0.25">
      <c r="A1056" s="124" t="str">
        <f ca="1">IF(OFFSET('Stocklist Hoogenraad'!A$17,ROW()-ROW(A$17),0)="","",OFFSET('Stocklist Hoogenraad'!A$17,ROW()-ROW(A$17),0))</f>
        <v/>
      </c>
      <c r="B1056" s="124" t="str">
        <f ca="1">IF(OFFSET('Stocklist Hoogenraad'!B$17,ROW()-ROW(B$17),0)="","",OFFSET('Stocklist Hoogenraad'!B$17,ROW()-ROW(B$17),0))</f>
        <v/>
      </c>
      <c r="C1056" s="124" t="str">
        <f ca="1">IF(OFFSET('Stocklist Hoogenraad'!C$17,ROW()-ROW(C$17),0)="","",OFFSET('Stocklist Hoogenraad'!C$17,ROW()-ROW(C$17),0))</f>
        <v/>
      </c>
      <c r="D1056" s="125" t="str">
        <f ca="1">IF(OFFSET('Stocklist Hoogenraad'!D$17,ROW()-ROW(D$17),0)="","",(1+Margin)*OFFSET('Stocklist Hoogenraad'!D$17,ROW()-ROW(D$17),0))</f>
        <v/>
      </c>
    </row>
    <row r="1057" spans="1:4" x14ac:dyDescent="0.25">
      <c r="A1057" s="124" t="str">
        <f ca="1">IF(OFFSET('Stocklist Hoogenraad'!A$17,ROW()-ROW(A$17),0)="","",OFFSET('Stocklist Hoogenraad'!A$17,ROW()-ROW(A$17),0))</f>
        <v/>
      </c>
      <c r="B1057" s="124" t="str">
        <f ca="1">IF(OFFSET('Stocklist Hoogenraad'!B$17,ROW()-ROW(B$17),0)="","",OFFSET('Stocklist Hoogenraad'!B$17,ROW()-ROW(B$17),0))</f>
        <v/>
      </c>
      <c r="C1057" s="124" t="str">
        <f ca="1">IF(OFFSET('Stocklist Hoogenraad'!C$17,ROW()-ROW(C$17),0)="","",OFFSET('Stocklist Hoogenraad'!C$17,ROW()-ROW(C$17),0))</f>
        <v/>
      </c>
      <c r="D1057" s="125" t="str">
        <f ca="1">IF(OFFSET('Stocklist Hoogenraad'!D$17,ROW()-ROW(D$17),0)="","",(1+Margin)*OFFSET('Stocklist Hoogenraad'!D$17,ROW()-ROW(D$17),0))</f>
        <v/>
      </c>
    </row>
    <row r="1058" spans="1:4" x14ac:dyDescent="0.25">
      <c r="A1058" s="124" t="str">
        <f ca="1">IF(OFFSET('Stocklist Hoogenraad'!A$17,ROW()-ROW(A$17),0)="","",OFFSET('Stocklist Hoogenraad'!A$17,ROW()-ROW(A$17),0))</f>
        <v/>
      </c>
      <c r="B1058" s="124" t="str">
        <f ca="1">IF(OFFSET('Stocklist Hoogenraad'!B$17,ROW()-ROW(B$17),0)="","",OFFSET('Stocklist Hoogenraad'!B$17,ROW()-ROW(B$17),0))</f>
        <v/>
      </c>
      <c r="C1058" s="124" t="str">
        <f ca="1">IF(OFFSET('Stocklist Hoogenraad'!C$17,ROW()-ROW(C$17),0)="","",OFFSET('Stocklist Hoogenraad'!C$17,ROW()-ROW(C$17),0))</f>
        <v/>
      </c>
      <c r="D1058" s="125" t="str">
        <f ca="1">IF(OFFSET('Stocklist Hoogenraad'!D$17,ROW()-ROW(D$17),0)="","",(1+Margin)*OFFSET('Stocklist Hoogenraad'!D$17,ROW()-ROW(D$17),0))</f>
        <v/>
      </c>
    </row>
    <row r="1059" spans="1:4" x14ac:dyDescent="0.25">
      <c r="A1059" s="124" t="str">
        <f ca="1">IF(OFFSET('Stocklist Hoogenraad'!A$17,ROW()-ROW(A$17),0)="","",OFFSET('Stocklist Hoogenraad'!A$17,ROW()-ROW(A$17),0))</f>
        <v/>
      </c>
      <c r="B1059" s="124" t="str">
        <f ca="1">IF(OFFSET('Stocklist Hoogenraad'!B$17,ROW()-ROW(B$17),0)="","",OFFSET('Stocklist Hoogenraad'!B$17,ROW()-ROW(B$17),0))</f>
        <v/>
      </c>
      <c r="C1059" s="124" t="str">
        <f ca="1">IF(OFFSET('Stocklist Hoogenraad'!C$17,ROW()-ROW(C$17),0)="","",OFFSET('Stocklist Hoogenraad'!C$17,ROW()-ROW(C$17),0))</f>
        <v/>
      </c>
      <c r="D1059" s="125" t="str">
        <f ca="1">IF(OFFSET('Stocklist Hoogenraad'!D$17,ROW()-ROW(D$17),0)="","",(1+Margin)*OFFSET('Stocklist Hoogenraad'!D$17,ROW()-ROW(D$17),0))</f>
        <v/>
      </c>
    </row>
    <row r="1060" spans="1:4" x14ac:dyDescent="0.25">
      <c r="A1060" s="124" t="str">
        <f ca="1">IF(OFFSET('Stocklist Hoogenraad'!A$17,ROW()-ROW(A$17),0)="","",OFFSET('Stocklist Hoogenraad'!A$17,ROW()-ROW(A$17),0))</f>
        <v/>
      </c>
      <c r="B1060" s="124" t="str">
        <f ca="1">IF(OFFSET('Stocklist Hoogenraad'!B$17,ROW()-ROW(B$17),0)="","",OFFSET('Stocklist Hoogenraad'!B$17,ROW()-ROW(B$17),0))</f>
        <v/>
      </c>
      <c r="C1060" s="124" t="str">
        <f ca="1">IF(OFFSET('Stocklist Hoogenraad'!C$17,ROW()-ROW(C$17),0)="","",OFFSET('Stocklist Hoogenraad'!C$17,ROW()-ROW(C$17),0))</f>
        <v/>
      </c>
      <c r="D1060" s="125" t="str">
        <f ca="1">IF(OFFSET('Stocklist Hoogenraad'!D$17,ROW()-ROW(D$17),0)="","",(1+Margin)*OFFSET('Stocklist Hoogenraad'!D$17,ROW()-ROW(D$17),0))</f>
        <v/>
      </c>
    </row>
    <row r="1061" spans="1:4" x14ac:dyDescent="0.25">
      <c r="A1061" s="124" t="str">
        <f ca="1">IF(OFFSET('Stocklist Hoogenraad'!A$17,ROW()-ROW(A$17),0)="","",OFFSET('Stocklist Hoogenraad'!A$17,ROW()-ROW(A$17),0))</f>
        <v/>
      </c>
      <c r="B1061" s="124" t="str">
        <f ca="1">IF(OFFSET('Stocklist Hoogenraad'!B$17,ROW()-ROW(B$17),0)="","",OFFSET('Stocklist Hoogenraad'!B$17,ROW()-ROW(B$17),0))</f>
        <v/>
      </c>
      <c r="C1061" s="124" t="str">
        <f ca="1">IF(OFFSET('Stocklist Hoogenraad'!C$17,ROW()-ROW(C$17),0)="","",OFFSET('Stocklist Hoogenraad'!C$17,ROW()-ROW(C$17),0))</f>
        <v/>
      </c>
      <c r="D1061" s="125" t="str">
        <f ca="1">IF(OFFSET('Stocklist Hoogenraad'!D$17,ROW()-ROW(D$17),0)="","",(1+Margin)*OFFSET('Stocklist Hoogenraad'!D$17,ROW()-ROW(D$17),0))</f>
        <v/>
      </c>
    </row>
    <row r="1062" spans="1:4" x14ac:dyDescent="0.25">
      <c r="A1062" s="124" t="str">
        <f ca="1">IF(OFFSET('Stocklist Hoogenraad'!A$17,ROW()-ROW(A$17),0)="","",OFFSET('Stocklist Hoogenraad'!A$17,ROW()-ROW(A$17),0))</f>
        <v/>
      </c>
      <c r="B1062" s="124" t="str">
        <f ca="1">IF(OFFSET('Stocklist Hoogenraad'!B$17,ROW()-ROW(B$17),0)="","",OFFSET('Stocklist Hoogenraad'!B$17,ROW()-ROW(B$17),0))</f>
        <v/>
      </c>
      <c r="C1062" s="124" t="str">
        <f ca="1">IF(OFFSET('Stocklist Hoogenraad'!C$17,ROW()-ROW(C$17),0)="","",OFFSET('Stocklist Hoogenraad'!C$17,ROW()-ROW(C$17),0))</f>
        <v/>
      </c>
      <c r="D1062" s="125" t="str">
        <f ca="1">IF(OFFSET('Stocklist Hoogenraad'!D$17,ROW()-ROW(D$17),0)="","",(1+Margin)*OFFSET('Stocklist Hoogenraad'!D$17,ROW()-ROW(D$17),0))</f>
        <v/>
      </c>
    </row>
    <row r="1063" spans="1:4" x14ac:dyDescent="0.25">
      <c r="A1063" s="124" t="str">
        <f ca="1">IF(OFFSET('Stocklist Hoogenraad'!A$17,ROW()-ROW(A$17),0)="","",OFFSET('Stocklist Hoogenraad'!A$17,ROW()-ROW(A$17),0))</f>
        <v/>
      </c>
      <c r="B1063" s="124" t="str">
        <f ca="1">IF(OFFSET('Stocklist Hoogenraad'!B$17,ROW()-ROW(B$17),0)="","",OFFSET('Stocklist Hoogenraad'!B$17,ROW()-ROW(B$17),0))</f>
        <v/>
      </c>
      <c r="C1063" s="124" t="str">
        <f ca="1">IF(OFFSET('Stocklist Hoogenraad'!C$17,ROW()-ROW(C$17),0)="","",OFFSET('Stocklist Hoogenraad'!C$17,ROW()-ROW(C$17),0))</f>
        <v/>
      </c>
      <c r="D1063" s="125" t="str">
        <f ca="1">IF(OFFSET('Stocklist Hoogenraad'!D$17,ROW()-ROW(D$17),0)="","",(1+Margin)*OFFSET('Stocklist Hoogenraad'!D$17,ROW()-ROW(D$17),0))</f>
        <v/>
      </c>
    </row>
    <row r="1064" spans="1:4" x14ac:dyDescent="0.25">
      <c r="A1064" s="124" t="str">
        <f ca="1">IF(OFFSET('Stocklist Hoogenraad'!A$17,ROW()-ROW(A$17),0)="","",OFFSET('Stocklist Hoogenraad'!A$17,ROW()-ROW(A$17),0))</f>
        <v/>
      </c>
      <c r="B1064" s="124" t="str">
        <f ca="1">IF(OFFSET('Stocklist Hoogenraad'!B$17,ROW()-ROW(B$17),0)="","",OFFSET('Stocklist Hoogenraad'!B$17,ROW()-ROW(B$17),0))</f>
        <v/>
      </c>
      <c r="C1064" s="124" t="str">
        <f ca="1">IF(OFFSET('Stocklist Hoogenraad'!C$17,ROW()-ROW(C$17),0)="","",OFFSET('Stocklist Hoogenraad'!C$17,ROW()-ROW(C$17),0))</f>
        <v/>
      </c>
      <c r="D1064" s="125" t="str">
        <f ca="1">IF(OFFSET('Stocklist Hoogenraad'!D$17,ROW()-ROW(D$17),0)="","",(1+Margin)*OFFSET('Stocklist Hoogenraad'!D$17,ROW()-ROW(D$17),0))</f>
        <v/>
      </c>
    </row>
    <row r="1065" spans="1:4" x14ac:dyDescent="0.25">
      <c r="A1065" s="124" t="str">
        <f ca="1">IF(OFFSET('Stocklist Hoogenraad'!A$17,ROW()-ROW(A$17),0)="","",OFFSET('Stocklist Hoogenraad'!A$17,ROW()-ROW(A$17),0))</f>
        <v/>
      </c>
      <c r="B1065" s="124" t="str">
        <f ca="1">IF(OFFSET('Stocklist Hoogenraad'!B$17,ROW()-ROW(B$17),0)="","",OFFSET('Stocklist Hoogenraad'!B$17,ROW()-ROW(B$17),0))</f>
        <v/>
      </c>
      <c r="C1065" s="124" t="str">
        <f ca="1">IF(OFFSET('Stocklist Hoogenraad'!C$17,ROW()-ROW(C$17),0)="","",OFFSET('Stocklist Hoogenraad'!C$17,ROW()-ROW(C$17),0))</f>
        <v/>
      </c>
      <c r="D1065" s="125" t="str">
        <f ca="1">IF(OFFSET('Stocklist Hoogenraad'!D$17,ROW()-ROW(D$17),0)="","",(1+Margin)*OFFSET('Stocklist Hoogenraad'!D$17,ROW()-ROW(D$17),0))</f>
        <v/>
      </c>
    </row>
    <row r="1066" spans="1:4" x14ac:dyDescent="0.25">
      <c r="A1066" s="124" t="str">
        <f ca="1">IF(OFFSET('Stocklist Hoogenraad'!A$17,ROW()-ROW(A$17),0)="","",OFFSET('Stocklist Hoogenraad'!A$17,ROW()-ROW(A$17),0))</f>
        <v/>
      </c>
      <c r="B1066" s="124" t="str">
        <f ca="1">IF(OFFSET('Stocklist Hoogenraad'!B$17,ROW()-ROW(B$17),0)="","",OFFSET('Stocklist Hoogenraad'!B$17,ROW()-ROW(B$17),0))</f>
        <v/>
      </c>
      <c r="C1066" s="124" t="str">
        <f ca="1">IF(OFFSET('Stocklist Hoogenraad'!C$17,ROW()-ROW(C$17),0)="","",OFFSET('Stocklist Hoogenraad'!C$17,ROW()-ROW(C$17),0))</f>
        <v/>
      </c>
      <c r="D1066" s="125" t="str">
        <f ca="1">IF(OFFSET('Stocklist Hoogenraad'!D$17,ROW()-ROW(D$17),0)="","",(1+Margin)*OFFSET('Stocklist Hoogenraad'!D$17,ROW()-ROW(D$17),0))</f>
        <v/>
      </c>
    </row>
    <row r="1067" spans="1:4" x14ac:dyDescent="0.25">
      <c r="A1067" s="124" t="str">
        <f ca="1">IF(OFFSET('Stocklist Hoogenraad'!A$17,ROW()-ROW(A$17),0)="","",OFFSET('Stocklist Hoogenraad'!A$17,ROW()-ROW(A$17),0))</f>
        <v/>
      </c>
      <c r="B1067" s="124" t="str">
        <f ca="1">IF(OFFSET('Stocklist Hoogenraad'!B$17,ROW()-ROW(B$17),0)="","",OFFSET('Stocklist Hoogenraad'!B$17,ROW()-ROW(B$17),0))</f>
        <v/>
      </c>
      <c r="C1067" s="124" t="str">
        <f ca="1">IF(OFFSET('Stocklist Hoogenraad'!C$17,ROW()-ROW(C$17),0)="","",OFFSET('Stocklist Hoogenraad'!C$17,ROW()-ROW(C$17),0))</f>
        <v/>
      </c>
      <c r="D1067" s="125" t="str">
        <f ca="1">IF(OFFSET('Stocklist Hoogenraad'!D$17,ROW()-ROW(D$17),0)="","",(1+Margin)*OFFSET('Stocklist Hoogenraad'!D$17,ROW()-ROW(D$17),0))</f>
        <v/>
      </c>
    </row>
    <row r="1068" spans="1:4" x14ac:dyDescent="0.25">
      <c r="A1068" s="124" t="str">
        <f ca="1">IF(OFFSET('Stocklist Hoogenraad'!A$17,ROW()-ROW(A$17),0)="","",OFFSET('Stocklist Hoogenraad'!A$17,ROW()-ROW(A$17),0))</f>
        <v/>
      </c>
      <c r="B1068" s="124" t="str">
        <f ca="1">IF(OFFSET('Stocklist Hoogenraad'!B$17,ROW()-ROW(B$17),0)="","",OFFSET('Stocklist Hoogenraad'!B$17,ROW()-ROW(B$17),0))</f>
        <v/>
      </c>
      <c r="C1068" s="124" t="str">
        <f ca="1">IF(OFFSET('Stocklist Hoogenraad'!C$17,ROW()-ROW(C$17),0)="","",OFFSET('Stocklist Hoogenraad'!C$17,ROW()-ROW(C$17),0))</f>
        <v/>
      </c>
      <c r="D1068" s="125" t="str">
        <f ca="1">IF(OFFSET('Stocklist Hoogenraad'!D$17,ROW()-ROW(D$17),0)="","",(1+Margin)*OFFSET('Stocklist Hoogenraad'!D$17,ROW()-ROW(D$17),0))</f>
        <v/>
      </c>
    </row>
    <row r="1069" spans="1:4" x14ac:dyDescent="0.25">
      <c r="A1069" s="124" t="str">
        <f ca="1">IF(OFFSET('Stocklist Hoogenraad'!A$17,ROW()-ROW(A$17),0)="","",OFFSET('Stocklist Hoogenraad'!A$17,ROW()-ROW(A$17),0))</f>
        <v/>
      </c>
      <c r="B1069" s="124" t="str">
        <f ca="1">IF(OFFSET('Stocklist Hoogenraad'!B$17,ROW()-ROW(B$17),0)="","",OFFSET('Stocklist Hoogenraad'!B$17,ROW()-ROW(B$17),0))</f>
        <v/>
      </c>
      <c r="C1069" s="124" t="str">
        <f ca="1">IF(OFFSET('Stocklist Hoogenraad'!C$17,ROW()-ROW(C$17),0)="","",OFFSET('Stocklist Hoogenraad'!C$17,ROW()-ROW(C$17),0))</f>
        <v/>
      </c>
      <c r="D1069" s="125" t="str">
        <f ca="1">IF(OFFSET('Stocklist Hoogenraad'!D$17,ROW()-ROW(D$17),0)="","",(1+Margin)*OFFSET('Stocklist Hoogenraad'!D$17,ROW()-ROW(D$17),0))</f>
        <v/>
      </c>
    </row>
    <row r="1070" spans="1:4" x14ac:dyDescent="0.25">
      <c r="A1070" s="124" t="str">
        <f ca="1">IF(OFFSET('Stocklist Hoogenraad'!A$17,ROW()-ROW(A$17),0)="","",OFFSET('Stocklist Hoogenraad'!A$17,ROW()-ROW(A$17),0))</f>
        <v/>
      </c>
      <c r="B1070" s="124" t="str">
        <f ca="1">IF(OFFSET('Stocklist Hoogenraad'!B$17,ROW()-ROW(B$17),0)="","",OFFSET('Stocklist Hoogenraad'!B$17,ROW()-ROW(B$17),0))</f>
        <v/>
      </c>
      <c r="C1070" s="124" t="str">
        <f ca="1">IF(OFFSET('Stocklist Hoogenraad'!C$17,ROW()-ROW(C$17),0)="","",OFFSET('Stocklist Hoogenraad'!C$17,ROW()-ROW(C$17),0))</f>
        <v/>
      </c>
      <c r="D1070" s="125" t="str">
        <f ca="1">IF(OFFSET('Stocklist Hoogenraad'!D$17,ROW()-ROW(D$17),0)="","",(1+Margin)*OFFSET('Stocklist Hoogenraad'!D$17,ROW()-ROW(D$17),0))</f>
        <v/>
      </c>
    </row>
    <row r="1071" spans="1:4" x14ac:dyDescent="0.25">
      <c r="A1071" s="124" t="str">
        <f ca="1">IF(OFFSET('Stocklist Hoogenraad'!A$17,ROW()-ROW(A$17),0)="","",OFFSET('Stocklist Hoogenraad'!A$17,ROW()-ROW(A$17),0))</f>
        <v/>
      </c>
      <c r="B1071" s="124" t="str">
        <f ca="1">IF(OFFSET('Stocklist Hoogenraad'!B$17,ROW()-ROW(B$17),0)="","",OFFSET('Stocklist Hoogenraad'!B$17,ROW()-ROW(B$17),0))</f>
        <v/>
      </c>
      <c r="C1071" s="124" t="str">
        <f ca="1">IF(OFFSET('Stocklist Hoogenraad'!C$17,ROW()-ROW(C$17),0)="","",OFFSET('Stocklist Hoogenraad'!C$17,ROW()-ROW(C$17),0))</f>
        <v/>
      </c>
      <c r="D1071" s="125" t="str">
        <f ca="1">IF(OFFSET('Stocklist Hoogenraad'!D$17,ROW()-ROW(D$17),0)="","",(1+Margin)*OFFSET('Stocklist Hoogenraad'!D$17,ROW()-ROW(D$17),0))</f>
        <v/>
      </c>
    </row>
    <row r="1072" spans="1:4" x14ac:dyDescent="0.25">
      <c r="A1072" s="124" t="str">
        <f ca="1">IF(OFFSET('Stocklist Hoogenraad'!A$17,ROW()-ROW(A$17),0)="","",OFFSET('Stocklist Hoogenraad'!A$17,ROW()-ROW(A$17),0))</f>
        <v/>
      </c>
      <c r="B1072" s="124" t="str">
        <f ca="1">IF(OFFSET('Stocklist Hoogenraad'!B$17,ROW()-ROW(B$17),0)="","",OFFSET('Stocklist Hoogenraad'!B$17,ROW()-ROW(B$17),0))</f>
        <v/>
      </c>
      <c r="C1072" s="124" t="str">
        <f ca="1">IF(OFFSET('Stocklist Hoogenraad'!C$17,ROW()-ROW(C$17),0)="","",OFFSET('Stocklist Hoogenraad'!C$17,ROW()-ROW(C$17),0))</f>
        <v/>
      </c>
      <c r="D1072" s="125" t="str">
        <f ca="1">IF(OFFSET('Stocklist Hoogenraad'!D$17,ROW()-ROW(D$17),0)="","",(1+Margin)*OFFSET('Stocklist Hoogenraad'!D$17,ROW()-ROW(D$17),0))</f>
        <v/>
      </c>
    </row>
    <row r="1073" spans="1:4" x14ac:dyDescent="0.25">
      <c r="A1073" s="124" t="str">
        <f ca="1">IF(OFFSET('Stocklist Hoogenraad'!A$17,ROW()-ROW(A$17),0)="","",OFFSET('Stocklist Hoogenraad'!A$17,ROW()-ROW(A$17),0))</f>
        <v/>
      </c>
      <c r="B1073" s="124" t="str">
        <f ca="1">IF(OFFSET('Stocklist Hoogenraad'!B$17,ROW()-ROW(B$17),0)="","",OFFSET('Stocklist Hoogenraad'!B$17,ROW()-ROW(B$17),0))</f>
        <v/>
      </c>
      <c r="C1073" s="124" t="str">
        <f ca="1">IF(OFFSET('Stocklist Hoogenraad'!C$17,ROW()-ROW(C$17),0)="","",OFFSET('Stocklist Hoogenraad'!C$17,ROW()-ROW(C$17),0))</f>
        <v/>
      </c>
      <c r="D1073" s="125" t="str">
        <f ca="1">IF(OFFSET('Stocklist Hoogenraad'!D$17,ROW()-ROW(D$17),0)="","",(1+Margin)*OFFSET('Stocklist Hoogenraad'!D$17,ROW()-ROW(D$17),0))</f>
        <v/>
      </c>
    </row>
    <row r="1074" spans="1:4" x14ac:dyDescent="0.25">
      <c r="A1074" s="124" t="str">
        <f ca="1">IF(OFFSET('Stocklist Hoogenraad'!A$17,ROW()-ROW(A$17),0)="","",OFFSET('Stocklist Hoogenraad'!A$17,ROW()-ROW(A$17),0))</f>
        <v/>
      </c>
      <c r="B1074" s="124" t="str">
        <f ca="1">IF(OFFSET('Stocklist Hoogenraad'!B$17,ROW()-ROW(B$17),0)="","",OFFSET('Stocklist Hoogenraad'!B$17,ROW()-ROW(B$17),0))</f>
        <v/>
      </c>
      <c r="C1074" s="124" t="str">
        <f ca="1">IF(OFFSET('Stocklist Hoogenraad'!C$17,ROW()-ROW(C$17),0)="","",OFFSET('Stocklist Hoogenraad'!C$17,ROW()-ROW(C$17),0))</f>
        <v/>
      </c>
      <c r="D1074" s="125" t="str">
        <f ca="1">IF(OFFSET('Stocklist Hoogenraad'!D$17,ROW()-ROW(D$17),0)="","",(1+Margin)*OFFSET('Stocklist Hoogenraad'!D$17,ROW()-ROW(D$17),0))</f>
        <v/>
      </c>
    </row>
    <row r="1075" spans="1:4" x14ac:dyDescent="0.25">
      <c r="A1075" s="124" t="str">
        <f ca="1">IF(OFFSET('Stocklist Hoogenraad'!A$17,ROW()-ROW(A$17),0)="","",OFFSET('Stocklist Hoogenraad'!A$17,ROW()-ROW(A$17),0))</f>
        <v/>
      </c>
      <c r="B1075" s="124" t="str">
        <f ca="1">IF(OFFSET('Stocklist Hoogenraad'!B$17,ROW()-ROW(B$17),0)="","",OFFSET('Stocklist Hoogenraad'!B$17,ROW()-ROW(B$17),0))</f>
        <v/>
      </c>
      <c r="C1075" s="124" t="str">
        <f ca="1">IF(OFFSET('Stocklist Hoogenraad'!C$17,ROW()-ROW(C$17),0)="","",OFFSET('Stocklist Hoogenraad'!C$17,ROW()-ROW(C$17),0))</f>
        <v/>
      </c>
      <c r="D1075" s="125" t="str">
        <f ca="1">IF(OFFSET('Stocklist Hoogenraad'!D$17,ROW()-ROW(D$17),0)="","",(1+Margin)*OFFSET('Stocklist Hoogenraad'!D$17,ROW()-ROW(D$17),0))</f>
        <v/>
      </c>
    </row>
    <row r="1076" spans="1:4" x14ac:dyDescent="0.25">
      <c r="A1076" s="124" t="str">
        <f ca="1">IF(OFFSET('Stocklist Hoogenraad'!A$17,ROW()-ROW(A$17),0)="","",OFFSET('Stocklist Hoogenraad'!A$17,ROW()-ROW(A$17),0))</f>
        <v/>
      </c>
      <c r="B1076" s="124" t="str">
        <f ca="1">IF(OFFSET('Stocklist Hoogenraad'!B$17,ROW()-ROW(B$17),0)="","",OFFSET('Stocklist Hoogenraad'!B$17,ROW()-ROW(B$17),0))</f>
        <v/>
      </c>
      <c r="C1076" s="124" t="str">
        <f ca="1">IF(OFFSET('Stocklist Hoogenraad'!C$17,ROW()-ROW(C$17),0)="","",OFFSET('Stocklist Hoogenraad'!C$17,ROW()-ROW(C$17),0))</f>
        <v/>
      </c>
      <c r="D1076" s="125" t="str">
        <f ca="1">IF(OFFSET('Stocklist Hoogenraad'!D$17,ROW()-ROW(D$17),0)="","",(1+Margin)*OFFSET('Stocklist Hoogenraad'!D$17,ROW()-ROW(D$17),0))</f>
        <v/>
      </c>
    </row>
    <row r="1077" spans="1:4" x14ac:dyDescent="0.25">
      <c r="A1077" s="124" t="str">
        <f ca="1">IF(OFFSET('Stocklist Hoogenraad'!A$17,ROW()-ROW(A$17),0)="","",OFFSET('Stocklist Hoogenraad'!A$17,ROW()-ROW(A$17),0))</f>
        <v/>
      </c>
      <c r="B1077" s="124" t="str">
        <f ca="1">IF(OFFSET('Stocklist Hoogenraad'!B$17,ROW()-ROW(B$17),0)="","",OFFSET('Stocklist Hoogenraad'!B$17,ROW()-ROW(B$17),0))</f>
        <v/>
      </c>
      <c r="C1077" s="124" t="str">
        <f ca="1">IF(OFFSET('Stocklist Hoogenraad'!C$17,ROW()-ROW(C$17),0)="","",OFFSET('Stocklist Hoogenraad'!C$17,ROW()-ROW(C$17),0))</f>
        <v/>
      </c>
      <c r="D1077" s="125" t="str">
        <f ca="1">IF(OFFSET('Stocklist Hoogenraad'!D$17,ROW()-ROW(D$17),0)="","",(1+Margin)*OFFSET('Stocklist Hoogenraad'!D$17,ROW()-ROW(D$17),0))</f>
        <v/>
      </c>
    </row>
    <row r="1078" spans="1:4" x14ac:dyDescent="0.25">
      <c r="A1078" s="124" t="str">
        <f ca="1">IF(OFFSET('Stocklist Hoogenraad'!A$17,ROW()-ROW(A$17),0)="","",OFFSET('Stocklist Hoogenraad'!A$17,ROW()-ROW(A$17),0))</f>
        <v/>
      </c>
      <c r="B1078" s="124" t="str">
        <f ca="1">IF(OFFSET('Stocklist Hoogenraad'!B$17,ROW()-ROW(B$17),0)="","",OFFSET('Stocklist Hoogenraad'!B$17,ROW()-ROW(B$17),0))</f>
        <v/>
      </c>
      <c r="C1078" s="124" t="str">
        <f ca="1">IF(OFFSET('Stocklist Hoogenraad'!C$17,ROW()-ROW(C$17),0)="","",OFFSET('Stocklist Hoogenraad'!C$17,ROW()-ROW(C$17),0))</f>
        <v/>
      </c>
      <c r="D1078" s="125" t="str">
        <f ca="1">IF(OFFSET('Stocklist Hoogenraad'!D$17,ROW()-ROW(D$17),0)="","",(1+Margin)*OFFSET('Stocklist Hoogenraad'!D$17,ROW()-ROW(D$17),0))</f>
        <v/>
      </c>
    </row>
    <row r="1079" spans="1:4" x14ac:dyDescent="0.25">
      <c r="A1079" s="124" t="str">
        <f ca="1">IF(OFFSET('Stocklist Hoogenraad'!A$17,ROW()-ROW(A$17),0)="","",OFFSET('Stocklist Hoogenraad'!A$17,ROW()-ROW(A$17),0))</f>
        <v/>
      </c>
      <c r="B1079" s="124" t="str">
        <f ca="1">IF(OFFSET('Stocklist Hoogenraad'!B$17,ROW()-ROW(B$17),0)="","",OFFSET('Stocklist Hoogenraad'!B$17,ROW()-ROW(B$17),0))</f>
        <v/>
      </c>
      <c r="C1079" s="124" t="str">
        <f ca="1">IF(OFFSET('Stocklist Hoogenraad'!C$17,ROW()-ROW(C$17),0)="","",OFFSET('Stocklist Hoogenraad'!C$17,ROW()-ROW(C$17),0))</f>
        <v/>
      </c>
      <c r="D1079" s="125" t="str">
        <f ca="1">IF(OFFSET('Stocklist Hoogenraad'!D$17,ROW()-ROW(D$17),0)="","",(1+Margin)*OFFSET('Stocklist Hoogenraad'!D$17,ROW()-ROW(D$17),0))</f>
        <v/>
      </c>
    </row>
    <row r="1080" spans="1:4" x14ac:dyDescent="0.25">
      <c r="A1080" s="124" t="str">
        <f ca="1">IF(OFFSET('Stocklist Hoogenraad'!A$17,ROW()-ROW(A$17),0)="","",OFFSET('Stocklist Hoogenraad'!A$17,ROW()-ROW(A$17),0))</f>
        <v/>
      </c>
      <c r="B1080" s="124" t="str">
        <f ca="1">IF(OFFSET('Stocklist Hoogenraad'!B$17,ROW()-ROW(B$17),0)="","",OFFSET('Stocklist Hoogenraad'!B$17,ROW()-ROW(B$17),0))</f>
        <v/>
      </c>
      <c r="C1080" s="124" t="str">
        <f ca="1">IF(OFFSET('Stocklist Hoogenraad'!C$17,ROW()-ROW(C$17),0)="","",OFFSET('Stocklist Hoogenraad'!C$17,ROW()-ROW(C$17),0))</f>
        <v/>
      </c>
      <c r="D1080" s="125" t="str">
        <f ca="1">IF(OFFSET('Stocklist Hoogenraad'!D$17,ROW()-ROW(D$17),0)="","",(1+Margin)*OFFSET('Stocklist Hoogenraad'!D$17,ROW()-ROW(D$17),0))</f>
        <v/>
      </c>
    </row>
    <row r="1081" spans="1:4" x14ac:dyDescent="0.25">
      <c r="A1081" s="124" t="str">
        <f ca="1">IF(OFFSET('Stocklist Hoogenraad'!A$17,ROW()-ROW(A$17),0)="","",OFFSET('Stocklist Hoogenraad'!A$17,ROW()-ROW(A$17),0))</f>
        <v/>
      </c>
      <c r="B1081" s="124" t="str">
        <f ca="1">IF(OFFSET('Stocklist Hoogenraad'!B$17,ROW()-ROW(B$17),0)="","",OFFSET('Stocklist Hoogenraad'!B$17,ROW()-ROW(B$17),0))</f>
        <v/>
      </c>
      <c r="C1081" s="124" t="str">
        <f ca="1">IF(OFFSET('Stocklist Hoogenraad'!C$17,ROW()-ROW(C$17),0)="","",OFFSET('Stocklist Hoogenraad'!C$17,ROW()-ROW(C$17),0))</f>
        <v/>
      </c>
      <c r="D1081" s="125" t="str">
        <f ca="1">IF(OFFSET('Stocklist Hoogenraad'!D$17,ROW()-ROW(D$17),0)="","",(1+Margin)*OFFSET('Stocklist Hoogenraad'!D$17,ROW()-ROW(D$17),0))</f>
        <v/>
      </c>
    </row>
    <row r="1082" spans="1:4" x14ac:dyDescent="0.25">
      <c r="A1082" s="124" t="str">
        <f ca="1">IF(OFFSET('Stocklist Hoogenraad'!A$17,ROW()-ROW(A$17),0)="","",OFFSET('Stocklist Hoogenraad'!A$17,ROW()-ROW(A$17),0))</f>
        <v/>
      </c>
      <c r="B1082" s="124" t="str">
        <f ca="1">IF(OFFSET('Stocklist Hoogenraad'!B$17,ROW()-ROW(B$17),0)="","",OFFSET('Stocklist Hoogenraad'!B$17,ROW()-ROW(B$17),0))</f>
        <v/>
      </c>
      <c r="C1082" s="124" t="str">
        <f ca="1">IF(OFFSET('Stocklist Hoogenraad'!C$17,ROW()-ROW(C$17),0)="","",OFFSET('Stocklist Hoogenraad'!C$17,ROW()-ROW(C$17),0))</f>
        <v/>
      </c>
      <c r="D1082" s="125" t="str">
        <f ca="1">IF(OFFSET('Stocklist Hoogenraad'!D$17,ROW()-ROW(D$17),0)="","",(1+Margin)*OFFSET('Stocklist Hoogenraad'!D$17,ROW()-ROW(D$17),0))</f>
        <v/>
      </c>
    </row>
    <row r="1083" spans="1:4" x14ac:dyDescent="0.25">
      <c r="A1083" s="124" t="str">
        <f ca="1">IF(OFFSET('Stocklist Hoogenraad'!A$17,ROW()-ROW(A$17),0)="","",OFFSET('Stocklist Hoogenraad'!A$17,ROW()-ROW(A$17),0))</f>
        <v/>
      </c>
      <c r="B1083" s="124" t="str">
        <f ca="1">IF(OFFSET('Stocklist Hoogenraad'!B$17,ROW()-ROW(B$17),0)="","",OFFSET('Stocklist Hoogenraad'!B$17,ROW()-ROW(B$17),0))</f>
        <v/>
      </c>
      <c r="C1083" s="124" t="str">
        <f ca="1">IF(OFFSET('Stocklist Hoogenraad'!C$17,ROW()-ROW(C$17),0)="","",OFFSET('Stocklist Hoogenraad'!C$17,ROW()-ROW(C$17),0))</f>
        <v/>
      </c>
      <c r="D1083" s="125" t="str">
        <f ca="1">IF(OFFSET('Stocklist Hoogenraad'!D$17,ROW()-ROW(D$17),0)="","",(1+Margin)*OFFSET('Stocklist Hoogenraad'!D$17,ROW()-ROW(D$17),0))</f>
        <v/>
      </c>
    </row>
    <row r="1084" spans="1:4" x14ac:dyDescent="0.25">
      <c r="A1084" s="124" t="str">
        <f ca="1">IF(OFFSET('Stocklist Hoogenraad'!A$17,ROW()-ROW(A$17),0)="","",OFFSET('Stocklist Hoogenraad'!A$17,ROW()-ROW(A$17),0))</f>
        <v/>
      </c>
      <c r="B1084" s="124" t="str">
        <f ca="1">IF(OFFSET('Stocklist Hoogenraad'!B$17,ROW()-ROW(B$17),0)="","",OFFSET('Stocklist Hoogenraad'!B$17,ROW()-ROW(B$17),0))</f>
        <v/>
      </c>
      <c r="C1084" s="124" t="str">
        <f ca="1">IF(OFFSET('Stocklist Hoogenraad'!C$17,ROW()-ROW(C$17),0)="","",OFFSET('Stocklist Hoogenraad'!C$17,ROW()-ROW(C$17),0))</f>
        <v/>
      </c>
      <c r="D1084" s="125" t="str">
        <f ca="1">IF(OFFSET('Stocklist Hoogenraad'!D$17,ROW()-ROW(D$17),0)="","",(1+Margin)*OFFSET('Stocklist Hoogenraad'!D$17,ROW()-ROW(D$17),0))</f>
        <v/>
      </c>
    </row>
    <row r="1085" spans="1:4" x14ac:dyDescent="0.25">
      <c r="A1085" s="124" t="str">
        <f ca="1">IF(OFFSET('Stocklist Hoogenraad'!A$17,ROW()-ROW(A$17),0)="","",OFFSET('Stocklist Hoogenraad'!A$17,ROW()-ROW(A$17),0))</f>
        <v/>
      </c>
      <c r="B1085" s="124" t="str">
        <f ca="1">IF(OFFSET('Stocklist Hoogenraad'!B$17,ROW()-ROW(B$17),0)="","",OFFSET('Stocklist Hoogenraad'!B$17,ROW()-ROW(B$17),0))</f>
        <v/>
      </c>
      <c r="C1085" s="124" t="str">
        <f ca="1">IF(OFFSET('Stocklist Hoogenraad'!C$17,ROW()-ROW(C$17),0)="","",OFFSET('Stocklist Hoogenraad'!C$17,ROW()-ROW(C$17),0))</f>
        <v/>
      </c>
      <c r="D1085" s="125" t="str">
        <f ca="1">IF(OFFSET('Stocklist Hoogenraad'!D$17,ROW()-ROW(D$17),0)="","",(1+Margin)*OFFSET('Stocklist Hoogenraad'!D$17,ROW()-ROW(D$17),0))</f>
        <v/>
      </c>
    </row>
    <row r="1086" spans="1:4" x14ac:dyDescent="0.25">
      <c r="A1086" s="124" t="str">
        <f ca="1">IF(OFFSET('Stocklist Hoogenraad'!A$17,ROW()-ROW(A$17),0)="","",OFFSET('Stocklist Hoogenraad'!A$17,ROW()-ROW(A$17),0))</f>
        <v/>
      </c>
      <c r="B1086" s="124" t="str">
        <f ca="1">IF(OFFSET('Stocklist Hoogenraad'!B$17,ROW()-ROW(B$17),0)="","",OFFSET('Stocklist Hoogenraad'!B$17,ROW()-ROW(B$17),0))</f>
        <v/>
      </c>
      <c r="C1086" s="124" t="str">
        <f ca="1">IF(OFFSET('Stocklist Hoogenraad'!C$17,ROW()-ROW(C$17),0)="","",OFFSET('Stocklist Hoogenraad'!C$17,ROW()-ROW(C$17),0))</f>
        <v/>
      </c>
      <c r="D1086" s="125" t="str">
        <f ca="1">IF(OFFSET('Stocklist Hoogenraad'!D$17,ROW()-ROW(D$17),0)="","",(1+Margin)*OFFSET('Stocklist Hoogenraad'!D$17,ROW()-ROW(D$17),0))</f>
        <v/>
      </c>
    </row>
    <row r="1087" spans="1:4" x14ac:dyDescent="0.25">
      <c r="A1087" s="124" t="str">
        <f ca="1">IF(OFFSET('Stocklist Hoogenraad'!A$17,ROW()-ROW(A$17),0)="","",OFFSET('Stocklist Hoogenraad'!A$17,ROW()-ROW(A$17),0))</f>
        <v/>
      </c>
      <c r="B1087" s="124" t="str">
        <f ca="1">IF(OFFSET('Stocklist Hoogenraad'!B$17,ROW()-ROW(B$17),0)="","",OFFSET('Stocklist Hoogenraad'!B$17,ROW()-ROW(B$17),0))</f>
        <v/>
      </c>
      <c r="C1087" s="124" t="str">
        <f ca="1">IF(OFFSET('Stocklist Hoogenraad'!C$17,ROW()-ROW(C$17),0)="","",OFFSET('Stocklist Hoogenraad'!C$17,ROW()-ROW(C$17),0))</f>
        <v/>
      </c>
      <c r="D1087" s="125" t="str">
        <f ca="1">IF(OFFSET('Stocklist Hoogenraad'!D$17,ROW()-ROW(D$17),0)="","",(1+Margin)*OFFSET('Stocklist Hoogenraad'!D$17,ROW()-ROW(D$17),0))</f>
        <v/>
      </c>
    </row>
    <row r="1088" spans="1:4" x14ac:dyDescent="0.25">
      <c r="A1088" s="124" t="str">
        <f ca="1">IF(OFFSET('Stocklist Hoogenraad'!A$17,ROW()-ROW(A$17),0)="","",OFFSET('Stocklist Hoogenraad'!A$17,ROW()-ROW(A$17),0))</f>
        <v/>
      </c>
      <c r="B1088" s="124" t="str">
        <f ca="1">IF(OFFSET('Stocklist Hoogenraad'!B$17,ROW()-ROW(B$17),0)="","",OFFSET('Stocklist Hoogenraad'!B$17,ROW()-ROW(B$17),0))</f>
        <v/>
      </c>
      <c r="C1088" s="124" t="str">
        <f ca="1">IF(OFFSET('Stocklist Hoogenraad'!C$17,ROW()-ROW(C$17),0)="","",OFFSET('Stocklist Hoogenraad'!C$17,ROW()-ROW(C$17),0))</f>
        <v/>
      </c>
      <c r="D1088" s="125" t="str">
        <f ca="1">IF(OFFSET('Stocklist Hoogenraad'!D$17,ROW()-ROW(D$17),0)="","",(1+Margin)*OFFSET('Stocklist Hoogenraad'!D$17,ROW()-ROW(D$17),0))</f>
        <v/>
      </c>
    </row>
    <row r="1089" spans="1:4" x14ac:dyDescent="0.25">
      <c r="A1089" s="124" t="str">
        <f ca="1">IF(OFFSET('Stocklist Hoogenraad'!A$17,ROW()-ROW(A$17),0)="","",OFFSET('Stocklist Hoogenraad'!A$17,ROW()-ROW(A$17),0))</f>
        <v/>
      </c>
      <c r="B1089" s="124" t="str">
        <f ca="1">IF(OFFSET('Stocklist Hoogenraad'!B$17,ROW()-ROW(B$17),0)="","",OFFSET('Stocklist Hoogenraad'!B$17,ROW()-ROW(B$17),0))</f>
        <v/>
      </c>
      <c r="C1089" s="124" t="str">
        <f ca="1">IF(OFFSET('Stocklist Hoogenraad'!C$17,ROW()-ROW(C$17),0)="","",OFFSET('Stocklist Hoogenraad'!C$17,ROW()-ROW(C$17),0))</f>
        <v/>
      </c>
      <c r="D1089" s="125" t="str">
        <f ca="1">IF(OFFSET('Stocklist Hoogenraad'!D$17,ROW()-ROW(D$17),0)="","",(1+Margin)*OFFSET('Stocklist Hoogenraad'!D$17,ROW()-ROW(D$17),0))</f>
        <v/>
      </c>
    </row>
    <row r="1090" spans="1:4" x14ac:dyDescent="0.25">
      <c r="A1090" s="124" t="str">
        <f ca="1">IF(OFFSET('Stocklist Hoogenraad'!A$17,ROW()-ROW(A$17),0)="","",OFFSET('Stocklist Hoogenraad'!A$17,ROW()-ROW(A$17),0))</f>
        <v/>
      </c>
      <c r="B1090" s="124" t="str">
        <f ca="1">IF(OFFSET('Stocklist Hoogenraad'!B$17,ROW()-ROW(B$17),0)="","",OFFSET('Stocklist Hoogenraad'!B$17,ROW()-ROW(B$17),0))</f>
        <v/>
      </c>
      <c r="C1090" s="124" t="str">
        <f ca="1">IF(OFFSET('Stocklist Hoogenraad'!C$17,ROW()-ROW(C$17),0)="","",OFFSET('Stocklist Hoogenraad'!C$17,ROW()-ROW(C$17),0))</f>
        <v/>
      </c>
      <c r="D1090" s="125" t="str">
        <f ca="1">IF(OFFSET('Stocklist Hoogenraad'!D$17,ROW()-ROW(D$17),0)="","",(1+Margin)*OFFSET('Stocklist Hoogenraad'!D$17,ROW()-ROW(D$17),0))</f>
        <v/>
      </c>
    </row>
    <row r="1091" spans="1:4" x14ac:dyDescent="0.25">
      <c r="A1091" s="124" t="str">
        <f ca="1">IF(OFFSET('Stocklist Hoogenraad'!A$17,ROW()-ROW(A$17),0)="","",OFFSET('Stocklist Hoogenraad'!A$17,ROW()-ROW(A$17),0))</f>
        <v/>
      </c>
      <c r="B1091" s="124" t="str">
        <f ca="1">IF(OFFSET('Stocklist Hoogenraad'!B$17,ROW()-ROW(B$17),0)="","",OFFSET('Stocklist Hoogenraad'!B$17,ROW()-ROW(B$17),0))</f>
        <v/>
      </c>
      <c r="C1091" s="124" t="str">
        <f ca="1">IF(OFFSET('Stocklist Hoogenraad'!C$17,ROW()-ROW(C$17),0)="","",OFFSET('Stocklist Hoogenraad'!C$17,ROW()-ROW(C$17),0))</f>
        <v/>
      </c>
      <c r="D1091" s="125" t="str">
        <f ca="1">IF(OFFSET('Stocklist Hoogenraad'!D$17,ROW()-ROW(D$17),0)="","",(1+Margin)*OFFSET('Stocklist Hoogenraad'!D$17,ROW()-ROW(D$17),0))</f>
        <v/>
      </c>
    </row>
    <row r="1092" spans="1:4" x14ac:dyDescent="0.25">
      <c r="A1092" s="124" t="str">
        <f ca="1">IF(OFFSET('Stocklist Hoogenraad'!A$17,ROW()-ROW(A$17),0)="","",OFFSET('Stocklist Hoogenraad'!A$17,ROW()-ROW(A$17),0))</f>
        <v/>
      </c>
      <c r="B1092" s="124" t="str">
        <f ca="1">IF(OFFSET('Stocklist Hoogenraad'!B$17,ROW()-ROW(B$17),0)="","",OFFSET('Stocklist Hoogenraad'!B$17,ROW()-ROW(B$17),0))</f>
        <v/>
      </c>
      <c r="C1092" s="124" t="str">
        <f ca="1">IF(OFFSET('Stocklist Hoogenraad'!C$17,ROW()-ROW(C$17),0)="","",OFFSET('Stocklist Hoogenraad'!C$17,ROW()-ROW(C$17),0))</f>
        <v/>
      </c>
      <c r="D1092" s="125" t="str">
        <f ca="1">IF(OFFSET('Stocklist Hoogenraad'!D$17,ROW()-ROW(D$17),0)="","",(1+Margin)*OFFSET('Stocklist Hoogenraad'!D$17,ROW()-ROW(D$17),0))</f>
        <v/>
      </c>
    </row>
    <row r="1093" spans="1:4" x14ac:dyDescent="0.25">
      <c r="A1093" s="124" t="str">
        <f ca="1">IF(OFFSET('Stocklist Hoogenraad'!A$17,ROW()-ROW(A$17),0)="","",OFFSET('Stocklist Hoogenraad'!A$17,ROW()-ROW(A$17),0))</f>
        <v/>
      </c>
      <c r="B1093" s="124" t="str">
        <f ca="1">IF(OFFSET('Stocklist Hoogenraad'!B$17,ROW()-ROW(B$17),0)="","",OFFSET('Stocklist Hoogenraad'!B$17,ROW()-ROW(B$17),0))</f>
        <v/>
      </c>
      <c r="C1093" s="124" t="str">
        <f ca="1">IF(OFFSET('Stocklist Hoogenraad'!C$17,ROW()-ROW(C$17),0)="","",OFFSET('Stocklist Hoogenraad'!C$17,ROW()-ROW(C$17),0))</f>
        <v/>
      </c>
      <c r="D1093" s="125" t="str">
        <f ca="1">IF(OFFSET('Stocklist Hoogenraad'!D$17,ROW()-ROW(D$17),0)="","",(1+Margin)*OFFSET('Stocklist Hoogenraad'!D$17,ROW()-ROW(D$17),0))</f>
        <v/>
      </c>
    </row>
    <row r="1094" spans="1:4" x14ac:dyDescent="0.25">
      <c r="A1094" s="124" t="str">
        <f ca="1">IF(OFFSET('Stocklist Hoogenraad'!A$17,ROW()-ROW(A$17),0)="","",OFFSET('Stocklist Hoogenraad'!A$17,ROW()-ROW(A$17),0))</f>
        <v/>
      </c>
      <c r="B1094" s="124" t="str">
        <f ca="1">IF(OFFSET('Stocklist Hoogenraad'!B$17,ROW()-ROW(B$17),0)="","",OFFSET('Stocklist Hoogenraad'!B$17,ROW()-ROW(B$17),0))</f>
        <v/>
      </c>
      <c r="C1094" s="124" t="str">
        <f ca="1">IF(OFFSET('Stocklist Hoogenraad'!C$17,ROW()-ROW(C$17),0)="","",OFFSET('Stocklist Hoogenraad'!C$17,ROW()-ROW(C$17),0))</f>
        <v/>
      </c>
      <c r="D1094" s="125" t="str">
        <f ca="1">IF(OFFSET('Stocklist Hoogenraad'!D$17,ROW()-ROW(D$17),0)="","",(1+Margin)*OFFSET('Stocklist Hoogenraad'!D$17,ROW()-ROW(D$17),0))</f>
        <v/>
      </c>
    </row>
    <row r="1095" spans="1:4" x14ac:dyDescent="0.25">
      <c r="A1095" s="124" t="str">
        <f ca="1">IF(OFFSET('Stocklist Hoogenraad'!A$17,ROW()-ROW(A$17),0)="","",OFFSET('Stocklist Hoogenraad'!A$17,ROW()-ROW(A$17),0))</f>
        <v/>
      </c>
      <c r="B1095" s="124" t="str">
        <f ca="1">IF(OFFSET('Stocklist Hoogenraad'!B$17,ROW()-ROW(B$17),0)="","",OFFSET('Stocklist Hoogenraad'!B$17,ROW()-ROW(B$17),0))</f>
        <v/>
      </c>
      <c r="C1095" s="124" t="str">
        <f ca="1">IF(OFFSET('Stocklist Hoogenraad'!C$17,ROW()-ROW(C$17),0)="","",OFFSET('Stocklist Hoogenraad'!C$17,ROW()-ROW(C$17),0))</f>
        <v/>
      </c>
      <c r="D1095" s="125" t="str">
        <f ca="1">IF(OFFSET('Stocklist Hoogenraad'!D$17,ROW()-ROW(D$17),0)="","",(1+Margin)*OFFSET('Stocklist Hoogenraad'!D$17,ROW()-ROW(D$17),0))</f>
        <v/>
      </c>
    </row>
    <row r="1096" spans="1:4" x14ac:dyDescent="0.25">
      <c r="A1096" s="124" t="str">
        <f ca="1">IF(OFFSET('Stocklist Hoogenraad'!A$17,ROW()-ROW(A$17),0)="","",OFFSET('Stocklist Hoogenraad'!A$17,ROW()-ROW(A$17),0))</f>
        <v/>
      </c>
      <c r="B1096" s="124" t="str">
        <f ca="1">IF(OFFSET('Stocklist Hoogenraad'!B$17,ROW()-ROW(B$17),0)="","",OFFSET('Stocklist Hoogenraad'!B$17,ROW()-ROW(B$17),0))</f>
        <v/>
      </c>
      <c r="C1096" s="124" t="str">
        <f ca="1">IF(OFFSET('Stocklist Hoogenraad'!C$17,ROW()-ROW(C$17),0)="","",OFFSET('Stocklist Hoogenraad'!C$17,ROW()-ROW(C$17),0))</f>
        <v/>
      </c>
      <c r="D1096" s="125" t="str">
        <f ca="1">IF(OFFSET('Stocklist Hoogenraad'!D$17,ROW()-ROW(D$17),0)="","",(1+Margin)*OFFSET('Stocklist Hoogenraad'!D$17,ROW()-ROW(D$17),0))</f>
        <v/>
      </c>
    </row>
    <row r="1097" spans="1:4" x14ac:dyDescent="0.25">
      <c r="A1097" s="124" t="str">
        <f ca="1">IF(OFFSET('Stocklist Hoogenraad'!A$17,ROW()-ROW(A$17),0)="","",OFFSET('Stocklist Hoogenraad'!A$17,ROW()-ROW(A$17),0))</f>
        <v/>
      </c>
      <c r="B1097" s="124" t="str">
        <f ca="1">IF(OFFSET('Stocklist Hoogenraad'!B$17,ROW()-ROW(B$17),0)="","",OFFSET('Stocklist Hoogenraad'!B$17,ROW()-ROW(B$17),0))</f>
        <v/>
      </c>
      <c r="C1097" s="124" t="str">
        <f ca="1">IF(OFFSET('Stocklist Hoogenraad'!C$17,ROW()-ROW(C$17),0)="","",OFFSET('Stocklist Hoogenraad'!C$17,ROW()-ROW(C$17),0))</f>
        <v/>
      </c>
      <c r="D1097" s="125" t="str">
        <f ca="1">IF(OFFSET('Stocklist Hoogenraad'!D$17,ROW()-ROW(D$17),0)="","",(1+Margin)*OFFSET('Stocklist Hoogenraad'!D$17,ROW()-ROW(D$17),0))</f>
        <v/>
      </c>
    </row>
    <row r="1098" spans="1:4" x14ac:dyDescent="0.25">
      <c r="A1098" s="124" t="str">
        <f ca="1">IF(OFFSET('Stocklist Hoogenraad'!A$17,ROW()-ROW(A$17),0)="","",OFFSET('Stocklist Hoogenraad'!A$17,ROW()-ROW(A$17),0))</f>
        <v/>
      </c>
      <c r="B1098" s="124" t="str">
        <f ca="1">IF(OFFSET('Stocklist Hoogenraad'!B$17,ROW()-ROW(B$17),0)="","",OFFSET('Stocklist Hoogenraad'!B$17,ROW()-ROW(B$17),0))</f>
        <v/>
      </c>
      <c r="C1098" s="124" t="str">
        <f ca="1">IF(OFFSET('Stocklist Hoogenraad'!C$17,ROW()-ROW(C$17),0)="","",OFFSET('Stocklist Hoogenraad'!C$17,ROW()-ROW(C$17),0))</f>
        <v/>
      </c>
      <c r="D1098" s="125" t="str">
        <f ca="1">IF(OFFSET('Stocklist Hoogenraad'!D$17,ROW()-ROW(D$17),0)="","",(1+Margin)*OFFSET('Stocklist Hoogenraad'!D$17,ROW()-ROW(D$17),0))</f>
        <v/>
      </c>
    </row>
    <row r="1099" spans="1:4" x14ac:dyDescent="0.25">
      <c r="A1099" s="124" t="str">
        <f ca="1">IF(OFFSET('Stocklist Hoogenraad'!A$17,ROW()-ROW(A$17),0)="","",OFFSET('Stocklist Hoogenraad'!A$17,ROW()-ROW(A$17),0))</f>
        <v/>
      </c>
      <c r="B1099" s="124" t="str">
        <f ca="1">IF(OFFSET('Stocklist Hoogenraad'!B$17,ROW()-ROW(B$17),0)="","",OFFSET('Stocklist Hoogenraad'!B$17,ROW()-ROW(B$17),0))</f>
        <v/>
      </c>
      <c r="C1099" s="124" t="str">
        <f ca="1">IF(OFFSET('Stocklist Hoogenraad'!C$17,ROW()-ROW(C$17),0)="","",OFFSET('Stocklist Hoogenraad'!C$17,ROW()-ROW(C$17),0))</f>
        <v/>
      </c>
      <c r="D1099" s="125" t="str">
        <f ca="1">IF(OFFSET('Stocklist Hoogenraad'!D$17,ROW()-ROW(D$17),0)="","",(1+Margin)*OFFSET('Stocklist Hoogenraad'!D$17,ROW()-ROW(D$17),0))</f>
        <v/>
      </c>
    </row>
    <row r="1100" spans="1:4" x14ac:dyDescent="0.25">
      <c r="A1100" s="124" t="str">
        <f ca="1">IF(OFFSET('Stocklist Hoogenraad'!A$17,ROW()-ROW(A$17),0)="","",OFFSET('Stocklist Hoogenraad'!A$17,ROW()-ROW(A$17),0))</f>
        <v/>
      </c>
      <c r="B1100" s="124" t="str">
        <f ca="1">IF(OFFSET('Stocklist Hoogenraad'!B$17,ROW()-ROW(B$17),0)="","",OFFSET('Stocklist Hoogenraad'!B$17,ROW()-ROW(B$17),0))</f>
        <v/>
      </c>
      <c r="C1100" s="124" t="str">
        <f ca="1">IF(OFFSET('Stocklist Hoogenraad'!C$17,ROW()-ROW(C$17),0)="","",OFFSET('Stocklist Hoogenraad'!C$17,ROW()-ROW(C$17),0))</f>
        <v/>
      </c>
      <c r="D1100" s="125" t="str">
        <f ca="1">IF(OFFSET('Stocklist Hoogenraad'!D$17,ROW()-ROW(D$17),0)="","",(1+Margin)*OFFSET('Stocklist Hoogenraad'!D$17,ROW()-ROW(D$17),0))</f>
        <v/>
      </c>
    </row>
    <row r="1101" spans="1:4" x14ac:dyDescent="0.25">
      <c r="A1101" s="124" t="str">
        <f ca="1">IF(OFFSET('Stocklist Hoogenraad'!A$17,ROW()-ROW(A$17),0)="","",OFFSET('Stocklist Hoogenraad'!A$17,ROW()-ROW(A$17),0))</f>
        <v/>
      </c>
      <c r="B1101" s="124" t="str">
        <f ca="1">IF(OFFSET('Stocklist Hoogenraad'!B$17,ROW()-ROW(B$17),0)="","",OFFSET('Stocklist Hoogenraad'!B$17,ROW()-ROW(B$17),0))</f>
        <v/>
      </c>
      <c r="C1101" s="124" t="str">
        <f ca="1">IF(OFFSET('Stocklist Hoogenraad'!C$17,ROW()-ROW(C$17),0)="","",OFFSET('Stocklist Hoogenraad'!C$17,ROW()-ROW(C$17),0))</f>
        <v/>
      </c>
      <c r="D1101" s="125" t="str">
        <f ca="1">IF(OFFSET('Stocklist Hoogenraad'!D$17,ROW()-ROW(D$17),0)="","",(1+Margin)*OFFSET('Stocklist Hoogenraad'!D$17,ROW()-ROW(D$17),0))</f>
        <v/>
      </c>
    </row>
    <row r="1102" spans="1:4" x14ac:dyDescent="0.25">
      <c r="A1102" s="124" t="str">
        <f ca="1">IF(OFFSET('Stocklist Hoogenraad'!A$17,ROW()-ROW(A$17),0)="","",OFFSET('Stocklist Hoogenraad'!A$17,ROW()-ROW(A$17),0))</f>
        <v/>
      </c>
      <c r="B1102" s="124" t="str">
        <f ca="1">IF(OFFSET('Stocklist Hoogenraad'!B$17,ROW()-ROW(B$17),0)="","",OFFSET('Stocklist Hoogenraad'!B$17,ROW()-ROW(B$17),0))</f>
        <v/>
      </c>
      <c r="C1102" s="124" t="str">
        <f ca="1">IF(OFFSET('Stocklist Hoogenraad'!C$17,ROW()-ROW(C$17),0)="","",OFFSET('Stocklist Hoogenraad'!C$17,ROW()-ROW(C$17),0))</f>
        <v/>
      </c>
      <c r="D1102" s="125" t="str">
        <f ca="1">IF(OFFSET('Stocklist Hoogenraad'!D$17,ROW()-ROW(D$17),0)="","",(1+Margin)*OFFSET('Stocklist Hoogenraad'!D$17,ROW()-ROW(D$17),0))</f>
        <v/>
      </c>
    </row>
    <row r="1103" spans="1:4" x14ac:dyDescent="0.25">
      <c r="A1103" s="124" t="str">
        <f ca="1">IF(OFFSET('Stocklist Hoogenraad'!A$17,ROW()-ROW(A$17),0)="","",OFFSET('Stocklist Hoogenraad'!A$17,ROW()-ROW(A$17),0))</f>
        <v/>
      </c>
      <c r="B1103" s="124" t="str">
        <f ca="1">IF(OFFSET('Stocklist Hoogenraad'!B$17,ROW()-ROW(B$17),0)="","",OFFSET('Stocklist Hoogenraad'!B$17,ROW()-ROW(B$17),0))</f>
        <v/>
      </c>
      <c r="C1103" s="124" t="str">
        <f ca="1">IF(OFFSET('Stocklist Hoogenraad'!C$17,ROW()-ROW(C$17),0)="","",OFFSET('Stocklist Hoogenraad'!C$17,ROW()-ROW(C$17),0))</f>
        <v/>
      </c>
      <c r="D1103" s="125" t="str">
        <f ca="1">IF(OFFSET('Stocklist Hoogenraad'!D$17,ROW()-ROW(D$17),0)="","",(1+Margin)*OFFSET('Stocklist Hoogenraad'!D$17,ROW()-ROW(D$17),0))</f>
        <v/>
      </c>
    </row>
    <row r="1104" spans="1:4" x14ac:dyDescent="0.25">
      <c r="A1104" s="124" t="str">
        <f ca="1">IF(OFFSET('Stocklist Hoogenraad'!A$17,ROW()-ROW(A$17),0)="","",OFFSET('Stocklist Hoogenraad'!A$17,ROW()-ROW(A$17),0))</f>
        <v/>
      </c>
      <c r="B1104" s="124" t="str">
        <f ca="1">IF(OFFSET('Stocklist Hoogenraad'!B$17,ROW()-ROW(B$17),0)="","",OFFSET('Stocklist Hoogenraad'!B$17,ROW()-ROW(B$17),0))</f>
        <v/>
      </c>
      <c r="C1104" s="124" t="str">
        <f ca="1">IF(OFFSET('Stocklist Hoogenraad'!C$17,ROW()-ROW(C$17),0)="","",OFFSET('Stocklist Hoogenraad'!C$17,ROW()-ROW(C$17),0))</f>
        <v/>
      </c>
      <c r="D1104" s="125" t="str">
        <f ca="1">IF(OFFSET('Stocklist Hoogenraad'!D$17,ROW()-ROW(D$17),0)="","",(1+Margin)*OFFSET('Stocklist Hoogenraad'!D$17,ROW()-ROW(D$17),0))</f>
        <v/>
      </c>
    </row>
    <row r="1105" spans="1:4" x14ac:dyDescent="0.25">
      <c r="A1105" s="124" t="str">
        <f ca="1">IF(OFFSET('Stocklist Hoogenraad'!A$17,ROW()-ROW(A$17),0)="","",OFFSET('Stocklist Hoogenraad'!A$17,ROW()-ROW(A$17),0))</f>
        <v/>
      </c>
      <c r="B1105" s="124" t="str">
        <f ca="1">IF(OFFSET('Stocklist Hoogenraad'!B$17,ROW()-ROW(B$17),0)="","",OFFSET('Stocklist Hoogenraad'!B$17,ROW()-ROW(B$17),0))</f>
        <v/>
      </c>
      <c r="C1105" s="124" t="str">
        <f ca="1">IF(OFFSET('Stocklist Hoogenraad'!C$17,ROW()-ROW(C$17),0)="","",OFFSET('Stocklist Hoogenraad'!C$17,ROW()-ROW(C$17),0))</f>
        <v/>
      </c>
      <c r="D1105" s="125" t="str">
        <f ca="1">IF(OFFSET('Stocklist Hoogenraad'!D$17,ROW()-ROW(D$17),0)="","",(1+Margin)*OFFSET('Stocklist Hoogenraad'!D$17,ROW()-ROW(D$17),0))</f>
        <v/>
      </c>
    </row>
    <row r="1106" spans="1:4" x14ac:dyDescent="0.25">
      <c r="A1106" s="124" t="str">
        <f ca="1">IF(OFFSET('Stocklist Hoogenraad'!A$17,ROW()-ROW(A$17),0)="","",OFFSET('Stocklist Hoogenraad'!A$17,ROW()-ROW(A$17),0))</f>
        <v/>
      </c>
      <c r="B1106" s="124" t="str">
        <f ca="1">IF(OFFSET('Stocklist Hoogenraad'!B$17,ROW()-ROW(B$17),0)="","",OFFSET('Stocklist Hoogenraad'!B$17,ROW()-ROW(B$17),0))</f>
        <v/>
      </c>
      <c r="C1106" s="124" t="str">
        <f ca="1">IF(OFFSET('Stocklist Hoogenraad'!C$17,ROW()-ROW(C$17),0)="","",OFFSET('Stocklist Hoogenraad'!C$17,ROW()-ROW(C$17),0))</f>
        <v/>
      </c>
      <c r="D1106" s="125" t="str">
        <f ca="1">IF(OFFSET('Stocklist Hoogenraad'!D$17,ROW()-ROW(D$17),0)="","",(1+Margin)*OFFSET('Stocklist Hoogenraad'!D$17,ROW()-ROW(D$17),0))</f>
        <v/>
      </c>
    </row>
    <row r="1107" spans="1:4" x14ac:dyDescent="0.25">
      <c r="A1107" s="124" t="str">
        <f ca="1">IF(OFFSET('Stocklist Hoogenraad'!A$17,ROW()-ROW(A$17),0)="","",OFFSET('Stocklist Hoogenraad'!A$17,ROW()-ROW(A$17),0))</f>
        <v/>
      </c>
      <c r="B1107" s="124" t="str">
        <f ca="1">IF(OFFSET('Stocklist Hoogenraad'!B$17,ROW()-ROW(B$17),0)="","",OFFSET('Stocklist Hoogenraad'!B$17,ROW()-ROW(B$17),0))</f>
        <v/>
      </c>
      <c r="C1107" s="124" t="str">
        <f ca="1">IF(OFFSET('Stocklist Hoogenraad'!C$17,ROW()-ROW(C$17),0)="","",OFFSET('Stocklist Hoogenraad'!C$17,ROW()-ROW(C$17),0))</f>
        <v/>
      </c>
      <c r="D1107" s="125" t="str">
        <f ca="1">IF(OFFSET('Stocklist Hoogenraad'!D$17,ROW()-ROW(D$17),0)="","",(1+Margin)*OFFSET('Stocklist Hoogenraad'!D$17,ROW()-ROW(D$17),0))</f>
        <v/>
      </c>
    </row>
    <row r="1108" spans="1:4" x14ac:dyDescent="0.25">
      <c r="A1108" s="124" t="str">
        <f ca="1">IF(OFFSET('Stocklist Hoogenraad'!A$17,ROW()-ROW(A$17),0)="","",OFFSET('Stocklist Hoogenraad'!A$17,ROW()-ROW(A$17),0))</f>
        <v/>
      </c>
      <c r="B1108" s="124" t="str">
        <f ca="1">IF(OFFSET('Stocklist Hoogenraad'!B$17,ROW()-ROW(B$17),0)="","",OFFSET('Stocklist Hoogenraad'!B$17,ROW()-ROW(B$17),0))</f>
        <v/>
      </c>
      <c r="C1108" s="124" t="str">
        <f ca="1">IF(OFFSET('Stocklist Hoogenraad'!C$17,ROW()-ROW(C$17),0)="","",OFFSET('Stocklist Hoogenraad'!C$17,ROW()-ROW(C$17),0))</f>
        <v/>
      </c>
      <c r="D1108" s="125" t="str">
        <f ca="1">IF(OFFSET('Stocklist Hoogenraad'!D$17,ROW()-ROW(D$17),0)="","",(1+Margin)*OFFSET('Stocklist Hoogenraad'!D$17,ROW()-ROW(D$17),0))</f>
        <v/>
      </c>
    </row>
    <row r="1109" spans="1:4" x14ac:dyDescent="0.25">
      <c r="A1109" s="124" t="str">
        <f ca="1">IF(OFFSET('Stocklist Hoogenraad'!A$17,ROW()-ROW(A$17),0)="","",OFFSET('Stocklist Hoogenraad'!A$17,ROW()-ROW(A$17),0))</f>
        <v/>
      </c>
      <c r="B1109" s="124" t="str">
        <f ca="1">IF(OFFSET('Stocklist Hoogenraad'!B$17,ROW()-ROW(B$17),0)="","",OFFSET('Stocklist Hoogenraad'!B$17,ROW()-ROW(B$17),0))</f>
        <v/>
      </c>
      <c r="C1109" s="124" t="str">
        <f ca="1">IF(OFFSET('Stocklist Hoogenraad'!C$17,ROW()-ROW(C$17),0)="","",OFFSET('Stocklist Hoogenraad'!C$17,ROW()-ROW(C$17),0))</f>
        <v/>
      </c>
      <c r="D1109" s="125" t="str">
        <f ca="1">IF(OFFSET('Stocklist Hoogenraad'!D$17,ROW()-ROW(D$17),0)="","",(1+Margin)*OFFSET('Stocklist Hoogenraad'!D$17,ROW()-ROW(D$17),0))</f>
        <v/>
      </c>
    </row>
    <row r="1110" spans="1:4" x14ac:dyDescent="0.25">
      <c r="A1110" s="124" t="str">
        <f ca="1">IF(OFFSET('Stocklist Hoogenraad'!A$17,ROW()-ROW(A$17),0)="","",OFFSET('Stocklist Hoogenraad'!A$17,ROW()-ROW(A$17),0))</f>
        <v/>
      </c>
      <c r="B1110" s="124" t="str">
        <f ca="1">IF(OFFSET('Stocklist Hoogenraad'!B$17,ROW()-ROW(B$17),0)="","",OFFSET('Stocklist Hoogenraad'!B$17,ROW()-ROW(B$17),0))</f>
        <v/>
      </c>
      <c r="C1110" s="124" t="str">
        <f ca="1">IF(OFFSET('Stocklist Hoogenraad'!C$17,ROW()-ROW(C$17),0)="","",OFFSET('Stocklist Hoogenraad'!C$17,ROW()-ROW(C$17),0))</f>
        <v/>
      </c>
      <c r="D1110" s="125" t="str">
        <f ca="1">IF(OFFSET('Stocklist Hoogenraad'!D$17,ROW()-ROW(D$17),0)="","",(1+Margin)*OFFSET('Stocklist Hoogenraad'!D$17,ROW()-ROW(D$17),0))</f>
        <v/>
      </c>
    </row>
    <row r="1111" spans="1:4" x14ac:dyDescent="0.25">
      <c r="A1111" s="124" t="str">
        <f ca="1">IF(OFFSET('Stocklist Hoogenraad'!A$17,ROW()-ROW(A$17),0)="","",OFFSET('Stocklist Hoogenraad'!A$17,ROW()-ROW(A$17),0))</f>
        <v/>
      </c>
      <c r="B1111" s="124" t="str">
        <f ca="1">IF(OFFSET('Stocklist Hoogenraad'!B$17,ROW()-ROW(B$17),0)="","",OFFSET('Stocklist Hoogenraad'!B$17,ROW()-ROW(B$17),0))</f>
        <v/>
      </c>
      <c r="C1111" s="124" t="str">
        <f ca="1">IF(OFFSET('Stocklist Hoogenraad'!C$17,ROW()-ROW(C$17),0)="","",OFFSET('Stocklist Hoogenraad'!C$17,ROW()-ROW(C$17),0))</f>
        <v/>
      </c>
      <c r="D1111" s="125" t="str">
        <f ca="1">IF(OFFSET('Stocklist Hoogenraad'!D$17,ROW()-ROW(D$17),0)="","",(1+Margin)*OFFSET('Stocklist Hoogenraad'!D$17,ROW()-ROW(D$17),0))</f>
        <v/>
      </c>
    </row>
    <row r="1112" spans="1:4" x14ac:dyDescent="0.25">
      <c r="A1112" s="124" t="str">
        <f ca="1">IF(OFFSET('Stocklist Hoogenraad'!A$17,ROW()-ROW(A$17),0)="","",OFFSET('Stocklist Hoogenraad'!A$17,ROW()-ROW(A$17),0))</f>
        <v/>
      </c>
      <c r="B1112" s="124" t="str">
        <f ca="1">IF(OFFSET('Stocklist Hoogenraad'!B$17,ROW()-ROW(B$17),0)="","",OFFSET('Stocklist Hoogenraad'!B$17,ROW()-ROW(B$17),0))</f>
        <v/>
      </c>
      <c r="C1112" s="124" t="str">
        <f ca="1">IF(OFFSET('Stocklist Hoogenraad'!C$17,ROW()-ROW(C$17),0)="","",OFFSET('Stocklist Hoogenraad'!C$17,ROW()-ROW(C$17),0))</f>
        <v/>
      </c>
      <c r="D1112" s="125" t="str">
        <f ca="1">IF(OFFSET('Stocklist Hoogenraad'!D$17,ROW()-ROW(D$17),0)="","",(1+Margin)*OFFSET('Stocklist Hoogenraad'!D$17,ROW()-ROW(D$17),0))</f>
        <v/>
      </c>
    </row>
    <row r="1113" spans="1:4" x14ac:dyDescent="0.25">
      <c r="A1113" s="124" t="str">
        <f ca="1">IF(OFFSET('Stocklist Hoogenraad'!A$17,ROW()-ROW(A$17),0)="","",OFFSET('Stocklist Hoogenraad'!A$17,ROW()-ROW(A$17),0))</f>
        <v/>
      </c>
      <c r="B1113" s="124" t="str">
        <f ca="1">IF(OFFSET('Stocklist Hoogenraad'!B$17,ROW()-ROW(B$17),0)="","",OFFSET('Stocklist Hoogenraad'!B$17,ROW()-ROW(B$17),0))</f>
        <v/>
      </c>
      <c r="C1113" s="124" t="str">
        <f ca="1">IF(OFFSET('Stocklist Hoogenraad'!C$17,ROW()-ROW(C$17),0)="","",OFFSET('Stocklist Hoogenraad'!C$17,ROW()-ROW(C$17),0))</f>
        <v/>
      </c>
      <c r="D1113" s="125" t="str">
        <f ca="1">IF(OFFSET('Stocklist Hoogenraad'!D$17,ROW()-ROW(D$17),0)="","",(1+Margin)*OFFSET('Stocklist Hoogenraad'!D$17,ROW()-ROW(D$17),0))</f>
        <v/>
      </c>
    </row>
    <row r="1114" spans="1:4" x14ac:dyDescent="0.25">
      <c r="A1114" s="124" t="str">
        <f ca="1">IF(OFFSET('Stocklist Hoogenraad'!A$17,ROW()-ROW(A$17),0)="","",OFFSET('Stocklist Hoogenraad'!A$17,ROW()-ROW(A$17),0))</f>
        <v/>
      </c>
      <c r="B1114" s="124" t="str">
        <f ca="1">IF(OFFSET('Stocklist Hoogenraad'!B$17,ROW()-ROW(B$17),0)="","",OFFSET('Stocklist Hoogenraad'!B$17,ROW()-ROW(B$17),0))</f>
        <v/>
      </c>
      <c r="C1114" s="124" t="str">
        <f ca="1">IF(OFFSET('Stocklist Hoogenraad'!C$17,ROW()-ROW(C$17),0)="","",OFFSET('Stocklist Hoogenraad'!C$17,ROW()-ROW(C$17),0))</f>
        <v/>
      </c>
      <c r="D1114" s="125" t="str">
        <f ca="1">IF(OFFSET('Stocklist Hoogenraad'!D$17,ROW()-ROW(D$17),0)="","",(1+Margin)*OFFSET('Stocklist Hoogenraad'!D$17,ROW()-ROW(D$17),0))</f>
        <v/>
      </c>
    </row>
    <row r="1115" spans="1:4" x14ac:dyDescent="0.25">
      <c r="A1115" s="124" t="str">
        <f ca="1">IF(OFFSET('Stocklist Hoogenraad'!A$17,ROW()-ROW(A$17),0)="","",OFFSET('Stocklist Hoogenraad'!A$17,ROW()-ROW(A$17),0))</f>
        <v/>
      </c>
      <c r="B1115" s="124" t="str">
        <f ca="1">IF(OFFSET('Stocklist Hoogenraad'!B$17,ROW()-ROW(B$17),0)="","",OFFSET('Stocklist Hoogenraad'!B$17,ROW()-ROW(B$17),0))</f>
        <v/>
      </c>
      <c r="C1115" s="124" t="str">
        <f ca="1">IF(OFFSET('Stocklist Hoogenraad'!C$17,ROW()-ROW(C$17),0)="","",OFFSET('Stocklist Hoogenraad'!C$17,ROW()-ROW(C$17),0))</f>
        <v/>
      </c>
      <c r="D1115" s="125" t="str">
        <f ca="1">IF(OFFSET('Stocklist Hoogenraad'!D$17,ROW()-ROW(D$17),0)="","",(1+Margin)*OFFSET('Stocklist Hoogenraad'!D$17,ROW()-ROW(D$17),0))</f>
        <v/>
      </c>
    </row>
    <row r="1116" spans="1:4" x14ac:dyDescent="0.25">
      <c r="A1116" s="124" t="str">
        <f ca="1">IF(OFFSET('Stocklist Hoogenraad'!A$17,ROW()-ROW(A$17),0)="","",OFFSET('Stocklist Hoogenraad'!A$17,ROW()-ROW(A$17),0))</f>
        <v/>
      </c>
      <c r="B1116" s="124" t="str">
        <f ca="1">IF(OFFSET('Stocklist Hoogenraad'!B$17,ROW()-ROW(B$17),0)="","",OFFSET('Stocklist Hoogenraad'!B$17,ROW()-ROW(B$17),0))</f>
        <v/>
      </c>
      <c r="C1116" s="124" t="str">
        <f ca="1">IF(OFFSET('Stocklist Hoogenraad'!C$17,ROW()-ROW(C$17),0)="","",OFFSET('Stocklist Hoogenraad'!C$17,ROW()-ROW(C$17),0))</f>
        <v/>
      </c>
      <c r="D1116" s="125" t="str">
        <f ca="1">IF(OFFSET('Stocklist Hoogenraad'!D$17,ROW()-ROW(D$17),0)="","",(1+Margin)*OFFSET('Stocklist Hoogenraad'!D$17,ROW()-ROW(D$17),0))</f>
        <v/>
      </c>
    </row>
    <row r="1117" spans="1:4" x14ac:dyDescent="0.25">
      <c r="A1117" s="124" t="str">
        <f ca="1">IF(OFFSET('Stocklist Hoogenraad'!A$17,ROW()-ROW(A$17),0)="","",OFFSET('Stocklist Hoogenraad'!A$17,ROW()-ROW(A$17),0))</f>
        <v/>
      </c>
      <c r="B1117" s="124" t="str">
        <f ca="1">IF(OFFSET('Stocklist Hoogenraad'!B$17,ROW()-ROW(B$17),0)="","",OFFSET('Stocklist Hoogenraad'!B$17,ROW()-ROW(B$17),0))</f>
        <v/>
      </c>
      <c r="C1117" s="124" t="str">
        <f ca="1">IF(OFFSET('Stocklist Hoogenraad'!C$17,ROW()-ROW(C$17),0)="","",OFFSET('Stocklist Hoogenraad'!C$17,ROW()-ROW(C$17),0))</f>
        <v/>
      </c>
      <c r="D1117" s="125" t="str">
        <f ca="1">IF(OFFSET('Stocklist Hoogenraad'!D$17,ROW()-ROW(D$17),0)="","",(1+Margin)*OFFSET('Stocklist Hoogenraad'!D$17,ROW()-ROW(D$17),0))</f>
        <v/>
      </c>
    </row>
    <row r="1118" spans="1:4" x14ac:dyDescent="0.25">
      <c r="A1118" s="124" t="str">
        <f ca="1">IF(OFFSET('Stocklist Hoogenraad'!A$17,ROW()-ROW(A$17),0)="","",OFFSET('Stocklist Hoogenraad'!A$17,ROW()-ROW(A$17),0))</f>
        <v/>
      </c>
      <c r="B1118" s="124" t="str">
        <f ca="1">IF(OFFSET('Stocklist Hoogenraad'!B$17,ROW()-ROW(B$17),0)="","",OFFSET('Stocklist Hoogenraad'!B$17,ROW()-ROW(B$17),0))</f>
        <v/>
      </c>
      <c r="C1118" s="124" t="str">
        <f ca="1">IF(OFFSET('Stocklist Hoogenraad'!C$17,ROW()-ROW(C$17),0)="","",OFFSET('Stocklist Hoogenraad'!C$17,ROW()-ROW(C$17),0))</f>
        <v/>
      </c>
      <c r="D1118" s="125" t="str">
        <f ca="1">IF(OFFSET('Stocklist Hoogenraad'!D$17,ROW()-ROW(D$17),0)="","",(1+Margin)*OFFSET('Stocklist Hoogenraad'!D$17,ROW()-ROW(D$17),0))</f>
        <v/>
      </c>
    </row>
    <row r="1119" spans="1:4" x14ac:dyDescent="0.25">
      <c r="A1119" s="124" t="str">
        <f ca="1">IF(OFFSET('Stocklist Hoogenraad'!A$17,ROW()-ROW(A$17),0)="","",OFFSET('Stocklist Hoogenraad'!A$17,ROW()-ROW(A$17),0))</f>
        <v/>
      </c>
      <c r="B1119" s="124" t="str">
        <f ca="1">IF(OFFSET('Stocklist Hoogenraad'!B$17,ROW()-ROW(B$17),0)="","",OFFSET('Stocklist Hoogenraad'!B$17,ROW()-ROW(B$17),0))</f>
        <v/>
      </c>
      <c r="C1119" s="124" t="str">
        <f ca="1">IF(OFFSET('Stocklist Hoogenraad'!C$17,ROW()-ROW(C$17),0)="","",OFFSET('Stocklist Hoogenraad'!C$17,ROW()-ROW(C$17),0))</f>
        <v/>
      </c>
      <c r="D1119" s="125" t="str">
        <f ca="1">IF(OFFSET('Stocklist Hoogenraad'!D$17,ROW()-ROW(D$17),0)="","",(1+Margin)*OFFSET('Stocklist Hoogenraad'!D$17,ROW()-ROW(D$17),0))</f>
        <v/>
      </c>
    </row>
    <row r="1120" spans="1:4" x14ac:dyDescent="0.25">
      <c r="A1120" s="124" t="str">
        <f ca="1">IF(OFFSET('Stocklist Hoogenraad'!A$17,ROW()-ROW(A$17),0)="","",OFFSET('Stocklist Hoogenraad'!A$17,ROW()-ROW(A$17),0))</f>
        <v/>
      </c>
      <c r="B1120" s="124" t="str">
        <f ca="1">IF(OFFSET('Stocklist Hoogenraad'!B$17,ROW()-ROW(B$17),0)="","",OFFSET('Stocklist Hoogenraad'!B$17,ROW()-ROW(B$17),0))</f>
        <v/>
      </c>
      <c r="C1120" s="124" t="str">
        <f ca="1">IF(OFFSET('Stocklist Hoogenraad'!C$17,ROW()-ROW(C$17),0)="","",OFFSET('Stocklist Hoogenraad'!C$17,ROW()-ROW(C$17),0))</f>
        <v/>
      </c>
      <c r="D1120" s="125" t="str">
        <f ca="1">IF(OFFSET('Stocklist Hoogenraad'!D$17,ROW()-ROW(D$17),0)="","",(1+Margin)*OFFSET('Stocklist Hoogenraad'!D$17,ROW()-ROW(D$17),0))</f>
        <v/>
      </c>
    </row>
    <row r="1121" spans="1:4" x14ac:dyDescent="0.25">
      <c r="A1121" s="124" t="str">
        <f ca="1">IF(OFFSET('Stocklist Hoogenraad'!A$17,ROW()-ROW(A$17),0)="","",OFFSET('Stocklist Hoogenraad'!A$17,ROW()-ROW(A$17),0))</f>
        <v/>
      </c>
      <c r="B1121" s="124" t="str">
        <f ca="1">IF(OFFSET('Stocklist Hoogenraad'!B$17,ROW()-ROW(B$17),0)="","",OFFSET('Stocklist Hoogenraad'!B$17,ROW()-ROW(B$17),0))</f>
        <v/>
      </c>
      <c r="C1121" s="124" t="str">
        <f ca="1">IF(OFFSET('Stocklist Hoogenraad'!C$17,ROW()-ROW(C$17),0)="","",OFFSET('Stocklist Hoogenraad'!C$17,ROW()-ROW(C$17),0))</f>
        <v/>
      </c>
      <c r="D1121" s="125" t="str">
        <f ca="1">IF(OFFSET('Stocklist Hoogenraad'!D$17,ROW()-ROW(D$17),0)="","",(1+Margin)*OFFSET('Stocklist Hoogenraad'!D$17,ROW()-ROW(D$17),0))</f>
        <v/>
      </c>
    </row>
    <row r="1122" spans="1:4" x14ac:dyDescent="0.25">
      <c r="A1122" s="124" t="str">
        <f ca="1">IF(OFFSET('Stocklist Hoogenraad'!A$17,ROW()-ROW(A$17),0)="","",OFFSET('Stocklist Hoogenraad'!A$17,ROW()-ROW(A$17),0))</f>
        <v/>
      </c>
      <c r="B1122" s="124" t="str">
        <f ca="1">IF(OFFSET('Stocklist Hoogenraad'!B$17,ROW()-ROW(B$17),0)="","",OFFSET('Stocklist Hoogenraad'!B$17,ROW()-ROW(B$17),0))</f>
        <v/>
      </c>
      <c r="C1122" s="124" t="str">
        <f ca="1">IF(OFFSET('Stocklist Hoogenraad'!C$17,ROW()-ROW(C$17),0)="","",OFFSET('Stocklist Hoogenraad'!C$17,ROW()-ROW(C$17),0))</f>
        <v/>
      </c>
      <c r="D1122" s="125" t="str">
        <f ca="1">IF(OFFSET('Stocklist Hoogenraad'!D$17,ROW()-ROW(D$17),0)="","",(1+Margin)*OFFSET('Stocklist Hoogenraad'!D$17,ROW()-ROW(D$17),0))</f>
        <v/>
      </c>
    </row>
    <row r="1123" spans="1:4" x14ac:dyDescent="0.25">
      <c r="A1123" s="124" t="str">
        <f ca="1">IF(OFFSET('Stocklist Hoogenraad'!A$17,ROW()-ROW(A$17),0)="","",OFFSET('Stocklist Hoogenraad'!A$17,ROW()-ROW(A$17),0))</f>
        <v/>
      </c>
      <c r="B1123" s="124" t="str">
        <f ca="1">IF(OFFSET('Stocklist Hoogenraad'!B$17,ROW()-ROW(B$17),0)="","",OFFSET('Stocklist Hoogenraad'!B$17,ROW()-ROW(B$17),0))</f>
        <v/>
      </c>
      <c r="C1123" s="124" t="str">
        <f ca="1">IF(OFFSET('Stocklist Hoogenraad'!C$17,ROW()-ROW(C$17),0)="","",OFFSET('Stocklist Hoogenraad'!C$17,ROW()-ROW(C$17),0))</f>
        <v/>
      </c>
      <c r="D1123" s="125" t="str">
        <f ca="1">IF(OFFSET('Stocklist Hoogenraad'!D$17,ROW()-ROW(D$17),0)="","",(1+Margin)*OFFSET('Stocklist Hoogenraad'!D$17,ROW()-ROW(D$17),0))</f>
        <v/>
      </c>
    </row>
    <row r="1124" spans="1:4" x14ac:dyDescent="0.25">
      <c r="A1124" s="124" t="str">
        <f ca="1">IF(OFFSET('Stocklist Hoogenraad'!A$17,ROW()-ROW(A$17),0)="","",OFFSET('Stocklist Hoogenraad'!A$17,ROW()-ROW(A$17),0))</f>
        <v/>
      </c>
      <c r="B1124" s="124" t="str">
        <f ca="1">IF(OFFSET('Stocklist Hoogenraad'!B$17,ROW()-ROW(B$17),0)="","",OFFSET('Stocklist Hoogenraad'!B$17,ROW()-ROW(B$17),0))</f>
        <v/>
      </c>
      <c r="C1124" s="124" t="str">
        <f ca="1">IF(OFFSET('Stocklist Hoogenraad'!C$17,ROW()-ROW(C$17),0)="","",OFFSET('Stocklist Hoogenraad'!C$17,ROW()-ROW(C$17),0))</f>
        <v/>
      </c>
      <c r="D1124" s="125" t="str">
        <f ca="1">IF(OFFSET('Stocklist Hoogenraad'!D$17,ROW()-ROW(D$17),0)="","",(1+Margin)*OFFSET('Stocklist Hoogenraad'!D$17,ROW()-ROW(D$17),0))</f>
        <v/>
      </c>
    </row>
    <row r="1125" spans="1:4" x14ac:dyDescent="0.25">
      <c r="A1125" s="124" t="str">
        <f ca="1">IF(OFFSET('Stocklist Hoogenraad'!A$17,ROW()-ROW(A$17),0)="","",OFFSET('Stocklist Hoogenraad'!A$17,ROW()-ROW(A$17),0))</f>
        <v/>
      </c>
      <c r="B1125" s="124" t="str">
        <f ca="1">IF(OFFSET('Stocklist Hoogenraad'!B$17,ROW()-ROW(B$17),0)="","",OFFSET('Stocklist Hoogenraad'!B$17,ROW()-ROW(B$17),0))</f>
        <v/>
      </c>
      <c r="C1125" s="124" t="str">
        <f ca="1">IF(OFFSET('Stocklist Hoogenraad'!C$17,ROW()-ROW(C$17),0)="","",OFFSET('Stocklist Hoogenraad'!C$17,ROW()-ROW(C$17),0))</f>
        <v/>
      </c>
      <c r="D1125" s="125" t="str">
        <f ca="1">IF(OFFSET('Stocklist Hoogenraad'!D$17,ROW()-ROW(D$17),0)="","",(1+Margin)*OFFSET('Stocklist Hoogenraad'!D$17,ROW()-ROW(D$17),0))</f>
        <v/>
      </c>
    </row>
    <row r="1126" spans="1:4" x14ac:dyDescent="0.25">
      <c r="A1126" s="124" t="str">
        <f ca="1">IF(OFFSET('Stocklist Hoogenraad'!A$17,ROW()-ROW(A$17),0)="","",OFFSET('Stocklist Hoogenraad'!A$17,ROW()-ROW(A$17),0))</f>
        <v/>
      </c>
      <c r="B1126" s="124" t="str">
        <f ca="1">IF(OFFSET('Stocklist Hoogenraad'!B$17,ROW()-ROW(B$17),0)="","",OFFSET('Stocklist Hoogenraad'!B$17,ROW()-ROW(B$17),0))</f>
        <v/>
      </c>
      <c r="C1126" s="124" t="str">
        <f ca="1">IF(OFFSET('Stocklist Hoogenraad'!C$17,ROW()-ROW(C$17),0)="","",OFFSET('Stocklist Hoogenraad'!C$17,ROW()-ROW(C$17),0))</f>
        <v/>
      </c>
      <c r="D1126" s="125" t="str">
        <f ca="1">IF(OFFSET('Stocklist Hoogenraad'!D$17,ROW()-ROW(D$17),0)="","",(1+Margin)*OFFSET('Stocklist Hoogenraad'!D$17,ROW()-ROW(D$17),0))</f>
        <v/>
      </c>
    </row>
    <row r="1127" spans="1:4" x14ac:dyDescent="0.25">
      <c r="A1127" s="124" t="str">
        <f ca="1">IF(OFFSET('Stocklist Hoogenraad'!A$17,ROW()-ROW(A$17),0)="","",OFFSET('Stocklist Hoogenraad'!A$17,ROW()-ROW(A$17),0))</f>
        <v/>
      </c>
      <c r="B1127" s="124" t="str">
        <f ca="1">IF(OFFSET('Stocklist Hoogenraad'!B$17,ROW()-ROW(B$17),0)="","",OFFSET('Stocklist Hoogenraad'!B$17,ROW()-ROW(B$17),0))</f>
        <v/>
      </c>
      <c r="C1127" s="124" t="str">
        <f ca="1">IF(OFFSET('Stocklist Hoogenraad'!C$17,ROW()-ROW(C$17),0)="","",OFFSET('Stocklist Hoogenraad'!C$17,ROW()-ROW(C$17),0))</f>
        <v/>
      </c>
      <c r="D1127" s="125" t="str">
        <f ca="1">IF(OFFSET('Stocklist Hoogenraad'!D$17,ROW()-ROW(D$17),0)="","",(1+Margin)*OFFSET('Stocklist Hoogenraad'!D$17,ROW()-ROW(D$17),0))</f>
        <v/>
      </c>
    </row>
    <row r="1128" spans="1:4" x14ac:dyDescent="0.25">
      <c r="A1128" s="124" t="str">
        <f ca="1">IF(OFFSET('Stocklist Hoogenraad'!A$17,ROW()-ROW(A$17),0)="","",OFFSET('Stocklist Hoogenraad'!A$17,ROW()-ROW(A$17),0))</f>
        <v/>
      </c>
      <c r="B1128" s="124" t="str">
        <f ca="1">IF(OFFSET('Stocklist Hoogenraad'!B$17,ROW()-ROW(B$17),0)="","",OFFSET('Stocklist Hoogenraad'!B$17,ROW()-ROW(B$17),0))</f>
        <v/>
      </c>
      <c r="C1128" s="124" t="str">
        <f ca="1">IF(OFFSET('Stocklist Hoogenraad'!C$17,ROW()-ROW(C$17),0)="","",OFFSET('Stocklist Hoogenraad'!C$17,ROW()-ROW(C$17),0))</f>
        <v/>
      </c>
      <c r="D1128" s="125" t="str">
        <f ca="1">IF(OFFSET('Stocklist Hoogenraad'!D$17,ROW()-ROW(D$17),0)="","",(1+Margin)*OFFSET('Stocklist Hoogenraad'!D$17,ROW()-ROW(D$17),0))</f>
        <v/>
      </c>
    </row>
    <row r="1129" spans="1:4" x14ac:dyDescent="0.25">
      <c r="A1129" s="124" t="str">
        <f ca="1">IF(OFFSET('Stocklist Hoogenraad'!A$17,ROW()-ROW(A$17),0)="","",OFFSET('Stocklist Hoogenraad'!A$17,ROW()-ROW(A$17),0))</f>
        <v/>
      </c>
      <c r="B1129" s="124" t="str">
        <f ca="1">IF(OFFSET('Stocklist Hoogenraad'!B$17,ROW()-ROW(B$17),0)="","",OFFSET('Stocklist Hoogenraad'!B$17,ROW()-ROW(B$17),0))</f>
        <v/>
      </c>
      <c r="C1129" s="124" t="str">
        <f ca="1">IF(OFFSET('Stocklist Hoogenraad'!C$17,ROW()-ROW(C$17),0)="","",OFFSET('Stocklist Hoogenraad'!C$17,ROW()-ROW(C$17),0))</f>
        <v/>
      </c>
      <c r="D1129" s="125" t="str">
        <f ca="1">IF(OFFSET('Stocklist Hoogenraad'!D$17,ROW()-ROW(D$17),0)="","",(1+Margin)*OFFSET('Stocklist Hoogenraad'!D$17,ROW()-ROW(D$17),0))</f>
        <v/>
      </c>
    </row>
    <row r="1130" spans="1:4" x14ac:dyDescent="0.25">
      <c r="A1130" s="124" t="str">
        <f ca="1">IF(OFFSET('Stocklist Hoogenraad'!A$17,ROW()-ROW(A$17),0)="","",OFFSET('Stocklist Hoogenraad'!A$17,ROW()-ROW(A$17),0))</f>
        <v/>
      </c>
      <c r="B1130" s="124" t="str">
        <f ca="1">IF(OFFSET('Stocklist Hoogenraad'!B$17,ROW()-ROW(B$17),0)="","",OFFSET('Stocklist Hoogenraad'!B$17,ROW()-ROW(B$17),0))</f>
        <v/>
      </c>
      <c r="C1130" s="124" t="str">
        <f ca="1">IF(OFFSET('Stocklist Hoogenraad'!C$17,ROW()-ROW(C$17),0)="","",OFFSET('Stocklist Hoogenraad'!C$17,ROW()-ROW(C$17),0))</f>
        <v/>
      </c>
      <c r="D1130" s="125" t="str">
        <f ca="1">IF(OFFSET('Stocklist Hoogenraad'!D$17,ROW()-ROW(D$17),0)="","",(1+Margin)*OFFSET('Stocklist Hoogenraad'!D$17,ROW()-ROW(D$17),0))</f>
        <v/>
      </c>
    </row>
    <row r="1131" spans="1:4" x14ac:dyDescent="0.25">
      <c r="A1131" s="124" t="str">
        <f ca="1">IF(OFFSET('Stocklist Hoogenraad'!A$17,ROW()-ROW(A$17),0)="","",OFFSET('Stocklist Hoogenraad'!A$17,ROW()-ROW(A$17),0))</f>
        <v/>
      </c>
      <c r="B1131" s="124" t="str">
        <f ca="1">IF(OFFSET('Stocklist Hoogenraad'!B$17,ROW()-ROW(B$17),0)="","",OFFSET('Stocklist Hoogenraad'!B$17,ROW()-ROW(B$17),0))</f>
        <v/>
      </c>
      <c r="C1131" s="124" t="str">
        <f ca="1">IF(OFFSET('Stocklist Hoogenraad'!C$17,ROW()-ROW(C$17),0)="","",OFFSET('Stocklist Hoogenraad'!C$17,ROW()-ROW(C$17),0))</f>
        <v/>
      </c>
      <c r="D1131" s="125" t="str">
        <f ca="1">IF(OFFSET('Stocklist Hoogenraad'!D$17,ROW()-ROW(D$17),0)="","",(1+Margin)*OFFSET('Stocklist Hoogenraad'!D$17,ROW()-ROW(D$17),0))</f>
        <v/>
      </c>
    </row>
    <row r="1132" spans="1:4" x14ac:dyDescent="0.25">
      <c r="A1132" s="124" t="str">
        <f ca="1">IF(OFFSET('Stocklist Hoogenraad'!A$17,ROW()-ROW(A$17),0)="","",OFFSET('Stocklist Hoogenraad'!A$17,ROW()-ROW(A$17),0))</f>
        <v/>
      </c>
      <c r="B1132" s="124" t="str">
        <f ca="1">IF(OFFSET('Stocklist Hoogenraad'!B$17,ROW()-ROW(B$17),0)="","",OFFSET('Stocklist Hoogenraad'!B$17,ROW()-ROW(B$17),0))</f>
        <v/>
      </c>
      <c r="C1132" s="124" t="str">
        <f ca="1">IF(OFFSET('Stocklist Hoogenraad'!C$17,ROW()-ROW(C$17),0)="","",OFFSET('Stocklist Hoogenraad'!C$17,ROW()-ROW(C$17),0))</f>
        <v/>
      </c>
      <c r="D1132" s="125" t="str">
        <f ca="1">IF(OFFSET('Stocklist Hoogenraad'!D$17,ROW()-ROW(D$17),0)="","",(1+Margin)*OFFSET('Stocklist Hoogenraad'!D$17,ROW()-ROW(D$17),0))</f>
        <v/>
      </c>
    </row>
    <row r="1133" spans="1:4" x14ac:dyDescent="0.25">
      <c r="A1133" s="124" t="str">
        <f ca="1">IF(OFFSET('Stocklist Hoogenraad'!A$17,ROW()-ROW(A$17),0)="","",OFFSET('Stocklist Hoogenraad'!A$17,ROW()-ROW(A$17),0))</f>
        <v/>
      </c>
      <c r="B1133" s="124" t="str">
        <f ca="1">IF(OFFSET('Stocklist Hoogenraad'!B$17,ROW()-ROW(B$17),0)="","",OFFSET('Stocklist Hoogenraad'!B$17,ROW()-ROW(B$17),0))</f>
        <v/>
      </c>
      <c r="C1133" s="124" t="str">
        <f ca="1">IF(OFFSET('Stocklist Hoogenraad'!C$17,ROW()-ROW(C$17),0)="","",OFFSET('Stocklist Hoogenraad'!C$17,ROW()-ROW(C$17),0))</f>
        <v/>
      </c>
      <c r="D1133" s="125" t="str">
        <f ca="1">IF(OFFSET('Stocklist Hoogenraad'!D$17,ROW()-ROW(D$17),0)="","",(1+Margin)*OFFSET('Stocklist Hoogenraad'!D$17,ROW()-ROW(D$17),0))</f>
        <v/>
      </c>
    </row>
    <row r="1134" spans="1:4" x14ac:dyDescent="0.25">
      <c r="A1134" s="124" t="str">
        <f ca="1">IF(OFFSET('Stocklist Hoogenraad'!A$17,ROW()-ROW(A$17),0)="","",OFFSET('Stocklist Hoogenraad'!A$17,ROW()-ROW(A$17),0))</f>
        <v/>
      </c>
      <c r="B1134" s="124" t="str">
        <f ca="1">IF(OFFSET('Stocklist Hoogenraad'!B$17,ROW()-ROW(B$17),0)="","",OFFSET('Stocklist Hoogenraad'!B$17,ROW()-ROW(B$17),0))</f>
        <v/>
      </c>
      <c r="C1134" s="124" t="str">
        <f ca="1">IF(OFFSET('Stocklist Hoogenraad'!C$17,ROW()-ROW(C$17),0)="","",OFFSET('Stocklist Hoogenraad'!C$17,ROW()-ROW(C$17),0))</f>
        <v/>
      </c>
      <c r="D1134" s="125" t="str">
        <f ca="1">IF(OFFSET('Stocklist Hoogenraad'!D$17,ROW()-ROW(D$17),0)="","",(1+Margin)*OFFSET('Stocklist Hoogenraad'!D$17,ROW()-ROW(D$17),0))</f>
        <v/>
      </c>
    </row>
    <row r="1135" spans="1:4" x14ac:dyDescent="0.25">
      <c r="A1135" s="124" t="str">
        <f ca="1">IF(OFFSET('Stocklist Hoogenraad'!A$17,ROW()-ROW(A$17),0)="","",OFFSET('Stocklist Hoogenraad'!A$17,ROW()-ROW(A$17),0))</f>
        <v/>
      </c>
      <c r="B1135" s="124" t="str">
        <f ca="1">IF(OFFSET('Stocklist Hoogenraad'!B$17,ROW()-ROW(B$17),0)="","",OFFSET('Stocklist Hoogenraad'!B$17,ROW()-ROW(B$17),0))</f>
        <v/>
      </c>
      <c r="C1135" s="124" t="str">
        <f ca="1">IF(OFFSET('Stocklist Hoogenraad'!C$17,ROW()-ROW(C$17),0)="","",OFFSET('Stocklist Hoogenraad'!C$17,ROW()-ROW(C$17),0))</f>
        <v/>
      </c>
      <c r="D1135" s="125" t="str">
        <f ca="1">IF(OFFSET('Stocklist Hoogenraad'!D$17,ROW()-ROW(D$17),0)="","",(1+Margin)*OFFSET('Stocklist Hoogenraad'!D$17,ROW()-ROW(D$17),0))</f>
        <v/>
      </c>
    </row>
    <row r="1136" spans="1:4" x14ac:dyDescent="0.25">
      <c r="A1136" s="124" t="str">
        <f ca="1">IF(OFFSET('Stocklist Hoogenraad'!A$17,ROW()-ROW(A$17),0)="","",OFFSET('Stocklist Hoogenraad'!A$17,ROW()-ROW(A$17),0))</f>
        <v/>
      </c>
      <c r="B1136" s="124" t="str">
        <f ca="1">IF(OFFSET('Stocklist Hoogenraad'!B$17,ROW()-ROW(B$17),0)="","",OFFSET('Stocklist Hoogenraad'!B$17,ROW()-ROW(B$17),0))</f>
        <v/>
      </c>
      <c r="C1136" s="124" t="str">
        <f ca="1">IF(OFFSET('Stocklist Hoogenraad'!C$17,ROW()-ROW(C$17),0)="","",OFFSET('Stocklist Hoogenraad'!C$17,ROW()-ROW(C$17),0))</f>
        <v/>
      </c>
      <c r="D1136" s="125" t="str">
        <f ca="1">IF(OFFSET('Stocklist Hoogenraad'!D$17,ROW()-ROW(D$17),0)="","",(1+Margin)*OFFSET('Stocklist Hoogenraad'!D$17,ROW()-ROW(D$17),0))</f>
        <v/>
      </c>
    </row>
    <row r="1137" spans="1:4" x14ac:dyDescent="0.25">
      <c r="A1137" s="124" t="str">
        <f ca="1">IF(OFFSET('Stocklist Hoogenraad'!A$17,ROW()-ROW(A$17),0)="","",OFFSET('Stocklist Hoogenraad'!A$17,ROW()-ROW(A$17),0))</f>
        <v/>
      </c>
      <c r="B1137" s="124" t="str">
        <f ca="1">IF(OFFSET('Stocklist Hoogenraad'!B$17,ROW()-ROW(B$17),0)="","",OFFSET('Stocklist Hoogenraad'!B$17,ROW()-ROW(B$17),0))</f>
        <v/>
      </c>
      <c r="C1137" s="124" t="str">
        <f ca="1">IF(OFFSET('Stocklist Hoogenraad'!C$17,ROW()-ROW(C$17),0)="","",OFFSET('Stocklist Hoogenraad'!C$17,ROW()-ROW(C$17),0))</f>
        <v/>
      </c>
      <c r="D1137" s="125" t="str">
        <f ca="1">IF(OFFSET('Stocklist Hoogenraad'!D$17,ROW()-ROW(D$17),0)="","",(1+Margin)*OFFSET('Stocklist Hoogenraad'!D$17,ROW()-ROW(D$17),0))</f>
        <v/>
      </c>
    </row>
    <row r="1138" spans="1:4" x14ac:dyDescent="0.25">
      <c r="A1138" s="124" t="str">
        <f ca="1">IF(OFFSET('Stocklist Hoogenraad'!A$17,ROW()-ROW(A$17),0)="","",OFFSET('Stocklist Hoogenraad'!A$17,ROW()-ROW(A$17),0))</f>
        <v/>
      </c>
      <c r="B1138" s="124" t="str">
        <f ca="1">IF(OFFSET('Stocklist Hoogenraad'!B$17,ROW()-ROW(B$17),0)="","",OFFSET('Stocklist Hoogenraad'!B$17,ROW()-ROW(B$17),0))</f>
        <v/>
      </c>
      <c r="C1138" s="124" t="str">
        <f ca="1">IF(OFFSET('Stocklist Hoogenraad'!C$17,ROW()-ROW(C$17),0)="","",OFFSET('Stocklist Hoogenraad'!C$17,ROW()-ROW(C$17),0))</f>
        <v/>
      </c>
      <c r="D1138" s="125" t="str">
        <f ca="1">IF(OFFSET('Stocklist Hoogenraad'!D$17,ROW()-ROW(D$17),0)="","",(1+Margin)*OFFSET('Stocklist Hoogenraad'!D$17,ROW()-ROW(D$17),0))</f>
        <v/>
      </c>
    </row>
    <row r="1139" spans="1:4" x14ac:dyDescent="0.25">
      <c r="A1139" s="124" t="str">
        <f ca="1">IF(OFFSET('Stocklist Hoogenraad'!A$17,ROW()-ROW(A$17),0)="","",OFFSET('Stocklist Hoogenraad'!A$17,ROW()-ROW(A$17),0))</f>
        <v/>
      </c>
      <c r="B1139" s="124" t="str">
        <f ca="1">IF(OFFSET('Stocklist Hoogenraad'!B$17,ROW()-ROW(B$17),0)="","",OFFSET('Stocklist Hoogenraad'!B$17,ROW()-ROW(B$17),0))</f>
        <v/>
      </c>
      <c r="C1139" s="124" t="str">
        <f ca="1">IF(OFFSET('Stocklist Hoogenraad'!C$17,ROW()-ROW(C$17),0)="","",OFFSET('Stocklist Hoogenraad'!C$17,ROW()-ROW(C$17),0))</f>
        <v/>
      </c>
      <c r="D1139" s="125" t="str">
        <f ca="1">IF(OFFSET('Stocklist Hoogenraad'!D$17,ROW()-ROW(D$17),0)="","",(1+Margin)*OFFSET('Stocklist Hoogenraad'!D$17,ROW()-ROW(D$17),0))</f>
        <v/>
      </c>
    </row>
    <row r="1140" spans="1:4" x14ac:dyDescent="0.25">
      <c r="A1140" s="124" t="str">
        <f ca="1">IF(OFFSET('Stocklist Hoogenraad'!A$17,ROW()-ROW(A$17),0)="","",OFFSET('Stocklist Hoogenraad'!A$17,ROW()-ROW(A$17),0))</f>
        <v/>
      </c>
      <c r="B1140" s="124" t="str">
        <f ca="1">IF(OFFSET('Stocklist Hoogenraad'!B$17,ROW()-ROW(B$17),0)="","",OFFSET('Stocklist Hoogenraad'!B$17,ROW()-ROW(B$17),0))</f>
        <v/>
      </c>
      <c r="C1140" s="124" t="str">
        <f ca="1">IF(OFFSET('Stocklist Hoogenraad'!C$17,ROW()-ROW(C$17),0)="","",OFFSET('Stocklist Hoogenraad'!C$17,ROW()-ROW(C$17),0))</f>
        <v/>
      </c>
      <c r="D1140" s="125" t="str">
        <f ca="1">IF(OFFSET('Stocklist Hoogenraad'!D$17,ROW()-ROW(D$17),0)="","",(1+Margin)*OFFSET('Stocklist Hoogenraad'!D$17,ROW()-ROW(D$17),0))</f>
        <v/>
      </c>
    </row>
    <row r="1141" spans="1:4" x14ac:dyDescent="0.25">
      <c r="A1141" s="124" t="str">
        <f ca="1">IF(OFFSET('Stocklist Hoogenraad'!A$17,ROW()-ROW(A$17),0)="","",OFFSET('Stocklist Hoogenraad'!A$17,ROW()-ROW(A$17),0))</f>
        <v/>
      </c>
      <c r="B1141" s="124" t="str">
        <f ca="1">IF(OFFSET('Stocklist Hoogenraad'!B$17,ROW()-ROW(B$17),0)="","",OFFSET('Stocklist Hoogenraad'!B$17,ROW()-ROW(B$17),0))</f>
        <v/>
      </c>
      <c r="C1141" s="124" t="str">
        <f ca="1">IF(OFFSET('Stocklist Hoogenraad'!C$17,ROW()-ROW(C$17),0)="","",OFFSET('Stocklist Hoogenraad'!C$17,ROW()-ROW(C$17),0))</f>
        <v/>
      </c>
      <c r="D1141" s="125" t="str">
        <f ca="1">IF(OFFSET('Stocklist Hoogenraad'!D$17,ROW()-ROW(D$17),0)="","",(1+Margin)*OFFSET('Stocklist Hoogenraad'!D$17,ROW()-ROW(D$17),0))</f>
        <v/>
      </c>
    </row>
    <row r="1142" spans="1:4" x14ac:dyDescent="0.25">
      <c r="A1142" s="124" t="str">
        <f ca="1">IF(OFFSET('Stocklist Hoogenraad'!A$17,ROW()-ROW(A$17),0)="","",OFFSET('Stocklist Hoogenraad'!A$17,ROW()-ROW(A$17),0))</f>
        <v/>
      </c>
      <c r="B1142" s="124" t="str">
        <f ca="1">IF(OFFSET('Stocklist Hoogenraad'!B$17,ROW()-ROW(B$17),0)="","",OFFSET('Stocklist Hoogenraad'!B$17,ROW()-ROW(B$17),0))</f>
        <v/>
      </c>
      <c r="C1142" s="124" t="str">
        <f ca="1">IF(OFFSET('Stocklist Hoogenraad'!C$17,ROW()-ROW(C$17),0)="","",OFFSET('Stocklist Hoogenraad'!C$17,ROW()-ROW(C$17),0))</f>
        <v/>
      </c>
      <c r="D1142" s="125" t="str">
        <f ca="1">IF(OFFSET('Stocklist Hoogenraad'!D$17,ROW()-ROW(D$17),0)="","",(1+Margin)*OFFSET('Stocklist Hoogenraad'!D$17,ROW()-ROW(D$17),0))</f>
        <v/>
      </c>
    </row>
    <row r="1143" spans="1:4" x14ac:dyDescent="0.25">
      <c r="A1143" s="124" t="str">
        <f ca="1">IF(OFFSET('Stocklist Hoogenraad'!A$17,ROW()-ROW(A$17),0)="","",OFFSET('Stocklist Hoogenraad'!A$17,ROW()-ROW(A$17),0))</f>
        <v/>
      </c>
      <c r="B1143" s="124" t="str">
        <f ca="1">IF(OFFSET('Stocklist Hoogenraad'!B$17,ROW()-ROW(B$17),0)="","",OFFSET('Stocklist Hoogenraad'!B$17,ROW()-ROW(B$17),0))</f>
        <v/>
      </c>
      <c r="C1143" s="124" t="str">
        <f ca="1">IF(OFFSET('Stocklist Hoogenraad'!C$17,ROW()-ROW(C$17),0)="","",OFFSET('Stocklist Hoogenraad'!C$17,ROW()-ROW(C$17),0))</f>
        <v/>
      </c>
      <c r="D1143" s="125" t="str">
        <f ca="1">IF(OFFSET('Stocklist Hoogenraad'!D$17,ROW()-ROW(D$17),0)="","",(1+Margin)*OFFSET('Stocklist Hoogenraad'!D$17,ROW()-ROW(D$17),0))</f>
        <v/>
      </c>
    </row>
    <row r="1144" spans="1:4" x14ac:dyDescent="0.25">
      <c r="A1144" s="124" t="str">
        <f ca="1">IF(OFFSET('Stocklist Hoogenraad'!A$17,ROW()-ROW(A$17),0)="","",OFFSET('Stocklist Hoogenraad'!A$17,ROW()-ROW(A$17),0))</f>
        <v/>
      </c>
      <c r="B1144" s="124" t="str">
        <f ca="1">IF(OFFSET('Stocklist Hoogenraad'!B$17,ROW()-ROW(B$17),0)="","",OFFSET('Stocklist Hoogenraad'!B$17,ROW()-ROW(B$17),0))</f>
        <v/>
      </c>
      <c r="C1144" s="124" t="str">
        <f ca="1">IF(OFFSET('Stocklist Hoogenraad'!C$17,ROW()-ROW(C$17),0)="","",OFFSET('Stocklist Hoogenraad'!C$17,ROW()-ROW(C$17),0))</f>
        <v/>
      </c>
      <c r="D1144" s="125" t="str">
        <f ca="1">IF(OFFSET('Stocklist Hoogenraad'!D$17,ROW()-ROW(D$17),0)="","",(1+Margin)*OFFSET('Stocklist Hoogenraad'!D$17,ROW()-ROW(D$17),0))</f>
        <v/>
      </c>
    </row>
    <row r="1145" spans="1:4" x14ac:dyDescent="0.25">
      <c r="A1145" s="124" t="str">
        <f ca="1">IF(OFFSET('Stocklist Hoogenraad'!A$17,ROW()-ROW(A$17),0)="","",OFFSET('Stocklist Hoogenraad'!A$17,ROW()-ROW(A$17),0))</f>
        <v/>
      </c>
      <c r="B1145" s="124" t="str">
        <f ca="1">IF(OFFSET('Stocklist Hoogenraad'!B$17,ROW()-ROW(B$17),0)="","",OFFSET('Stocklist Hoogenraad'!B$17,ROW()-ROW(B$17),0))</f>
        <v/>
      </c>
      <c r="C1145" s="124" t="str">
        <f ca="1">IF(OFFSET('Stocklist Hoogenraad'!C$17,ROW()-ROW(C$17),0)="","",OFFSET('Stocklist Hoogenraad'!C$17,ROW()-ROW(C$17),0))</f>
        <v/>
      </c>
      <c r="D1145" s="125" t="str">
        <f ca="1">IF(OFFSET('Stocklist Hoogenraad'!D$17,ROW()-ROW(D$17),0)="","",(1+Margin)*OFFSET('Stocklist Hoogenraad'!D$17,ROW()-ROW(D$17),0))</f>
        <v/>
      </c>
    </row>
    <row r="1146" spans="1:4" x14ac:dyDescent="0.25">
      <c r="A1146" s="124" t="str">
        <f ca="1">IF(OFFSET('Stocklist Hoogenraad'!A$17,ROW()-ROW(A$17),0)="","",OFFSET('Stocklist Hoogenraad'!A$17,ROW()-ROW(A$17),0))</f>
        <v/>
      </c>
      <c r="B1146" s="124" t="str">
        <f ca="1">IF(OFFSET('Stocklist Hoogenraad'!B$17,ROW()-ROW(B$17),0)="","",OFFSET('Stocklist Hoogenraad'!B$17,ROW()-ROW(B$17),0))</f>
        <v/>
      </c>
      <c r="C1146" s="124" t="str">
        <f ca="1">IF(OFFSET('Stocklist Hoogenraad'!C$17,ROW()-ROW(C$17),0)="","",OFFSET('Stocklist Hoogenraad'!C$17,ROW()-ROW(C$17),0))</f>
        <v/>
      </c>
      <c r="D1146" s="125" t="str">
        <f ca="1">IF(OFFSET('Stocklist Hoogenraad'!D$17,ROW()-ROW(D$17),0)="","",(1+Margin)*OFFSET('Stocklist Hoogenraad'!D$17,ROW()-ROW(D$17),0))</f>
        <v/>
      </c>
    </row>
    <row r="1147" spans="1:4" x14ac:dyDescent="0.25">
      <c r="A1147" s="124" t="str">
        <f ca="1">IF(OFFSET('Stocklist Hoogenraad'!A$17,ROW()-ROW(A$17),0)="","",OFFSET('Stocklist Hoogenraad'!A$17,ROW()-ROW(A$17),0))</f>
        <v/>
      </c>
      <c r="B1147" s="124" t="str">
        <f ca="1">IF(OFFSET('Stocklist Hoogenraad'!B$17,ROW()-ROW(B$17),0)="","",OFFSET('Stocklist Hoogenraad'!B$17,ROW()-ROW(B$17),0))</f>
        <v/>
      </c>
      <c r="C1147" s="124" t="str">
        <f ca="1">IF(OFFSET('Stocklist Hoogenraad'!C$17,ROW()-ROW(C$17),0)="","",OFFSET('Stocklist Hoogenraad'!C$17,ROW()-ROW(C$17),0))</f>
        <v/>
      </c>
      <c r="D1147" s="125" t="str">
        <f ca="1">IF(OFFSET('Stocklist Hoogenraad'!D$17,ROW()-ROW(D$17),0)="","",(1+Margin)*OFFSET('Stocklist Hoogenraad'!D$17,ROW()-ROW(D$17),0))</f>
        <v/>
      </c>
    </row>
    <row r="1148" spans="1:4" x14ac:dyDescent="0.25">
      <c r="A1148" s="124" t="str">
        <f ca="1">IF(OFFSET('Stocklist Hoogenraad'!A$17,ROW()-ROW(A$17),0)="","",OFFSET('Stocklist Hoogenraad'!A$17,ROW()-ROW(A$17),0))</f>
        <v/>
      </c>
      <c r="B1148" s="124" t="str">
        <f ca="1">IF(OFFSET('Stocklist Hoogenraad'!B$17,ROW()-ROW(B$17),0)="","",OFFSET('Stocklist Hoogenraad'!B$17,ROW()-ROW(B$17),0))</f>
        <v/>
      </c>
      <c r="C1148" s="124" t="str">
        <f ca="1">IF(OFFSET('Stocklist Hoogenraad'!C$17,ROW()-ROW(C$17),0)="","",OFFSET('Stocklist Hoogenraad'!C$17,ROW()-ROW(C$17),0))</f>
        <v/>
      </c>
      <c r="D1148" s="125" t="str">
        <f ca="1">IF(OFFSET('Stocklist Hoogenraad'!D$17,ROW()-ROW(D$17),0)="","",(1+Margin)*OFFSET('Stocklist Hoogenraad'!D$17,ROW()-ROW(D$17),0))</f>
        <v/>
      </c>
    </row>
    <row r="1149" spans="1:4" x14ac:dyDescent="0.25">
      <c r="A1149" s="124" t="str">
        <f ca="1">IF(OFFSET('Stocklist Hoogenraad'!A$17,ROW()-ROW(A$17),0)="","",OFFSET('Stocklist Hoogenraad'!A$17,ROW()-ROW(A$17),0))</f>
        <v/>
      </c>
      <c r="B1149" s="124" t="str">
        <f ca="1">IF(OFFSET('Stocklist Hoogenraad'!B$17,ROW()-ROW(B$17),0)="","",OFFSET('Stocklist Hoogenraad'!B$17,ROW()-ROW(B$17),0))</f>
        <v/>
      </c>
      <c r="C1149" s="124" t="str">
        <f ca="1">IF(OFFSET('Stocklist Hoogenraad'!C$17,ROW()-ROW(C$17),0)="","",OFFSET('Stocklist Hoogenraad'!C$17,ROW()-ROW(C$17),0))</f>
        <v/>
      </c>
      <c r="D1149" s="125" t="str">
        <f ca="1">IF(OFFSET('Stocklist Hoogenraad'!D$17,ROW()-ROW(D$17),0)="","",(1+Margin)*OFFSET('Stocklist Hoogenraad'!D$17,ROW()-ROW(D$17),0))</f>
        <v/>
      </c>
    </row>
    <row r="1150" spans="1:4" x14ac:dyDescent="0.25">
      <c r="A1150" s="124" t="str">
        <f ca="1">IF(OFFSET('Stocklist Hoogenraad'!A$17,ROW()-ROW(A$17),0)="","",OFFSET('Stocklist Hoogenraad'!A$17,ROW()-ROW(A$17),0))</f>
        <v/>
      </c>
      <c r="B1150" s="124" t="str">
        <f ca="1">IF(OFFSET('Stocklist Hoogenraad'!B$17,ROW()-ROW(B$17),0)="","",OFFSET('Stocklist Hoogenraad'!B$17,ROW()-ROW(B$17),0))</f>
        <v/>
      </c>
      <c r="C1150" s="124" t="str">
        <f ca="1">IF(OFFSET('Stocklist Hoogenraad'!C$17,ROW()-ROW(C$17),0)="","",OFFSET('Stocklist Hoogenraad'!C$17,ROW()-ROW(C$17),0))</f>
        <v/>
      </c>
      <c r="D1150" s="125" t="str">
        <f ca="1">IF(OFFSET('Stocklist Hoogenraad'!D$17,ROW()-ROW(D$17),0)="","",(1+Margin)*OFFSET('Stocklist Hoogenraad'!D$17,ROW()-ROW(D$17),0))</f>
        <v/>
      </c>
    </row>
    <row r="1151" spans="1:4" x14ac:dyDescent="0.25">
      <c r="A1151" s="124" t="str">
        <f ca="1">IF(OFFSET('Stocklist Hoogenraad'!A$17,ROW()-ROW(A$17),0)="","",OFFSET('Stocklist Hoogenraad'!A$17,ROW()-ROW(A$17),0))</f>
        <v/>
      </c>
      <c r="B1151" s="124" t="str">
        <f ca="1">IF(OFFSET('Stocklist Hoogenraad'!B$17,ROW()-ROW(B$17),0)="","",OFFSET('Stocklist Hoogenraad'!B$17,ROW()-ROW(B$17),0))</f>
        <v/>
      </c>
      <c r="C1151" s="124" t="str">
        <f ca="1">IF(OFFSET('Stocklist Hoogenraad'!C$17,ROW()-ROW(C$17),0)="","",OFFSET('Stocklist Hoogenraad'!C$17,ROW()-ROW(C$17),0))</f>
        <v/>
      </c>
      <c r="D1151" s="125" t="str">
        <f ca="1">IF(OFFSET('Stocklist Hoogenraad'!D$17,ROW()-ROW(D$17),0)="","",(1+Margin)*OFFSET('Stocklist Hoogenraad'!D$17,ROW()-ROW(D$17),0))</f>
        <v/>
      </c>
    </row>
    <row r="1152" spans="1:4" x14ac:dyDescent="0.25">
      <c r="A1152" s="124" t="str">
        <f ca="1">IF(OFFSET('Stocklist Hoogenraad'!A$17,ROW()-ROW(A$17),0)="","",OFFSET('Stocklist Hoogenraad'!A$17,ROW()-ROW(A$17),0))</f>
        <v/>
      </c>
      <c r="B1152" s="124" t="str">
        <f ca="1">IF(OFFSET('Stocklist Hoogenraad'!B$17,ROW()-ROW(B$17),0)="","",OFFSET('Stocklist Hoogenraad'!B$17,ROW()-ROW(B$17),0))</f>
        <v/>
      </c>
      <c r="C1152" s="124" t="str">
        <f ca="1">IF(OFFSET('Stocklist Hoogenraad'!C$17,ROW()-ROW(C$17),0)="","",OFFSET('Stocklist Hoogenraad'!C$17,ROW()-ROW(C$17),0))</f>
        <v/>
      </c>
      <c r="D1152" s="125" t="str">
        <f ca="1">IF(OFFSET('Stocklist Hoogenraad'!D$17,ROW()-ROW(D$17),0)="","",(1+Margin)*OFFSET('Stocklist Hoogenraad'!D$17,ROW()-ROW(D$17),0))</f>
        <v/>
      </c>
    </row>
    <row r="1153" spans="1:4" x14ac:dyDescent="0.25">
      <c r="A1153" s="124" t="str">
        <f ca="1">IF(OFFSET('Stocklist Hoogenraad'!A$17,ROW()-ROW(A$17),0)="","",OFFSET('Stocklist Hoogenraad'!A$17,ROW()-ROW(A$17),0))</f>
        <v/>
      </c>
      <c r="B1153" s="124" t="str">
        <f ca="1">IF(OFFSET('Stocklist Hoogenraad'!B$17,ROW()-ROW(B$17),0)="","",OFFSET('Stocklist Hoogenraad'!B$17,ROW()-ROW(B$17),0))</f>
        <v/>
      </c>
      <c r="C1153" s="124" t="str">
        <f ca="1">IF(OFFSET('Stocklist Hoogenraad'!C$17,ROW()-ROW(C$17),0)="","",OFFSET('Stocklist Hoogenraad'!C$17,ROW()-ROW(C$17),0))</f>
        <v/>
      </c>
      <c r="D1153" s="125" t="str">
        <f ca="1">IF(OFFSET('Stocklist Hoogenraad'!D$17,ROW()-ROW(D$17),0)="","",(1+Margin)*OFFSET('Stocklist Hoogenraad'!D$17,ROW()-ROW(D$17),0))</f>
        <v/>
      </c>
    </row>
    <row r="1154" spans="1:4" x14ac:dyDescent="0.25">
      <c r="A1154" s="124" t="str">
        <f ca="1">IF(OFFSET('Stocklist Hoogenraad'!A$17,ROW()-ROW(A$17),0)="","",OFFSET('Stocklist Hoogenraad'!A$17,ROW()-ROW(A$17),0))</f>
        <v/>
      </c>
      <c r="B1154" s="124" t="str">
        <f ca="1">IF(OFFSET('Stocklist Hoogenraad'!B$17,ROW()-ROW(B$17),0)="","",OFFSET('Stocklist Hoogenraad'!B$17,ROW()-ROW(B$17),0))</f>
        <v/>
      </c>
      <c r="C1154" s="124" t="str">
        <f ca="1">IF(OFFSET('Stocklist Hoogenraad'!C$17,ROW()-ROW(C$17),0)="","",OFFSET('Stocklist Hoogenraad'!C$17,ROW()-ROW(C$17),0))</f>
        <v/>
      </c>
      <c r="D1154" s="125" t="str">
        <f ca="1">IF(OFFSET('Stocklist Hoogenraad'!D$17,ROW()-ROW(D$17),0)="","",(1+Margin)*OFFSET('Stocklist Hoogenraad'!D$17,ROW()-ROW(D$17),0))</f>
        <v/>
      </c>
    </row>
    <row r="1155" spans="1:4" x14ac:dyDescent="0.25">
      <c r="A1155" s="124" t="str">
        <f ca="1">IF(OFFSET('Stocklist Hoogenraad'!A$17,ROW()-ROW(A$17),0)="","",OFFSET('Stocklist Hoogenraad'!A$17,ROW()-ROW(A$17),0))</f>
        <v/>
      </c>
      <c r="B1155" s="124" t="str">
        <f ca="1">IF(OFFSET('Stocklist Hoogenraad'!B$17,ROW()-ROW(B$17),0)="","",OFFSET('Stocklist Hoogenraad'!B$17,ROW()-ROW(B$17),0))</f>
        <v/>
      </c>
      <c r="C1155" s="124" t="str">
        <f ca="1">IF(OFFSET('Stocklist Hoogenraad'!C$17,ROW()-ROW(C$17),0)="","",OFFSET('Stocklist Hoogenraad'!C$17,ROW()-ROW(C$17),0))</f>
        <v/>
      </c>
      <c r="D1155" s="125" t="str">
        <f ca="1">IF(OFFSET('Stocklist Hoogenraad'!D$17,ROW()-ROW(D$17),0)="","",(1+Margin)*OFFSET('Stocklist Hoogenraad'!D$17,ROW()-ROW(D$17),0))</f>
        <v/>
      </c>
    </row>
    <row r="1156" spans="1:4" x14ac:dyDescent="0.25">
      <c r="A1156" s="124" t="str">
        <f ca="1">IF(OFFSET('Stocklist Hoogenraad'!A$17,ROW()-ROW(A$17),0)="","",OFFSET('Stocklist Hoogenraad'!A$17,ROW()-ROW(A$17),0))</f>
        <v/>
      </c>
      <c r="B1156" s="124" t="str">
        <f ca="1">IF(OFFSET('Stocklist Hoogenraad'!B$17,ROW()-ROW(B$17),0)="","",OFFSET('Stocklist Hoogenraad'!B$17,ROW()-ROW(B$17),0))</f>
        <v/>
      </c>
      <c r="C1156" s="124" t="str">
        <f ca="1">IF(OFFSET('Stocklist Hoogenraad'!C$17,ROW()-ROW(C$17),0)="","",OFFSET('Stocklist Hoogenraad'!C$17,ROW()-ROW(C$17),0))</f>
        <v/>
      </c>
      <c r="D1156" s="125" t="str">
        <f ca="1">IF(OFFSET('Stocklist Hoogenraad'!D$17,ROW()-ROW(D$17),0)="","",(1+Margin)*OFFSET('Stocklist Hoogenraad'!D$17,ROW()-ROW(D$17),0))</f>
        <v/>
      </c>
    </row>
    <row r="1157" spans="1:4" x14ac:dyDescent="0.25">
      <c r="A1157" s="124" t="str">
        <f ca="1">IF(OFFSET('Stocklist Hoogenraad'!A$17,ROW()-ROW(A$17),0)="","",OFFSET('Stocklist Hoogenraad'!A$17,ROW()-ROW(A$17),0))</f>
        <v/>
      </c>
      <c r="B1157" s="124" t="str">
        <f ca="1">IF(OFFSET('Stocklist Hoogenraad'!B$17,ROW()-ROW(B$17),0)="","",OFFSET('Stocklist Hoogenraad'!B$17,ROW()-ROW(B$17),0))</f>
        <v/>
      </c>
      <c r="C1157" s="124" t="str">
        <f ca="1">IF(OFFSET('Stocklist Hoogenraad'!C$17,ROW()-ROW(C$17),0)="","",OFFSET('Stocklist Hoogenraad'!C$17,ROW()-ROW(C$17),0))</f>
        <v/>
      </c>
      <c r="D1157" s="125" t="str">
        <f ca="1">IF(OFFSET('Stocklist Hoogenraad'!D$17,ROW()-ROW(D$17),0)="","",(1+Margin)*OFFSET('Stocklist Hoogenraad'!D$17,ROW()-ROW(D$17),0))</f>
        <v/>
      </c>
    </row>
    <row r="1158" spans="1:4" x14ac:dyDescent="0.25">
      <c r="A1158" s="124" t="str">
        <f ca="1">IF(OFFSET('Stocklist Hoogenraad'!A$17,ROW()-ROW(A$17),0)="","",OFFSET('Stocklist Hoogenraad'!A$17,ROW()-ROW(A$17),0))</f>
        <v/>
      </c>
      <c r="B1158" s="124" t="str">
        <f ca="1">IF(OFFSET('Stocklist Hoogenraad'!B$17,ROW()-ROW(B$17),0)="","",OFFSET('Stocklist Hoogenraad'!B$17,ROW()-ROW(B$17),0))</f>
        <v/>
      </c>
      <c r="C1158" s="124" t="str">
        <f ca="1">IF(OFFSET('Stocklist Hoogenraad'!C$17,ROW()-ROW(C$17),0)="","",OFFSET('Stocklist Hoogenraad'!C$17,ROW()-ROW(C$17),0))</f>
        <v/>
      </c>
      <c r="D1158" s="125" t="str">
        <f ca="1">IF(OFFSET('Stocklist Hoogenraad'!D$17,ROW()-ROW(D$17),0)="","",(1+Margin)*OFFSET('Stocklist Hoogenraad'!D$17,ROW()-ROW(D$17),0))</f>
        <v/>
      </c>
    </row>
    <row r="1159" spans="1:4" x14ac:dyDescent="0.25">
      <c r="A1159" s="124" t="str">
        <f ca="1">IF(OFFSET('Stocklist Hoogenraad'!A$17,ROW()-ROW(A$17),0)="","",OFFSET('Stocklist Hoogenraad'!A$17,ROW()-ROW(A$17),0))</f>
        <v/>
      </c>
      <c r="B1159" s="124" t="str">
        <f ca="1">IF(OFFSET('Stocklist Hoogenraad'!B$17,ROW()-ROW(B$17),0)="","",OFFSET('Stocklist Hoogenraad'!B$17,ROW()-ROW(B$17),0))</f>
        <v/>
      </c>
      <c r="C1159" s="124" t="str">
        <f ca="1">IF(OFFSET('Stocklist Hoogenraad'!C$17,ROW()-ROW(C$17),0)="","",OFFSET('Stocklist Hoogenraad'!C$17,ROW()-ROW(C$17),0))</f>
        <v/>
      </c>
      <c r="D1159" s="125" t="str">
        <f ca="1">IF(OFFSET('Stocklist Hoogenraad'!D$17,ROW()-ROW(D$17),0)="","",(1+Margin)*OFFSET('Stocklist Hoogenraad'!D$17,ROW()-ROW(D$17),0))</f>
        <v/>
      </c>
    </row>
    <row r="1160" spans="1:4" x14ac:dyDescent="0.25">
      <c r="A1160" s="124" t="str">
        <f ca="1">IF(OFFSET('Stocklist Hoogenraad'!A$17,ROW()-ROW(A$17),0)="","",OFFSET('Stocklist Hoogenraad'!A$17,ROW()-ROW(A$17),0))</f>
        <v/>
      </c>
      <c r="B1160" s="124" t="str">
        <f ca="1">IF(OFFSET('Stocklist Hoogenraad'!B$17,ROW()-ROW(B$17),0)="","",OFFSET('Stocklist Hoogenraad'!B$17,ROW()-ROW(B$17),0))</f>
        <v/>
      </c>
      <c r="C1160" s="124" t="str">
        <f ca="1">IF(OFFSET('Stocklist Hoogenraad'!C$17,ROW()-ROW(C$17),0)="","",OFFSET('Stocklist Hoogenraad'!C$17,ROW()-ROW(C$17),0))</f>
        <v/>
      </c>
      <c r="D1160" s="125" t="str">
        <f ca="1">IF(OFFSET('Stocklist Hoogenraad'!D$17,ROW()-ROW(D$17),0)="","",(1+Margin)*OFFSET('Stocklist Hoogenraad'!D$17,ROW()-ROW(D$17),0))</f>
        <v/>
      </c>
    </row>
    <row r="1161" spans="1:4" x14ac:dyDescent="0.25">
      <c r="A1161" s="124" t="str">
        <f ca="1">IF(OFFSET('Stocklist Hoogenraad'!A$17,ROW()-ROW(A$17),0)="","",OFFSET('Stocklist Hoogenraad'!A$17,ROW()-ROW(A$17),0))</f>
        <v/>
      </c>
      <c r="B1161" s="124" t="str">
        <f ca="1">IF(OFFSET('Stocklist Hoogenraad'!B$17,ROW()-ROW(B$17),0)="","",OFFSET('Stocklist Hoogenraad'!B$17,ROW()-ROW(B$17),0))</f>
        <v/>
      </c>
      <c r="C1161" s="124" t="str">
        <f ca="1">IF(OFFSET('Stocklist Hoogenraad'!C$17,ROW()-ROW(C$17),0)="","",OFFSET('Stocklist Hoogenraad'!C$17,ROW()-ROW(C$17),0))</f>
        <v/>
      </c>
      <c r="D1161" s="125" t="str">
        <f ca="1">IF(OFFSET('Stocklist Hoogenraad'!D$17,ROW()-ROW(D$17),0)="","",(1+Margin)*OFFSET('Stocklist Hoogenraad'!D$17,ROW()-ROW(D$17),0))</f>
        <v/>
      </c>
    </row>
    <row r="1162" spans="1:4" x14ac:dyDescent="0.25">
      <c r="A1162" s="124" t="str">
        <f ca="1">IF(OFFSET('Stocklist Hoogenraad'!A$17,ROW()-ROW(A$17),0)="","",OFFSET('Stocklist Hoogenraad'!A$17,ROW()-ROW(A$17),0))</f>
        <v/>
      </c>
      <c r="B1162" s="124" t="str">
        <f ca="1">IF(OFFSET('Stocklist Hoogenraad'!B$17,ROW()-ROW(B$17),0)="","",OFFSET('Stocklist Hoogenraad'!B$17,ROW()-ROW(B$17),0))</f>
        <v/>
      </c>
      <c r="C1162" s="124" t="str">
        <f ca="1">IF(OFFSET('Stocklist Hoogenraad'!C$17,ROW()-ROW(C$17),0)="","",OFFSET('Stocklist Hoogenraad'!C$17,ROW()-ROW(C$17),0))</f>
        <v/>
      </c>
      <c r="D1162" s="125" t="str">
        <f ca="1">IF(OFFSET('Stocklist Hoogenraad'!D$17,ROW()-ROW(D$17),0)="","",(1+Margin)*OFFSET('Stocklist Hoogenraad'!D$17,ROW()-ROW(D$17),0))</f>
        <v/>
      </c>
    </row>
    <row r="1163" spans="1:4" x14ac:dyDescent="0.25">
      <c r="A1163" s="124" t="str">
        <f ca="1">IF(OFFSET('Stocklist Hoogenraad'!A$17,ROW()-ROW(A$17),0)="","",OFFSET('Stocklist Hoogenraad'!A$17,ROW()-ROW(A$17),0))</f>
        <v/>
      </c>
      <c r="B1163" s="124" t="str">
        <f ca="1">IF(OFFSET('Stocklist Hoogenraad'!B$17,ROW()-ROW(B$17),0)="","",OFFSET('Stocklist Hoogenraad'!B$17,ROW()-ROW(B$17),0))</f>
        <v/>
      </c>
      <c r="C1163" s="124" t="str">
        <f ca="1">IF(OFFSET('Stocklist Hoogenraad'!C$17,ROW()-ROW(C$17),0)="","",OFFSET('Stocklist Hoogenraad'!C$17,ROW()-ROW(C$17),0))</f>
        <v/>
      </c>
      <c r="D1163" s="125" t="str">
        <f ca="1">IF(OFFSET('Stocklist Hoogenraad'!D$17,ROW()-ROW(D$17),0)="","",(1+Margin)*OFFSET('Stocklist Hoogenraad'!D$17,ROW()-ROW(D$17),0))</f>
        <v/>
      </c>
    </row>
    <row r="1164" spans="1:4" x14ac:dyDescent="0.25">
      <c r="A1164" s="124" t="str">
        <f ca="1">IF(OFFSET('Stocklist Hoogenraad'!A$17,ROW()-ROW(A$17),0)="","",OFFSET('Stocklist Hoogenraad'!A$17,ROW()-ROW(A$17),0))</f>
        <v/>
      </c>
      <c r="B1164" s="124" t="str">
        <f ca="1">IF(OFFSET('Stocklist Hoogenraad'!B$17,ROW()-ROW(B$17),0)="","",OFFSET('Stocklist Hoogenraad'!B$17,ROW()-ROW(B$17),0))</f>
        <v/>
      </c>
      <c r="C1164" s="124" t="str">
        <f ca="1">IF(OFFSET('Stocklist Hoogenraad'!C$17,ROW()-ROW(C$17),0)="","",OFFSET('Stocklist Hoogenraad'!C$17,ROW()-ROW(C$17),0))</f>
        <v/>
      </c>
      <c r="D1164" s="125" t="str">
        <f ca="1">IF(OFFSET('Stocklist Hoogenraad'!D$17,ROW()-ROW(D$17),0)="","",(1+Margin)*OFFSET('Stocklist Hoogenraad'!D$17,ROW()-ROW(D$17),0))</f>
        <v/>
      </c>
    </row>
    <row r="1165" spans="1:4" x14ac:dyDescent="0.25">
      <c r="A1165" s="124" t="str">
        <f ca="1">IF(OFFSET('Stocklist Hoogenraad'!A$17,ROW()-ROW(A$17),0)="","",OFFSET('Stocklist Hoogenraad'!A$17,ROW()-ROW(A$17),0))</f>
        <v/>
      </c>
      <c r="B1165" s="124" t="str">
        <f ca="1">IF(OFFSET('Stocklist Hoogenraad'!B$17,ROW()-ROW(B$17),0)="","",OFFSET('Stocklist Hoogenraad'!B$17,ROW()-ROW(B$17),0))</f>
        <v/>
      </c>
      <c r="C1165" s="124" t="str">
        <f ca="1">IF(OFFSET('Stocklist Hoogenraad'!C$17,ROW()-ROW(C$17),0)="","",OFFSET('Stocklist Hoogenraad'!C$17,ROW()-ROW(C$17),0))</f>
        <v/>
      </c>
      <c r="D1165" s="125" t="str">
        <f ca="1">IF(OFFSET('Stocklist Hoogenraad'!D$17,ROW()-ROW(D$17),0)="","",(1+Margin)*OFFSET('Stocklist Hoogenraad'!D$17,ROW()-ROW(D$17),0))</f>
        <v/>
      </c>
    </row>
    <row r="1166" spans="1:4" x14ac:dyDescent="0.25">
      <c r="A1166" s="124" t="str">
        <f ca="1">IF(OFFSET('Stocklist Hoogenraad'!A$17,ROW()-ROW(A$17),0)="","",OFFSET('Stocklist Hoogenraad'!A$17,ROW()-ROW(A$17),0))</f>
        <v/>
      </c>
      <c r="B1166" s="124" t="str">
        <f ca="1">IF(OFFSET('Stocklist Hoogenraad'!B$17,ROW()-ROW(B$17),0)="","",OFFSET('Stocklist Hoogenraad'!B$17,ROW()-ROW(B$17),0))</f>
        <v/>
      </c>
      <c r="C1166" s="124" t="str">
        <f ca="1">IF(OFFSET('Stocklist Hoogenraad'!C$17,ROW()-ROW(C$17),0)="","",OFFSET('Stocklist Hoogenraad'!C$17,ROW()-ROW(C$17),0))</f>
        <v/>
      </c>
      <c r="D1166" s="125" t="str">
        <f ca="1">IF(OFFSET('Stocklist Hoogenraad'!D$17,ROW()-ROW(D$17),0)="","",(1+Margin)*OFFSET('Stocklist Hoogenraad'!D$17,ROW()-ROW(D$17),0))</f>
        <v/>
      </c>
    </row>
    <row r="1167" spans="1:4" x14ac:dyDescent="0.25">
      <c r="A1167" s="124" t="str">
        <f ca="1">IF(OFFSET('Stocklist Hoogenraad'!A$17,ROW()-ROW(A$17),0)="","",OFFSET('Stocklist Hoogenraad'!A$17,ROW()-ROW(A$17),0))</f>
        <v/>
      </c>
      <c r="B1167" s="124" t="str">
        <f ca="1">IF(OFFSET('Stocklist Hoogenraad'!B$17,ROW()-ROW(B$17),0)="","",OFFSET('Stocklist Hoogenraad'!B$17,ROW()-ROW(B$17),0))</f>
        <v/>
      </c>
      <c r="C1167" s="124" t="str">
        <f ca="1">IF(OFFSET('Stocklist Hoogenraad'!C$17,ROW()-ROW(C$17),0)="","",OFFSET('Stocklist Hoogenraad'!C$17,ROW()-ROW(C$17),0))</f>
        <v/>
      </c>
      <c r="D1167" s="125" t="str">
        <f ca="1">IF(OFFSET('Stocklist Hoogenraad'!D$17,ROW()-ROW(D$17),0)="","",(1+Margin)*OFFSET('Stocklist Hoogenraad'!D$17,ROW()-ROW(D$17),0))</f>
        <v/>
      </c>
    </row>
    <row r="1168" spans="1:4" x14ac:dyDescent="0.25">
      <c r="A1168" s="124" t="str">
        <f ca="1">IF(OFFSET('Stocklist Hoogenraad'!A$17,ROW()-ROW(A$17),0)="","",OFFSET('Stocklist Hoogenraad'!A$17,ROW()-ROW(A$17),0))</f>
        <v/>
      </c>
      <c r="B1168" s="124" t="str">
        <f ca="1">IF(OFFSET('Stocklist Hoogenraad'!B$17,ROW()-ROW(B$17),0)="","",OFFSET('Stocklist Hoogenraad'!B$17,ROW()-ROW(B$17),0))</f>
        <v/>
      </c>
      <c r="C1168" s="124" t="str">
        <f ca="1">IF(OFFSET('Stocklist Hoogenraad'!C$17,ROW()-ROW(C$17),0)="","",OFFSET('Stocklist Hoogenraad'!C$17,ROW()-ROW(C$17),0))</f>
        <v/>
      </c>
      <c r="D1168" s="125" t="str">
        <f ca="1">IF(OFFSET('Stocklist Hoogenraad'!D$17,ROW()-ROW(D$17),0)="","",(1+Margin)*OFFSET('Stocklist Hoogenraad'!D$17,ROW()-ROW(D$17),0))</f>
        <v/>
      </c>
    </row>
    <row r="1169" spans="1:4" x14ac:dyDescent="0.25">
      <c r="A1169" s="124" t="str">
        <f ca="1">IF(OFFSET('Stocklist Hoogenraad'!A$17,ROW()-ROW(A$17),0)="","",OFFSET('Stocklist Hoogenraad'!A$17,ROW()-ROW(A$17),0))</f>
        <v/>
      </c>
      <c r="B1169" s="124" t="str">
        <f ca="1">IF(OFFSET('Stocklist Hoogenraad'!B$17,ROW()-ROW(B$17),0)="","",OFFSET('Stocklist Hoogenraad'!B$17,ROW()-ROW(B$17),0))</f>
        <v/>
      </c>
      <c r="C1169" s="124" t="str">
        <f ca="1">IF(OFFSET('Stocklist Hoogenraad'!C$17,ROW()-ROW(C$17),0)="","",OFFSET('Stocklist Hoogenraad'!C$17,ROW()-ROW(C$17),0))</f>
        <v/>
      </c>
      <c r="D1169" s="125" t="str">
        <f ca="1">IF(OFFSET('Stocklist Hoogenraad'!D$17,ROW()-ROW(D$17),0)="","",(1+Margin)*OFFSET('Stocklist Hoogenraad'!D$17,ROW()-ROW(D$17),0))</f>
        <v/>
      </c>
    </row>
    <row r="1170" spans="1:4" x14ac:dyDescent="0.25">
      <c r="A1170" s="124" t="str">
        <f ca="1">IF(OFFSET('Stocklist Hoogenraad'!A$17,ROW()-ROW(A$17),0)="","",OFFSET('Stocklist Hoogenraad'!A$17,ROW()-ROW(A$17),0))</f>
        <v/>
      </c>
      <c r="B1170" s="124" t="str">
        <f ca="1">IF(OFFSET('Stocklist Hoogenraad'!B$17,ROW()-ROW(B$17),0)="","",OFFSET('Stocklist Hoogenraad'!B$17,ROW()-ROW(B$17),0))</f>
        <v/>
      </c>
      <c r="C1170" s="124" t="str">
        <f ca="1">IF(OFFSET('Stocklist Hoogenraad'!C$17,ROW()-ROW(C$17),0)="","",OFFSET('Stocklist Hoogenraad'!C$17,ROW()-ROW(C$17),0))</f>
        <v/>
      </c>
      <c r="D1170" s="125" t="str">
        <f ca="1">IF(OFFSET('Stocklist Hoogenraad'!D$17,ROW()-ROW(D$17),0)="","",(1+Margin)*OFFSET('Stocklist Hoogenraad'!D$17,ROW()-ROW(D$17),0))</f>
        <v/>
      </c>
    </row>
    <row r="1171" spans="1:4" x14ac:dyDescent="0.25">
      <c r="A1171" s="124" t="str">
        <f ca="1">IF(OFFSET('Stocklist Hoogenraad'!A$17,ROW()-ROW(A$17),0)="","",OFFSET('Stocklist Hoogenraad'!A$17,ROW()-ROW(A$17),0))</f>
        <v/>
      </c>
      <c r="B1171" s="124" t="str">
        <f ca="1">IF(OFFSET('Stocklist Hoogenraad'!B$17,ROW()-ROW(B$17),0)="","",OFFSET('Stocklist Hoogenraad'!B$17,ROW()-ROW(B$17),0))</f>
        <v/>
      </c>
      <c r="C1171" s="124" t="str">
        <f ca="1">IF(OFFSET('Stocklist Hoogenraad'!C$17,ROW()-ROW(C$17),0)="","",OFFSET('Stocklist Hoogenraad'!C$17,ROW()-ROW(C$17),0))</f>
        <v/>
      </c>
      <c r="D1171" s="125" t="str">
        <f ca="1">IF(OFFSET('Stocklist Hoogenraad'!D$17,ROW()-ROW(D$17),0)="","",(1+Margin)*OFFSET('Stocklist Hoogenraad'!D$17,ROW()-ROW(D$17),0))</f>
        <v/>
      </c>
    </row>
    <row r="1172" spans="1:4" x14ac:dyDescent="0.25">
      <c r="A1172" s="124" t="str">
        <f ca="1">IF(OFFSET('Stocklist Hoogenraad'!A$17,ROW()-ROW(A$17),0)="","",OFFSET('Stocklist Hoogenraad'!A$17,ROW()-ROW(A$17),0))</f>
        <v/>
      </c>
      <c r="B1172" s="124" t="str">
        <f ca="1">IF(OFFSET('Stocklist Hoogenraad'!B$17,ROW()-ROW(B$17),0)="","",OFFSET('Stocklist Hoogenraad'!B$17,ROW()-ROW(B$17),0))</f>
        <v/>
      </c>
      <c r="C1172" s="124" t="str">
        <f ca="1">IF(OFFSET('Stocklist Hoogenraad'!C$17,ROW()-ROW(C$17),0)="","",OFFSET('Stocklist Hoogenraad'!C$17,ROW()-ROW(C$17),0))</f>
        <v/>
      </c>
      <c r="D1172" s="125" t="str">
        <f ca="1">IF(OFFSET('Stocklist Hoogenraad'!D$17,ROW()-ROW(D$17),0)="","",(1+Margin)*OFFSET('Stocklist Hoogenraad'!D$17,ROW()-ROW(D$17),0))</f>
        <v/>
      </c>
    </row>
    <row r="1173" spans="1:4" x14ac:dyDescent="0.25">
      <c r="A1173" s="124" t="str">
        <f ca="1">IF(OFFSET('Stocklist Hoogenraad'!A$17,ROW()-ROW(A$17),0)="","",OFFSET('Stocklist Hoogenraad'!A$17,ROW()-ROW(A$17),0))</f>
        <v/>
      </c>
      <c r="B1173" s="124" t="str">
        <f ca="1">IF(OFFSET('Stocklist Hoogenraad'!B$17,ROW()-ROW(B$17),0)="","",OFFSET('Stocklist Hoogenraad'!B$17,ROW()-ROW(B$17),0))</f>
        <v/>
      </c>
      <c r="C1173" s="124" t="str">
        <f ca="1">IF(OFFSET('Stocklist Hoogenraad'!C$17,ROW()-ROW(C$17),0)="","",OFFSET('Stocklist Hoogenraad'!C$17,ROW()-ROW(C$17),0))</f>
        <v/>
      </c>
      <c r="D1173" s="125" t="str">
        <f ca="1">IF(OFFSET('Stocklist Hoogenraad'!D$17,ROW()-ROW(D$17),0)="","",(1+Margin)*OFFSET('Stocklist Hoogenraad'!D$17,ROW()-ROW(D$17),0))</f>
        <v/>
      </c>
    </row>
    <row r="1174" spans="1:4" x14ac:dyDescent="0.25">
      <c r="A1174" s="124" t="str">
        <f ca="1">IF(OFFSET('Stocklist Hoogenraad'!A$17,ROW()-ROW(A$17),0)="","",OFFSET('Stocklist Hoogenraad'!A$17,ROW()-ROW(A$17),0))</f>
        <v/>
      </c>
      <c r="B1174" s="124" t="str">
        <f ca="1">IF(OFFSET('Stocklist Hoogenraad'!B$17,ROW()-ROW(B$17),0)="","",OFFSET('Stocklist Hoogenraad'!B$17,ROW()-ROW(B$17),0))</f>
        <v/>
      </c>
      <c r="C1174" s="124" t="str">
        <f ca="1">IF(OFFSET('Stocklist Hoogenraad'!C$17,ROW()-ROW(C$17),0)="","",OFFSET('Stocklist Hoogenraad'!C$17,ROW()-ROW(C$17),0))</f>
        <v/>
      </c>
      <c r="D1174" s="125" t="str">
        <f ca="1">IF(OFFSET('Stocklist Hoogenraad'!D$17,ROW()-ROW(D$17),0)="","",(1+Margin)*OFFSET('Stocklist Hoogenraad'!D$17,ROW()-ROW(D$17),0))</f>
        <v/>
      </c>
    </row>
    <row r="1175" spans="1:4" x14ac:dyDescent="0.25">
      <c r="A1175" s="124" t="str">
        <f ca="1">IF(OFFSET('Stocklist Hoogenraad'!A$17,ROW()-ROW(A$17),0)="","",OFFSET('Stocklist Hoogenraad'!A$17,ROW()-ROW(A$17),0))</f>
        <v/>
      </c>
      <c r="B1175" s="124" t="str">
        <f ca="1">IF(OFFSET('Stocklist Hoogenraad'!B$17,ROW()-ROW(B$17),0)="","",OFFSET('Stocklist Hoogenraad'!B$17,ROW()-ROW(B$17),0))</f>
        <v/>
      </c>
      <c r="C1175" s="124" t="str">
        <f ca="1">IF(OFFSET('Stocklist Hoogenraad'!C$17,ROW()-ROW(C$17),0)="","",OFFSET('Stocklist Hoogenraad'!C$17,ROW()-ROW(C$17),0))</f>
        <v/>
      </c>
      <c r="D1175" s="125" t="str">
        <f ca="1">IF(OFFSET('Stocklist Hoogenraad'!D$17,ROW()-ROW(D$17),0)="","",(1+Margin)*OFFSET('Stocklist Hoogenraad'!D$17,ROW()-ROW(D$17),0))</f>
        <v/>
      </c>
    </row>
    <row r="1176" spans="1:4" x14ac:dyDescent="0.25">
      <c r="A1176" s="124" t="str">
        <f ca="1">IF(OFFSET('Stocklist Hoogenraad'!A$17,ROW()-ROW(A$17),0)="","",OFFSET('Stocklist Hoogenraad'!A$17,ROW()-ROW(A$17),0))</f>
        <v/>
      </c>
      <c r="B1176" s="124" t="str">
        <f ca="1">IF(OFFSET('Stocklist Hoogenraad'!B$17,ROW()-ROW(B$17),0)="","",OFFSET('Stocklist Hoogenraad'!B$17,ROW()-ROW(B$17),0))</f>
        <v/>
      </c>
      <c r="C1176" s="124" t="str">
        <f ca="1">IF(OFFSET('Stocklist Hoogenraad'!C$17,ROW()-ROW(C$17),0)="","",OFFSET('Stocklist Hoogenraad'!C$17,ROW()-ROW(C$17),0))</f>
        <v/>
      </c>
      <c r="D1176" s="125" t="str">
        <f ca="1">IF(OFFSET('Stocklist Hoogenraad'!D$17,ROW()-ROW(D$17),0)="","",(1+Margin)*OFFSET('Stocklist Hoogenraad'!D$17,ROW()-ROW(D$17),0))</f>
        <v/>
      </c>
    </row>
    <row r="1177" spans="1:4" x14ac:dyDescent="0.25">
      <c r="A1177" s="124" t="str">
        <f ca="1">IF(OFFSET('Stocklist Hoogenraad'!A$17,ROW()-ROW(A$17),0)="","",OFFSET('Stocklist Hoogenraad'!A$17,ROW()-ROW(A$17),0))</f>
        <v/>
      </c>
      <c r="B1177" s="124" t="str">
        <f ca="1">IF(OFFSET('Stocklist Hoogenraad'!B$17,ROW()-ROW(B$17),0)="","",OFFSET('Stocklist Hoogenraad'!B$17,ROW()-ROW(B$17),0))</f>
        <v/>
      </c>
      <c r="C1177" s="124" t="str">
        <f ca="1">IF(OFFSET('Stocklist Hoogenraad'!C$17,ROW()-ROW(C$17),0)="","",OFFSET('Stocklist Hoogenraad'!C$17,ROW()-ROW(C$17),0))</f>
        <v/>
      </c>
      <c r="D1177" s="125" t="str">
        <f ca="1">IF(OFFSET('Stocklist Hoogenraad'!D$17,ROW()-ROW(D$17),0)="","",(1+Margin)*OFFSET('Stocklist Hoogenraad'!D$17,ROW()-ROW(D$17),0))</f>
        <v/>
      </c>
    </row>
    <row r="1178" spans="1:4" x14ac:dyDescent="0.25">
      <c r="A1178" s="124" t="str">
        <f ca="1">IF(OFFSET('Stocklist Hoogenraad'!A$17,ROW()-ROW(A$17),0)="","",OFFSET('Stocklist Hoogenraad'!A$17,ROW()-ROW(A$17),0))</f>
        <v/>
      </c>
      <c r="B1178" s="124" t="str">
        <f ca="1">IF(OFFSET('Stocklist Hoogenraad'!B$17,ROW()-ROW(B$17),0)="","",OFFSET('Stocklist Hoogenraad'!B$17,ROW()-ROW(B$17),0))</f>
        <v/>
      </c>
      <c r="C1178" s="124" t="str">
        <f ca="1">IF(OFFSET('Stocklist Hoogenraad'!C$17,ROW()-ROW(C$17),0)="","",OFFSET('Stocklist Hoogenraad'!C$17,ROW()-ROW(C$17),0))</f>
        <v/>
      </c>
      <c r="D1178" s="125" t="str">
        <f ca="1">IF(OFFSET('Stocklist Hoogenraad'!D$17,ROW()-ROW(D$17),0)="","",(1+Margin)*OFFSET('Stocklist Hoogenraad'!D$17,ROW()-ROW(D$17),0))</f>
        <v/>
      </c>
    </row>
    <row r="1179" spans="1:4" x14ac:dyDescent="0.25">
      <c r="A1179" s="124" t="str">
        <f ca="1">IF(OFFSET('Stocklist Hoogenraad'!A$17,ROW()-ROW(A$17),0)="","",OFFSET('Stocklist Hoogenraad'!A$17,ROW()-ROW(A$17),0))</f>
        <v/>
      </c>
      <c r="B1179" s="124" t="str">
        <f ca="1">IF(OFFSET('Stocklist Hoogenraad'!B$17,ROW()-ROW(B$17),0)="","",OFFSET('Stocklist Hoogenraad'!B$17,ROW()-ROW(B$17),0))</f>
        <v/>
      </c>
      <c r="C1179" s="124" t="str">
        <f ca="1">IF(OFFSET('Stocklist Hoogenraad'!C$17,ROW()-ROW(C$17),0)="","",OFFSET('Stocklist Hoogenraad'!C$17,ROW()-ROW(C$17),0))</f>
        <v/>
      </c>
      <c r="D1179" s="125" t="str">
        <f ca="1">IF(OFFSET('Stocklist Hoogenraad'!D$17,ROW()-ROW(D$17),0)="","",(1+Margin)*OFFSET('Stocklist Hoogenraad'!D$17,ROW()-ROW(D$17),0))</f>
        <v/>
      </c>
    </row>
    <row r="1180" spans="1:4" x14ac:dyDescent="0.25">
      <c r="A1180" s="124" t="str">
        <f ca="1">IF(OFFSET('Stocklist Hoogenraad'!A$17,ROW()-ROW(A$17),0)="","",OFFSET('Stocklist Hoogenraad'!A$17,ROW()-ROW(A$17),0))</f>
        <v/>
      </c>
      <c r="B1180" s="124" t="str">
        <f ca="1">IF(OFFSET('Stocklist Hoogenraad'!B$17,ROW()-ROW(B$17),0)="","",OFFSET('Stocklist Hoogenraad'!B$17,ROW()-ROW(B$17),0))</f>
        <v/>
      </c>
      <c r="C1180" s="124" t="str">
        <f ca="1">IF(OFFSET('Stocklist Hoogenraad'!C$17,ROW()-ROW(C$17),0)="","",OFFSET('Stocklist Hoogenraad'!C$17,ROW()-ROW(C$17),0))</f>
        <v/>
      </c>
      <c r="D1180" s="125" t="str">
        <f ca="1">IF(OFFSET('Stocklist Hoogenraad'!D$17,ROW()-ROW(D$17),0)="","",(1+Margin)*OFFSET('Stocklist Hoogenraad'!D$17,ROW()-ROW(D$17),0))</f>
        <v/>
      </c>
    </row>
    <row r="1181" spans="1:4" x14ac:dyDescent="0.25">
      <c r="A1181" s="124" t="str">
        <f ca="1">IF(OFFSET('Stocklist Hoogenraad'!A$17,ROW()-ROW(A$17),0)="","",OFFSET('Stocklist Hoogenraad'!A$17,ROW()-ROW(A$17),0))</f>
        <v/>
      </c>
      <c r="B1181" s="124" t="str">
        <f ca="1">IF(OFFSET('Stocklist Hoogenraad'!B$17,ROW()-ROW(B$17),0)="","",OFFSET('Stocklist Hoogenraad'!B$17,ROW()-ROW(B$17),0))</f>
        <v/>
      </c>
      <c r="C1181" s="124" t="str">
        <f ca="1">IF(OFFSET('Stocklist Hoogenraad'!C$17,ROW()-ROW(C$17),0)="","",OFFSET('Stocklist Hoogenraad'!C$17,ROW()-ROW(C$17),0))</f>
        <v/>
      </c>
      <c r="D1181" s="125" t="str">
        <f ca="1">IF(OFFSET('Stocklist Hoogenraad'!D$17,ROW()-ROW(D$17),0)="","",(1+Margin)*OFFSET('Stocklist Hoogenraad'!D$17,ROW()-ROW(D$17),0))</f>
        <v/>
      </c>
    </row>
    <row r="1182" spans="1:4" x14ac:dyDescent="0.25">
      <c r="A1182" s="124" t="str">
        <f ca="1">IF(OFFSET('Stocklist Hoogenraad'!A$17,ROW()-ROW(A$17),0)="","",OFFSET('Stocklist Hoogenraad'!A$17,ROW()-ROW(A$17),0))</f>
        <v/>
      </c>
      <c r="B1182" s="124" t="str">
        <f ca="1">IF(OFFSET('Stocklist Hoogenraad'!B$17,ROW()-ROW(B$17),0)="","",OFFSET('Stocklist Hoogenraad'!B$17,ROW()-ROW(B$17),0))</f>
        <v/>
      </c>
      <c r="C1182" s="124" t="str">
        <f ca="1">IF(OFFSET('Stocklist Hoogenraad'!C$17,ROW()-ROW(C$17),0)="","",OFFSET('Stocklist Hoogenraad'!C$17,ROW()-ROW(C$17),0))</f>
        <v/>
      </c>
      <c r="D1182" s="125" t="str">
        <f ca="1">IF(OFFSET('Stocklist Hoogenraad'!D$17,ROW()-ROW(D$17),0)="","",(1+Margin)*OFFSET('Stocklist Hoogenraad'!D$17,ROW()-ROW(D$17),0))</f>
        <v/>
      </c>
    </row>
    <row r="1183" spans="1:4" x14ac:dyDescent="0.25">
      <c r="A1183" s="124" t="str">
        <f ca="1">IF(OFFSET('Stocklist Hoogenraad'!A$17,ROW()-ROW(A$17),0)="","",OFFSET('Stocklist Hoogenraad'!A$17,ROW()-ROW(A$17),0))</f>
        <v/>
      </c>
      <c r="B1183" s="124" t="str">
        <f ca="1">IF(OFFSET('Stocklist Hoogenraad'!B$17,ROW()-ROW(B$17),0)="","",OFFSET('Stocklist Hoogenraad'!B$17,ROW()-ROW(B$17),0))</f>
        <v/>
      </c>
      <c r="C1183" s="124" t="str">
        <f ca="1">IF(OFFSET('Stocklist Hoogenraad'!C$17,ROW()-ROW(C$17),0)="","",OFFSET('Stocklist Hoogenraad'!C$17,ROW()-ROW(C$17),0))</f>
        <v/>
      </c>
      <c r="D1183" s="125" t="str">
        <f ca="1">IF(OFFSET('Stocklist Hoogenraad'!D$17,ROW()-ROW(D$17),0)="","",(1+Margin)*OFFSET('Stocklist Hoogenraad'!D$17,ROW()-ROW(D$17),0))</f>
        <v/>
      </c>
    </row>
    <row r="1184" spans="1:4" x14ac:dyDescent="0.25">
      <c r="A1184" s="124" t="str">
        <f ca="1">IF(OFFSET('Stocklist Hoogenraad'!A$17,ROW()-ROW(A$17),0)="","",OFFSET('Stocklist Hoogenraad'!A$17,ROW()-ROW(A$17),0))</f>
        <v/>
      </c>
      <c r="B1184" s="124" t="str">
        <f ca="1">IF(OFFSET('Stocklist Hoogenraad'!B$17,ROW()-ROW(B$17),0)="","",OFFSET('Stocklist Hoogenraad'!B$17,ROW()-ROW(B$17),0))</f>
        <v/>
      </c>
      <c r="C1184" s="124" t="str">
        <f ca="1">IF(OFFSET('Stocklist Hoogenraad'!C$17,ROW()-ROW(C$17),0)="","",OFFSET('Stocklist Hoogenraad'!C$17,ROW()-ROW(C$17),0))</f>
        <v/>
      </c>
      <c r="D1184" s="125" t="str">
        <f ca="1">IF(OFFSET('Stocklist Hoogenraad'!D$17,ROW()-ROW(D$17),0)="","",(1+Margin)*OFFSET('Stocklist Hoogenraad'!D$17,ROW()-ROW(D$17),0))</f>
        <v/>
      </c>
    </row>
    <row r="1185" spans="1:4" x14ac:dyDescent="0.25">
      <c r="A1185" s="124" t="str">
        <f ca="1">IF(OFFSET('Stocklist Hoogenraad'!A$17,ROW()-ROW(A$17),0)="","",OFFSET('Stocklist Hoogenraad'!A$17,ROW()-ROW(A$17),0))</f>
        <v/>
      </c>
      <c r="B1185" s="124" t="str">
        <f ca="1">IF(OFFSET('Stocklist Hoogenraad'!B$17,ROW()-ROW(B$17),0)="","",OFFSET('Stocklist Hoogenraad'!B$17,ROW()-ROW(B$17),0))</f>
        <v/>
      </c>
      <c r="C1185" s="124" t="str">
        <f ca="1">IF(OFFSET('Stocklist Hoogenraad'!C$17,ROW()-ROW(C$17),0)="","",OFFSET('Stocklist Hoogenraad'!C$17,ROW()-ROW(C$17),0))</f>
        <v/>
      </c>
      <c r="D1185" s="125" t="str">
        <f ca="1">IF(OFFSET('Stocklist Hoogenraad'!D$17,ROW()-ROW(D$17),0)="","",(1+Margin)*OFFSET('Stocklist Hoogenraad'!D$17,ROW()-ROW(D$17),0))</f>
        <v/>
      </c>
    </row>
    <row r="1186" spans="1:4" x14ac:dyDescent="0.25">
      <c r="A1186" s="124" t="str">
        <f ca="1">IF(OFFSET('Stocklist Hoogenraad'!A$17,ROW()-ROW(A$17),0)="","",OFFSET('Stocklist Hoogenraad'!A$17,ROW()-ROW(A$17),0))</f>
        <v/>
      </c>
      <c r="B1186" s="124" t="str">
        <f ca="1">IF(OFFSET('Stocklist Hoogenraad'!B$17,ROW()-ROW(B$17),0)="","",OFFSET('Stocklist Hoogenraad'!B$17,ROW()-ROW(B$17),0))</f>
        <v/>
      </c>
      <c r="C1186" s="124" t="str">
        <f ca="1">IF(OFFSET('Stocklist Hoogenraad'!C$17,ROW()-ROW(C$17),0)="","",OFFSET('Stocklist Hoogenraad'!C$17,ROW()-ROW(C$17),0))</f>
        <v/>
      </c>
      <c r="D1186" s="125" t="str">
        <f ca="1">IF(OFFSET('Stocklist Hoogenraad'!D$17,ROW()-ROW(D$17),0)="","",(1+Margin)*OFFSET('Stocklist Hoogenraad'!D$17,ROW()-ROW(D$17),0))</f>
        <v/>
      </c>
    </row>
    <row r="1187" spans="1:4" x14ac:dyDescent="0.25">
      <c r="A1187" s="124" t="str">
        <f ca="1">IF(OFFSET('Stocklist Hoogenraad'!A$17,ROW()-ROW(A$17),0)="","",OFFSET('Stocklist Hoogenraad'!A$17,ROW()-ROW(A$17),0))</f>
        <v/>
      </c>
      <c r="B1187" s="124" t="str">
        <f ca="1">IF(OFFSET('Stocklist Hoogenraad'!B$17,ROW()-ROW(B$17),0)="","",OFFSET('Stocklist Hoogenraad'!B$17,ROW()-ROW(B$17),0))</f>
        <v/>
      </c>
      <c r="C1187" s="124" t="str">
        <f ca="1">IF(OFFSET('Stocklist Hoogenraad'!C$17,ROW()-ROW(C$17),0)="","",OFFSET('Stocklist Hoogenraad'!C$17,ROW()-ROW(C$17),0))</f>
        <v/>
      </c>
      <c r="D1187" s="125" t="str">
        <f ca="1">IF(OFFSET('Stocklist Hoogenraad'!D$17,ROW()-ROW(D$17),0)="","",(1+Margin)*OFFSET('Stocklist Hoogenraad'!D$17,ROW()-ROW(D$17),0))</f>
        <v/>
      </c>
    </row>
    <row r="1188" spans="1:4" x14ac:dyDescent="0.25">
      <c r="A1188" s="124" t="str">
        <f ca="1">IF(OFFSET('Stocklist Hoogenraad'!A$17,ROW()-ROW(A$17),0)="","",OFFSET('Stocklist Hoogenraad'!A$17,ROW()-ROW(A$17),0))</f>
        <v/>
      </c>
      <c r="B1188" s="124" t="str">
        <f ca="1">IF(OFFSET('Stocklist Hoogenraad'!B$17,ROW()-ROW(B$17),0)="","",OFFSET('Stocklist Hoogenraad'!B$17,ROW()-ROW(B$17),0))</f>
        <v/>
      </c>
      <c r="C1188" s="124" t="str">
        <f ca="1">IF(OFFSET('Stocklist Hoogenraad'!C$17,ROW()-ROW(C$17),0)="","",OFFSET('Stocklist Hoogenraad'!C$17,ROW()-ROW(C$17),0))</f>
        <v/>
      </c>
      <c r="D1188" s="125" t="str">
        <f ca="1">IF(OFFSET('Stocklist Hoogenraad'!D$17,ROW()-ROW(D$17),0)="","",(1+Margin)*OFFSET('Stocklist Hoogenraad'!D$17,ROW()-ROW(D$17),0))</f>
        <v/>
      </c>
    </row>
    <row r="1189" spans="1:4" x14ac:dyDescent="0.25">
      <c r="A1189" s="124" t="str">
        <f ca="1">IF(OFFSET('Stocklist Hoogenraad'!A$17,ROW()-ROW(A$17),0)="","",OFFSET('Stocklist Hoogenraad'!A$17,ROW()-ROW(A$17),0))</f>
        <v/>
      </c>
      <c r="B1189" s="124" t="str">
        <f ca="1">IF(OFFSET('Stocklist Hoogenraad'!B$17,ROW()-ROW(B$17),0)="","",OFFSET('Stocklist Hoogenraad'!B$17,ROW()-ROW(B$17),0))</f>
        <v/>
      </c>
      <c r="C1189" s="124" t="str">
        <f ca="1">IF(OFFSET('Stocklist Hoogenraad'!C$17,ROW()-ROW(C$17),0)="","",OFFSET('Stocklist Hoogenraad'!C$17,ROW()-ROW(C$17),0))</f>
        <v/>
      </c>
      <c r="D1189" s="125" t="str">
        <f ca="1">IF(OFFSET('Stocklist Hoogenraad'!D$17,ROW()-ROW(D$17),0)="","",(1+Margin)*OFFSET('Stocklist Hoogenraad'!D$17,ROW()-ROW(D$17),0))</f>
        <v/>
      </c>
    </row>
    <row r="1190" spans="1:4" x14ac:dyDescent="0.25">
      <c r="A1190" s="124" t="str">
        <f ca="1">IF(OFFSET('Stocklist Hoogenraad'!A$17,ROW()-ROW(A$17),0)="","",OFFSET('Stocklist Hoogenraad'!A$17,ROW()-ROW(A$17),0))</f>
        <v/>
      </c>
      <c r="B1190" s="124" t="str">
        <f ca="1">IF(OFFSET('Stocklist Hoogenraad'!B$17,ROW()-ROW(B$17),0)="","",OFFSET('Stocklist Hoogenraad'!B$17,ROW()-ROW(B$17),0))</f>
        <v/>
      </c>
      <c r="C1190" s="124" t="str">
        <f ca="1">IF(OFFSET('Stocklist Hoogenraad'!C$17,ROW()-ROW(C$17),0)="","",OFFSET('Stocklist Hoogenraad'!C$17,ROW()-ROW(C$17),0))</f>
        <v/>
      </c>
      <c r="D1190" s="125" t="str">
        <f ca="1">IF(OFFSET('Stocklist Hoogenraad'!D$17,ROW()-ROW(D$17),0)="","",(1+Margin)*OFFSET('Stocklist Hoogenraad'!D$17,ROW()-ROW(D$17),0))</f>
        <v/>
      </c>
    </row>
    <row r="1191" spans="1:4" x14ac:dyDescent="0.25">
      <c r="A1191" s="124" t="str">
        <f ca="1">IF(OFFSET('Stocklist Hoogenraad'!A$17,ROW()-ROW(A$17),0)="","",OFFSET('Stocklist Hoogenraad'!A$17,ROW()-ROW(A$17),0))</f>
        <v/>
      </c>
      <c r="B1191" s="124" t="str">
        <f ca="1">IF(OFFSET('Stocklist Hoogenraad'!B$17,ROW()-ROW(B$17),0)="","",OFFSET('Stocklist Hoogenraad'!B$17,ROW()-ROW(B$17),0))</f>
        <v/>
      </c>
      <c r="C1191" s="124" t="str">
        <f ca="1">IF(OFFSET('Stocklist Hoogenraad'!C$17,ROW()-ROW(C$17),0)="","",OFFSET('Stocklist Hoogenraad'!C$17,ROW()-ROW(C$17),0))</f>
        <v/>
      </c>
      <c r="D1191" s="125" t="str">
        <f ca="1">IF(OFFSET('Stocklist Hoogenraad'!D$17,ROW()-ROW(D$17),0)="","",(1+Margin)*OFFSET('Stocklist Hoogenraad'!D$17,ROW()-ROW(D$17),0))</f>
        <v/>
      </c>
    </row>
    <row r="1192" spans="1:4" x14ac:dyDescent="0.25">
      <c r="A1192" s="124" t="str">
        <f ca="1">IF(OFFSET('Stocklist Hoogenraad'!A$17,ROW()-ROW(A$17),0)="","",OFFSET('Stocklist Hoogenraad'!A$17,ROW()-ROW(A$17),0))</f>
        <v/>
      </c>
      <c r="B1192" s="124" t="str">
        <f ca="1">IF(OFFSET('Stocklist Hoogenraad'!B$17,ROW()-ROW(B$17),0)="","",OFFSET('Stocklist Hoogenraad'!B$17,ROW()-ROW(B$17),0))</f>
        <v/>
      </c>
      <c r="C1192" s="124" t="str">
        <f ca="1">IF(OFFSET('Stocklist Hoogenraad'!C$17,ROW()-ROW(C$17),0)="","",OFFSET('Stocklist Hoogenraad'!C$17,ROW()-ROW(C$17),0))</f>
        <v/>
      </c>
      <c r="D1192" s="125" t="str">
        <f ca="1">IF(OFFSET('Stocklist Hoogenraad'!D$17,ROW()-ROW(D$17),0)="","",(1+Margin)*OFFSET('Stocklist Hoogenraad'!D$17,ROW()-ROW(D$17),0))</f>
        <v/>
      </c>
    </row>
    <row r="1193" spans="1:4" x14ac:dyDescent="0.25">
      <c r="A1193" s="124" t="str">
        <f ca="1">IF(OFFSET('Stocklist Hoogenraad'!A$17,ROW()-ROW(A$17),0)="","",OFFSET('Stocklist Hoogenraad'!A$17,ROW()-ROW(A$17),0))</f>
        <v/>
      </c>
      <c r="B1193" s="124" t="str">
        <f ca="1">IF(OFFSET('Stocklist Hoogenraad'!B$17,ROW()-ROW(B$17),0)="","",OFFSET('Stocklist Hoogenraad'!B$17,ROW()-ROW(B$17),0))</f>
        <v/>
      </c>
      <c r="C1193" s="124" t="str">
        <f ca="1">IF(OFFSET('Stocklist Hoogenraad'!C$17,ROW()-ROW(C$17),0)="","",OFFSET('Stocklist Hoogenraad'!C$17,ROW()-ROW(C$17),0))</f>
        <v/>
      </c>
      <c r="D1193" s="125" t="str">
        <f ca="1">IF(OFFSET('Stocklist Hoogenraad'!D$17,ROW()-ROW(D$17),0)="","",(1+Margin)*OFFSET('Stocklist Hoogenraad'!D$17,ROW()-ROW(D$17),0))</f>
        <v/>
      </c>
    </row>
    <row r="1194" spans="1:4" x14ac:dyDescent="0.25">
      <c r="A1194" s="124" t="str">
        <f ca="1">IF(OFFSET('Stocklist Hoogenraad'!A$17,ROW()-ROW(A$17),0)="","",OFFSET('Stocklist Hoogenraad'!A$17,ROW()-ROW(A$17),0))</f>
        <v/>
      </c>
      <c r="B1194" s="124" t="str">
        <f ca="1">IF(OFFSET('Stocklist Hoogenraad'!B$17,ROW()-ROW(B$17),0)="","",OFFSET('Stocklist Hoogenraad'!B$17,ROW()-ROW(B$17),0))</f>
        <v/>
      </c>
      <c r="C1194" s="124" t="str">
        <f ca="1">IF(OFFSET('Stocklist Hoogenraad'!C$17,ROW()-ROW(C$17),0)="","",OFFSET('Stocklist Hoogenraad'!C$17,ROW()-ROW(C$17),0))</f>
        <v/>
      </c>
      <c r="D1194" s="125" t="str">
        <f ca="1">IF(OFFSET('Stocklist Hoogenraad'!D$17,ROW()-ROW(D$17),0)="","",(1+Margin)*OFFSET('Stocklist Hoogenraad'!D$17,ROW()-ROW(D$17),0))</f>
        <v/>
      </c>
    </row>
    <row r="1195" spans="1:4" x14ac:dyDescent="0.25">
      <c r="A1195" s="124" t="str">
        <f ca="1">IF(OFFSET('Stocklist Hoogenraad'!A$17,ROW()-ROW(A$17),0)="","",OFFSET('Stocklist Hoogenraad'!A$17,ROW()-ROW(A$17),0))</f>
        <v/>
      </c>
      <c r="B1195" s="124" t="str">
        <f ca="1">IF(OFFSET('Stocklist Hoogenraad'!B$17,ROW()-ROW(B$17),0)="","",OFFSET('Stocklist Hoogenraad'!B$17,ROW()-ROW(B$17),0))</f>
        <v/>
      </c>
      <c r="C1195" s="124" t="str">
        <f ca="1">IF(OFFSET('Stocklist Hoogenraad'!C$17,ROW()-ROW(C$17),0)="","",OFFSET('Stocklist Hoogenraad'!C$17,ROW()-ROW(C$17),0))</f>
        <v/>
      </c>
      <c r="D1195" s="125" t="str">
        <f ca="1">IF(OFFSET('Stocklist Hoogenraad'!D$17,ROW()-ROW(D$17),0)="","",(1+Margin)*OFFSET('Stocklist Hoogenraad'!D$17,ROW()-ROW(D$17),0))</f>
        <v/>
      </c>
    </row>
    <row r="1196" spans="1:4" x14ac:dyDescent="0.25">
      <c r="A1196" s="124" t="str">
        <f ca="1">IF(OFFSET('Stocklist Hoogenraad'!A$17,ROW()-ROW(A$17),0)="","",OFFSET('Stocklist Hoogenraad'!A$17,ROW()-ROW(A$17),0))</f>
        <v/>
      </c>
      <c r="B1196" s="124" t="str">
        <f ca="1">IF(OFFSET('Stocklist Hoogenraad'!B$17,ROW()-ROW(B$17),0)="","",OFFSET('Stocklist Hoogenraad'!B$17,ROW()-ROW(B$17),0))</f>
        <v/>
      </c>
      <c r="C1196" s="124" t="str">
        <f ca="1">IF(OFFSET('Stocklist Hoogenraad'!C$17,ROW()-ROW(C$17),0)="","",OFFSET('Stocklist Hoogenraad'!C$17,ROW()-ROW(C$17),0))</f>
        <v/>
      </c>
      <c r="D1196" s="125" t="str">
        <f ca="1">IF(OFFSET('Stocklist Hoogenraad'!D$17,ROW()-ROW(D$17),0)="","",(1+Margin)*OFFSET('Stocklist Hoogenraad'!D$17,ROW()-ROW(D$17),0))</f>
        <v/>
      </c>
    </row>
    <row r="1197" spans="1:4" x14ac:dyDescent="0.25">
      <c r="A1197" s="124" t="str">
        <f ca="1">IF(OFFSET('Stocklist Hoogenraad'!A$17,ROW()-ROW(A$17),0)="","",OFFSET('Stocklist Hoogenraad'!A$17,ROW()-ROW(A$17),0))</f>
        <v/>
      </c>
      <c r="B1197" s="124" t="str">
        <f ca="1">IF(OFFSET('Stocklist Hoogenraad'!B$17,ROW()-ROW(B$17),0)="","",OFFSET('Stocklist Hoogenraad'!B$17,ROW()-ROW(B$17),0))</f>
        <v/>
      </c>
      <c r="C1197" s="124" t="str">
        <f ca="1">IF(OFFSET('Stocklist Hoogenraad'!C$17,ROW()-ROW(C$17),0)="","",OFFSET('Stocklist Hoogenraad'!C$17,ROW()-ROW(C$17),0))</f>
        <v/>
      </c>
      <c r="D1197" s="125" t="str">
        <f ca="1">IF(OFFSET('Stocklist Hoogenraad'!D$17,ROW()-ROW(D$17),0)="","",(1+Margin)*OFFSET('Stocklist Hoogenraad'!D$17,ROW()-ROW(D$17),0))</f>
        <v/>
      </c>
    </row>
    <row r="1198" spans="1:4" x14ac:dyDescent="0.25">
      <c r="A1198" s="124" t="str">
        <f ca="1">IF(OFFSET('Stocklist Hoogenraad'!A$17,ROW()-ROW(A$17),0)="","",OFFSET('Stocklist Hoogenraad'!A$17,ROW()-ROW(A$17),0))</f>
        <v/>
      </c>
      <c r="B1198" s="124" t="str">
        <f ca="1">IF(OFFSET('Stocklist Hoogenraad'!B$17,ROW()-ROW(B$17),0)="","",OFFSET('Stocklist Hoogenraad'!B$17,ROW()-ROW(B$17),0))</f>
        <v/>
      </c>
      <c r="C1198" s="124" t="str">
        <f ca="1">IF(OFFSET('Stocklist Hoogenraad'!C$17,ROW()-ROW(C$17),0)="","",OFFSET('Stocklist Hoogenraad'!C$17,ROW()-ROW(C$17),0))</f>
        <v/>
      </c>
      <c r="D1198" s="125" t="str">
        <f ca="1">IF(OFFSET('Stocklist Hoogenraad'!D$17,ROW()-ROW(D$17),0)="","",(1+Margin)*OFFSET('Stocklist Hoogenraad'!D$17,ROW()-ROW(D$17),0))</f>
        <v/>
      </c>
    </row>
    <row r="1199" spans="1:4" x14ac:dyDescent="0.25">
      <c r="A1199" s="124" t="str">
        <f ca="1">IF(OFFSET('Stocklist Hoogenraad'!A$17,ROW()-ROW(A$17),0)="","",OFFSET('Stocklist Hoogenraad'!A$17,ROW()-ROW(A$17),0))</f>
        <v/>
      </c>
      <c r="B1199" s="124" t="str">
        <f ca="1">IF(OFFSET('Stocklist Hoogenraad'!B$17,ROW()-ROW(B$17),0)="","",OFFSET('Stocklist Hoogenraad'!B$17,ROW()-ROW(B$17),0))</f>
        <v/>
      </c>
      <c r="C1199" s="124" t="str">
        <f ca="1">IF(OFFSET('Stocklist Hoogenraad'!C$17,ROW()-ROW(C$17),0)="","",OFFSET('Stocklist Hoogenraad'!C$17,ROW()-ROW(C$17),0))</f>
        <v/>
      </c>
      <c r="D1199" s="125" t="str">
        <f ca="1">IF(OFFSET('Stocklist Hoogenraad'!D$17,ROW()-ROW(D$17),0)="","",(1+Margin)*OFFSET('Stocklist Hoogenraad'!D$17,ROW()-ROW(D$17),0))</f>
        <v/>
      </c>
    </row>
    <row r="1200" spans="1:4" x14ac:dyDescent="0.25">
      <c r="A1200" s="124" t="str">
        <f ca="1">IF(OFFSET('Stocklist Hoogenraad'!A$17,ROW()-ROW(A$17),0)="","",OFFSET('Stocklist Hoogenraad'!A$17,ROW()-ROW(A$17),0))</f>
        <v/>
      </c>
      <c r="B1200" s="124" t="str">
        <f ca="1">IF(OFFSET('Stocklist Hoogenraad'!B$17,ROW()-ROW(B$17),0)="","",OFFSET('Stocklist Hoogenraad'!B$17,ROW()-ROW(B$17),0))</f>
        <v/>
      </c>
      <c r="C1200" s="124" t="str">
        <f ca="1">IF(OFFSET('Stocklist Hoogenraad'!C$17,ROW()-ROW(C$17),0)="","",OFFSET('Stocklist Hoogenraad'!C$17,ROW()-ROW(C$17),0))</f>
        <v/>
      </c>
      <c r="D1200" s="125" t="str">
        <f ca="1">IF(OFFSET('Stocklist Hoogenraad'!D$17,ROW()-ROW(D$17),0)="","",(1+Margin)*OFFSET('Stocklist Hoogenraad'!D$17,ROW()-ROW(D$17),0))</f>
        <v/>
      </c>
    </row>
    <row r="1201" spans="1:4" x14ac:dyDescent="0.25">
      <c r="A1201" s="124" t="str">
        <f ca="1">IF(OFFSET('Stocklist Hoogenraad'!A$17,ROW()-ROW(A$17),0)="","",OFFSET('Stocklist Hoogenraad'!A$17,ROW()-ROW(A$17),0))</f>
        <v/>
      </c>
      <c r="B1201" s="124" t="str">
        <f ca="1">IF(OFFSET('Stocklist Hoogenraad'!B$17,ROW()-ROW(B$17),0)="","",OFFSET('Stocklist Hoogenraad'!B$17,ROW()-ROW(B$17),0))</f>
        <v/>
      </c>
      <c r="C1201" s="124" t="str">
        <f ca="1">IF(OFFSET('Stocklist Hoogenraad'!C$17,ROW()-ROW(C$17),0)="","",OFFSET('Stocklist Hoogenraad'!C$17,ROW()-ROW(C$17),0))</f>
        <v/>
      </c>
      <c r="D1201" s="125" t="str">
        <f ca="1">IF(OFFSET('Stocklist Hoogenraad'!D$17,ROW()-ROW(D$17),0)="","",(1+Margin)*OFFSET('Stocklist Hoogenraad'!D$17,ROW()-ROW(D$17),0))</f>
        <v/>
      </c>
    </row>
    <row r="1202" spans="1:4" x14ac:dyDescent="0.25">
      <c r="A1202" s="124" t="str">
        <f ca="1">IF(OFFSET('Stocklist Hoogenraad'!A$17,ROW()-ROW(A$17),0)="","",OFFSET('Stocklist Hoogenraad'!A$17,ROW()-ROW(A$17),0))</f>
        <v/>
      </c>
      <c r="B1202" s="124" t="str">
        <f ca="1">IF(OFFSET('Stocklist Hoogenraad'!B$17,ROW()-ROW(B$17),0)="","",OFFSET('Stocklist Hoogenraad'!B$17,ROW()-ROW(B$17),0))</f>
        <v/>
      </c>
      <c r="C1202" s="124" t="str">
        <f ca="1">IF(OFFSET('Stocklist Hoogenraad'!C$17,ROW()-ROW(C$17),0)="","",OFFSET('Stocklist Hoogenraad'!C$17,ROW()-ROW(C$17),0))</f>
        <v/>
      </c>
      <c r="D1202" s="125" t="str">
        <f ca="1">IF(OFFSET('Stocklist Hoogenraad'!D$17,ROW()-ROW(D$17),0)="","",(1+Margin)*OFFSET('Stocklist Hoogenraad'!D$17,ROW()-ROW(D$17),0))</f>
        <v/>
      </c>
    </row>
    <row r="1203" spans="1:4" x14ac:dyDescent="0.25">
      <c r="A1203" s="124" t="str">
        <f ca="1">IF(OFFSET('Stocklist Hoogenraad'!A$17,ROW()-ROW(A$17),0)="","",OFFSET('Stocklist Hoogenraad'!A$17,ROW()-ROW(A$17),0))</f>
        <v/>
      </c>
      <c r="B1203" s="124" t="str">
        <f ca="1">IF(OFFSET('Stocklist Hoogenraad'!B$17,ROW()-ROW(B$17),0)="","",OFFSET('Stocklist Hoogenraad'!B$17,ROW()-ROW(B$17),0))</f>
        <v/>
      </c>
      <c r="C1203" s="124" t="str">
        <f ca="1">IF(OFFSET('Stocklist Hoogenraad'!C$17,ROW()-ROW(C$17),0)="","",OFFSET('Stocklist Hoogenraad'!C$17,ROW()-ROW(C$17),0))</f>
        <v/>
      </c>
      <c r="D1203" s="125" t="str">
        <f ca="1">IF(OFFSET('Stocklist Hoogenraad'!D$17,ROW()-ROW(D$17),0)="","",(1+Margin)*OFFSET('Stocklist Hoogenraad'!D$17,ROW()-ROW(D$17),0))</f>
        <v/>
      </c>
    </row>
    <row r="1204" spans="1:4" x14ac:dyDescent="0.25">
      <c r="A1204" s="124" t="str">
        <f ca="1">IF(OFFSET('Stocklist Hoogenraad'!A$17,ROW()-ROW(A$17),0)="","",OFFSET('Stocklist Hoogenraad'!A$17,ROW()-ROW(A$17),0))</f>
        <v/>
      </c>
      <c r="B1204" s="124" t="str">
        <f ca="1">IF(OFFSET('Stocklist Hoogenraad'!B$17,ROW()-ROW(B$17),0)="","",OFFSET('Stocklist Hoogenraad'!B$17,ROW()-ROW(B$17),0))</f>
        <v/>
      </c>
      <c r="C1204" s="124" t="str">
        <f ca="1">IF(OFFSET('Stocklist Hoogenraad'!C$17,ROW()-ROW(C$17),0)="","",OFFSET('Stocklist Hoogenraad'!C$17,ROW()-ROW(C$17),0))</f>
        <v/>
      </c>
      <c r="D1204" s="125" t="str">
        <f ca="1">IF(OFFSET('Stocklist Hoogenraad'!D$17,ROW()-ROW(D$17),0)="","",(1+Margin)*OFFSET('Stocklist Hoogenraad'!D$17,ROW()-ROW(D$17),0))</f>
        <v/>
      </c>
    </row>
    <row r="1205" spans="1:4" x14ac:dyDescent="0.25">
      <c r="A1205" s="124" t="str">
        <f ca="1">IF(OFFSET('Stocklist Hoogenraad'!A$17,ROW()-ROW(A$17),0)="","",OFFSET('Stocklist Hoogenraad'!A$17,ROW()-ROW(A$17),0))</f>
        <v/>
      </c>
      <c r="B1205" s="124" t="str">
        <f ca="1">IF(OFFSET('Stocklist Hoogenraad'!B$17,ROW()-ROW(B$17),0)="","",OFFSET('Stocklist Hoogenraad'!B$17,ROW()-ROW(B$17),0))</f>
        <v/>
      </c>
      <c r="C1205" s="124" t="str">
        <f ca="1">IF(OFFSET('Stocklist Hoogenraad'!C$17,ROW()-ROW(C$17),0)="","",OFFSET('Stocklist Hoogenraad'!C$17,ROW()-ROW(C$17),0))</f>
        <v/>
      </c>
      <c r="D1205" s="125" t="str">
        <f ca="1">IF(OFFSET('Stocklist Hoogenraad'!D$17,ROW()-ROW(D$17),0)="","",(1+Margin)*OFFSET('Stocklist Hoogenraad'!D$17,ROW()-ROW(D$17),0))</f>
        <v/>
      </c>
    </row>
    <row r="1206" spans="1:4" x14ac:dyDescent="0.25">
      <c r="A1206" s="124" t="str">
        <f ca="1">IF(OFFSET('Stocklist Hoogenraad'!A$17,ROW()-ROW(A$17),0)="","",OFFSET('Stocklist Hoogenraad'!A$17,ROW()-ROW(A$17),0))</f>
        <v/>
      </c>
      <c r="B1206" s="124" t="str">
        <f ca="1">IF(OFFSET('Stocklist Hoogenraad'!B$17,ROW()-ROW(B$17),0)="","",OFFSET('Stocklist Hoogenraad'!B$17,ROW()-ROW(B$17),0))</f>
        <v/>
      </c>
      <c r="C1206" s="124" t="str">
        <f ca="1">IF(OFFSET('Stocklist Hoogenraad'!C$17,ROW()-ROW(C$17),0)="","",OFFSET('Stocklist Hoogenraad'!C$17,ROW()-ROW(C$17),0))</f>
        <v/>
      </c>
      <c r="D1206" s="125" t="str">
        <f ca="1">IF(OFFSET('Stocklist Hoogenraad'!D$17,ROW()-ROW(D$17),0)="","",(1+Margin)*OFFSET('Stocklist Hoogenraad'!D$17,ROW()-ROW(D$17),0))</f>
        <v/>
      </c>
    </row>
    <row r="1207" spans="1:4" x14ac:dyDescent="0.25">
      <c r="A1207" s="124" t="str">
        <f ca="1">IF(OFFSET('Stocklist Hoogenraad'!A$17,ROW()-ROW(A$17),0)="","",OFFSET('Stocklist Hoogenraad'!A$17,ROW()-ROW(A$17),0))</f>
        <v/>
      </c>
      <c r="B1207" s="124" t="str">
        <f ca="1">IF(OFFSET('Stocklist Hoogenraad'!B$17,ROW()-ROW(B$17),0)="","",OFFSET('Stocklist Hoogenraad'!B$17,ROW()-ROW(B$17),0))</f>
        <v/>
      </c>
      <c r="C1207" s="124" t="str">
        <f ca="1">IF(OFFSET('Stocklist Hoogenraad'!C$17,ROW()-ROW(C$17),0)="","",OFFSET('Stocklist Hoogenraad'!C$17,ROW()-ROW(C$17),0))</f>
        <v/>
      </c>
      <c r="D1207" s="125" t="str">
        <f ca="1">IF(OFFSET('Stocklist Hoogenraad'!D$17,ROW()-ROW(D$17),0)="","",(1+Margin)*OFFSET('Stocklist Hoogenraad'!D$17,ROW()-ROW(D$17),0))</f>
        <v/>
      </c>
    </row>
    <row r="1208" spans="1:4" x14ac:dyDescent="0.25">
      <c r="A1208" s="124" t="str">
        <f ca="1">IF(OFFSET('Stocklist Hoogenraad'!A$17,ROW()-ROW(A$17),0)="","",OFFSET('Stocklist Hoogenraad'!A$17,ROW()-ROW(A$17),0))</f>
        <v/>
      </c>
      <c r="B1208" s="124" t="str">
        <f ca="1">IF(OFFSET('Stocklist Hoogenraad'!B$17,ROW()-ROW(B$17),0)="","",OFFSET('Stocklist Hoogenraad'!B$17,ROW()-ROW(B$17),0))</f>
        <v/>
      </c>
      <c r="C1208" s="124" t="str">
        <f ca="1">IF(OFFSET('Stocklist Hoogenraad'!C$17,ROW()-ROW(C$17),0)="","",OFFSET('Stocklist Hoogenraad'!C$17,ROW()-ROW(C$17),0))</f>
        <v/>
      </c>
      <c r="D1208" s="125" t="str">
        <f ca="1">IF(OFFSET('Stocklist Hoogenraad'!D$17,ROW()-ROW(D$17),0)="","",(1+Margin)*OFFSET('Stocklist Hoogenraad'!D$17,ROW()-ROW(D$17),0))</f>
        <v/>
      </c>
    </row>
    <row r="1209" spans="1:4" x14ac:dyDescent="0.25">
      <c r="A1209" s="124" t="str">
        <f ca="1">IF(OFFSET('Stocklist Hoogenraad'!A$17,ROW()-ROW(A$17),0)="","",OFFSET('Stocklist Hoogenraad'!A$17,ROW()-ROW(A$17),0))</f>
        <v/>
      </c>
      <c r="B1209" s="124" t="str">
        <f ca="1">IF(OFFSET('Stocklist Hoogenraad'!B$17,ROW()-ROW(B$17),0)="","",OFFSET('Stocklist Hoogenraad'!B$17,ROW()-ROW(B$17),0))</f>
        <v/>
      </c>
      <c r="C1209" s="124" t="str">
        <f ca="1">IF(OFFSET('Stocklist Hoogenraad'!C$17,ROW()-ROW(C$17),0)="","",OFFSET('Stocklist Hoogenraad'!C$17,ROW()-ROW(C$17),0))</f>
        <v/>
      </c>
      <c r="D1209" s="125" t="str">
        <f ca="1">IF(OFFSET('Stocklist Hoogenraad'!D$17,ROW()-ROW(D$17),0)="","",(1+Margin)*OFFSET('Stocklist Hoogenraad'!D$17,ROW()-ROW(D$17),0))</f>
        <v/>
      </c>
    </row>
    <row r="1210" spans="1:4" x14ac:dyDescent="0.25">
      <c r="A1210" s="124" t="str">
        <f ca="1">IF(OFFSET('Stocklist Hoogenraad'!A$17,ROW()-ROW(A$17),0)="","",OFFSET('Stocklist Hoogenraad'!A$17,ROW()-ROW(A$17),0))</f>
        <v/>
      </c>
      <c r="B1210" s="124" t="str">
        <f ca="1">IF(OFFSET('Stocklist Hoogenraad'!B$17,ROW()-ROW(B$17),0)="","",OFFSET('Stocklist Hoogenraad'!B$17,ROW()-ROW(B$17),0))</f>
        <v/>
      </c>
      <c r="C1210" s="124" t="str">
        <f ca="1">IF(OFFSET('Stocklist Hoogenraad'!C$17,ROW()-ROW(C$17),0)="","",OFFSET('Stocklist Hoogenraad'!C$17,ROW()-ROW(C$17),0))</f>
        <v/>
      </c>
      <c r="D1210" s="125" t="str">
        <f ca="1">IF(OFFSET('Stocklist Hoogenraad'!D$17,ROW()-ROW(D$17),0)="","",(1+Margin)*OFFSET('Stocklist Hoogenraad'!D$17,ROW()-ROW(D$17),0))</f>
        <v/>
      </c>
    </row>
    <row r="1211" spans="1:4" x14ac:dyDescent="0.25">
      <c r="A1211" s="124" t="str">
        <f ca="1">IF(OFFSET('Stocklist Hoogenraad'!A$17,ROW()-ROW(A$17),0)="","",OFFSET('Stocklist Hoogenraad'!A$17,ROW()-ROW(A$17),0))</f>
        <v/>
      </c>
      <c r="B1211" s="124" t="str">
        <f ca="1">IF(OFFSET('Stocklist Hoogenraad'!B$17,ROW()-ROW(B$17),0)="","",OFFSET('Stocklist Hoogenraad'!B$17,ROW()-ROW(B$17),0))</f>
        <v/>
      </c>
      <c r="C1211" s="124" t="str">
        <f ca="1">IF(OFFSET('Stocklist Hoogenraad'!C$17,ROW()-ROW(C$17),0)="","",OFFSET('Stocklist Hoogenraad'!C$17,ROW()-ROW(C$17),0))</f>
        <v/>
      </c>
      <c r="D1211" s="125" t="str">
        <f ca="1">IF(OFFSET('Stocklist Hoogenraad'!D$17,ROW()-ROW(D$17),0)="","",(1+Margin)*OFFSET('Stocklist Hoogenraad'!D$17,ROW()-ROW(D$17),0))</f>
        <v/>
      </c>
    </row>
    <row r="1212" spans="1:4" x14ac:dyDescent="0.25">
      <c r="A1212" s="124" t="str">
        <f ca="1">IF(OFFSET('Stocklist Hoogenraad'!A$17,ROW()-ROW(A$17),0)="","",OFFSET('Stocklist Hoogenraad'!A$17,ROW()-ROW(A$17),0))</f>
        <v/>
      </c>
      <c r="B1212" s="124" t="str">
        <f ca="1">IF(OFFSET('Stocklist Hoogenraad'!B$17,ROW()-ROW(B$17),0)="","",OFFSET('Stocklist Hoogenraad'!B$17,ROW()-ROW(B$17),0))</f>
        <v/>
      </c>
      <c r="C1212" s="124" t="str">
        <f ca="1">IF(OFFSET('Stocklist Hoogenraad'!C$17,ROW()-ROW(C$17),0)="","",OFFSET('Stocklist Hoogenraad'!C$17,ROW()-ROW(C$17),0))</f>
        <v/>
      </c>
      <c r="D1212" s="125" t="str">
        <f ca="1">IF(OFFSET('Stocklist Hoogenraad'!D$17,ROW()-ROW(D$17),0)="","",(1+Margin)*OFFSET('Stocklist Hoogenraad'!D$17,ROW()-ROW(D$17),0))</f>
        <v/>
      </c>
    </row>
    <row r="1213" spans="1:4" x14ac:dyDescent="0.25">
      <c r="A1213" s="124" t="str">
        <f ca="1">IF(OFFSET('Stocklist Hoogenraad'!A$17,ROW()-ROW(A$17),0)="","",OFFSET('Stocklist Hoogenraad'!A$17,ROW()-ROW(A$17),0))</f>
        <v/>
      </c>
      <c r="B1213" s="124" t="str">
        <f ca="1">IF(OFFSET('Stocklist Hoogenraad'!B$17,ROW()-ROW(B$17),0)="","",OFFSET('Stocklist Hoogenraad'!B$17,ROW()-ROW(B$17),0))</f>
        <v/>
      </c>
      <c r="C1213" s="124" t="str">
        <f ca="1">IF(OFFSET('Stocklist Hoogenraad'!C$17,ROW()-ROW(C$17),0)="","",OFFSET('Stocklist Hoogenraad'!C$17,ROW()-ROW(C$17),0))</f>
        <v/>
      </c>
      <c r="D1213" s="125" t="str">
        <f ca="1">IF(OFFSET('Stocklist Hoogenraad'!D$17,ROW()-ROW(D$17),0)="","",(1+Margin)*OFFSET('Stocklist Hoogenraad'!D$17,ROW()-ROW(D$17),0))</f>
        <v/>
      </c>
    </row>
    <row r="1214" spans="1:4" x14ac:dyDescent="0.25">
      <c r="A1214" s="124" t="str">
        <f ca="1">IF(OFFSET('Stocklist Hoogenraad'!A$17,ROW()-ROW(A$17),0)="","",OFFSET('Stocklist Hoogenraad'!A$17,ROW()-ROW(A$17),0))</f>
        <v/>
      </c>
      <c r="B1214" s="124" t="str">
        <f ca="1">IF(OFFSET('Stocklist Hoogenraad'!B$17,ROW()-ROW(B$17),0)="","",OFFSET('Stocklist Hoogenraad'!B$17,ROW()-ROW(B$17),0))</f>
        <v/>
      </c>
      <c r="C1214" s="124" t="str">
        <f ca="1">IF(OFFSET('Stocklist Hoogenraad'!C$17,ROW()-ROW(C$17),0)="","",OFFSET('Stocklist Hoogenraad'!C$17,ROW()-ROW(C$17),0))</f>
        <v/>
      </c>
      <c r="D1214" s="125" t="str">
        <f ca="1">IF(OFFSET('Stocklist Hoogenraad'!D$17,ROW()-ROW(D$17),0)="","",(1+Margin)*OFFSET('Stocklist Hoogenraad'!D$17,ROW()-ROW(D$17),0))</f>
        <v/>
      </c>
    </row>
    <row r="1215" spans="1:4" x14ac:dyDescent="0.25">
      <c r="A1215" s="124" t="str">
        <f ca="1">IF(OFFSET('Stocklist Hoogenraad'!A$17,ROW()-ROW(A$17),0)="","",OFFSET('Stocklist Hoogenraad'!A$17,ROW()-ROW(A$17),0))</f>
        <v/>
      </c>
      <c r="B1215" s="124" t="str">
        <f ca="1">IF(OFFSET('Stocklist Hoogenraad'!B$17,ROW()-ROW(B$17),0)="","",OFFSET('Stocklist Hoogenraad'!B$17,ROW()-ROW(B$17),0))</f>
        <v/>
      </c>
      <c r="C1215" s="124" t="str">
        <f ca="1">IF(OFFSET('Stocklist Hoogenraad'!C$17,ROW()-ROW(C$17),0)="","",OFFSET('Stocklist Hoogenraad'!C$17,ROW()-ROW(C$17),0))</f>
        <v/>
      </c>
      <c r="D1215" s="125" t="str">
        <f ca="1">IF(OFFSET('Stocklist Hoogenraad'!D$17,ROW()-ROW(D$17),0)="","",(1+Margin)*OFFSET('Stocklist Hoogenraad'!D$17,ROW()-ROW(D$17),0))</f>
        <v/>
      </c>
    </row>
    <row r="1216" spans="1:4" x14ac:dyDescent="0.25">
      <c r="A1216" s="124" t="str">
        <f ca="1">IF(OFFSET('Stocklist Hoogenraad'!A$17,ROW()-ROW(A$17),0)="","",OFFSET('Stocklist Hoogenraad'!A$17,ROW()-ROW(A$17),0))</f>
        <v/>
      </c>
      <c r="B1216" s="124" t="str">
        <f ca="1">IF(OFFSET('Stocklist Hoogenraad'!B$17,ROW()-ROW(B$17),0)="","",OFFSET('Stocklist Hoogenraad'!B$17,ROW()-ROW(B$17),0))</f>
        <v/>
      </c>
      <c r="C1216" s="124" t="str">
        <f ca="1">IF(OFFSET('Stocklist Hoogenraad'!C$17,ROW()-ROW(C$17),0)="","",OFFSET('Stocklist Hoogenraad'!C$17,ROW()-ROW(C$17),0))</f>
        <v/>
      </c>
      <c r="D1216" s="125" t="str">
        <f ca="1">IF(OFFSET('Stocklist Hoogenraad'!D$17,ROW()-ROW(D$17),0)="","",(1+Margin)*OFFSET('Stocklist Hoogenraad'!D$17,ROW()-ROW(D$17),0))</f>
        <v/>
      </c>
    </row>
    <row r="1217" spans="1:4" x14ac:dyDescent="0.25">
      <c r="A1217" s="124" t="str">
        <f ca="1">IF(OFFSET('Stocklist Hoogenraad'!A$17,ROW()-ROW(A$17),0)="","",OFFSET('Stocklist Hoogenraad'!A$17,ROW()-ROW(A$17),0))</f>
        <v/>
      </c>
      <c r="B1217" s="124" t="str">
        <f ca="1">IF(OFFSET('Stocklist Hoogenraad'!B$17,ROW()-ROW(B$17),0)="","",OFFSET('Stocklist Hoogenraad'!B$17,ROW()-ROW(B$17),0))</f>
        <v/>
      </c>
      <c r="C1217" s="124" t="str">
        <f ca="1">IF(OFFSET('Stocklist Hoogenraad'!C$17,ROW()-ROW(C$17),0)="","",OFFSET('Stocklist Hoogenraad'!C$17,ROW()-ROW(C$17),0))</f>
        <v/>
      </c>
      <c r="D1217" s="125" t="str">
        <f ca="1">IF(OFFSET('Stocklist Hoogenraad'!D$17,ROW()-ROW(D$17),0)="","",(1+Margin)*OFFSET('Stocklist Hoogenraad'!D$17,ROW()-ROW(D$17),0))</f>
        <v/>
      </c>
    </row>
    <row r="1218" spans="1:4" x14ac:dyDescent="0.25">
      <c r="A1218" s="124" t="str">
        <f ca="1">IF(OFFSET('Stocklist Hoogenraad'!A$17,ROW()-ROW(A$17),0)="","",OFFSET('Stocklist Hoogenraad'!A$17,ROW()-ROW(A$17),0))</f>
        <v/>
      </c>
      <c r="B1218" s="124" t="str">
        <f ca="1">IF(OFFSET('Stocklist Hoogenraad'!B$17,ROW()-ROW(B$17),0)="","",OFFSET('Stocklist Hoogenraad'!B$17,ROW()-ROW(B$17),0))</f>
        <v/>
      </c>
      <c r="C1218" s="124" t="str">
        <f ca="1">IF(OFFSET('Stocklist Hoogenraad'!C$17,ROW()-ROW(C$17),0)="","",OFFSET('Stocklist Hoogenraad'!C$17,ROW()-ROW(C$17),0))</f>
        <v/>
      </c>
      <c r="D1218" s="125" t="str">
        <f ca="1">IF(OFFSET('Stocklist Hoogenraad'!D$17,ROW()-ROW(D$17),0)="","",(1+Margin)*OFFSET('Stocklist Hoogenraad'!D$17,ROW()-ROW(D$17),0))</f>
        <v/>
      </c>
    </row>
    <row r="1219" spans="1:4" x14ac:dyDescent="0.25">
      <c r="A1219" s="124" t="str">
        <f ca="1">IF(OFFSET('Stocklist Hoogenraad'!A$17,ROW()-ROW(A$17),0)="","",OFFSET('Stocklist Hoogenraad'!A$17,ROW()-ROW(A$17),0))</f>
        <v/>
      </c>
      <c r="B1219" s="124" t="str">
        <f ca="1">IF(OFFSET('Stocklist Hoogenraad'!B$17,ROW()-ROW(B$17),0)="","",OFFSET('Stocklist Hoogenraad'!B$17,ROW()-ROW(B$17),0))</f>
        <v/>
      </c>
      <c r="C1219" s="124" t="str">
        <f ca="1">IF(OFFSET('Stocklist Hoogenraad'!C$17,ROW()-ROW(C$17),0)="","",OFFSET('Stocklist Hoogenraad'!C$17,ROW()-ROW(C$17),0))</f>
        <v/>
      </c>
      <c r="D1219" s="125" t="str">
        <f ca="1">IF(OFFSET('Stocklist Hoogenraad'!D$17,ROW()-ROW(D$17),0)="","",(1+Margin)*OFFSET('Stocklist Hoogenraad'!D$17,ROW()-ROW(D$17),0))</f>
        <v/>
      </c>
    </row>
    <row r="1220" spans="1:4" x14ac:dyDescent="0.25">
      <c r="A1220" s="124" t="str">
        <f ca="1">IF(OFFSET('Stocklist Hoogenraad'!A$17,ROW()-ROW(A$17),0)="","",OFFSET('Stocklist Hoogenraad'!A$17,ROW()-ROW(A$17),0))</f>
        <v/>
      </c>
      <c r="B1220" s="124" t="str">
        <f ca="1">IF(OFFSET('Stocklist Hoogenraad'!B$17,ROW()-ROW(B$17),0)="","",OFFSET('Stocklist Hoogenraad'!B$17,ROW()-ROW(B$17),0))</f>
        <v/>
      </c>
      <c r="C1220" s="124" t="str">
        <f ca="1">IF(OFFSET('Stocklist Hoogenraad'!C$17,ROW()-ROW(C$17),0)="","",OFFSET('Stocklist Hoogenraad'!C$17,ROW()-ROW(C$17),0))</f>
        <v/>
      </c>
      <c r="D1220" s="125" t="str">
        <f ca="1">IF(OFFSET('Stocklist Hoogenraad'!D$17,ROW()-ROW(D$17),0)="","",(1+Margin)*OFFSET('Stocklist Hoogenraad'!D$17,ROW()-ROW(D$17),0))</f>
        <v/>
      </c>
    </row>
    <row r="1221" spans="1:4" x14ac:dyDescent="0.25">
      <c r="A1221" s="124" t="str">
        <f ca="1">IF(OFFSET('Stocklist Hoogenraad'!A$17,ROW()-ROW(A$17),0)="","",OFFSET('Stocklist Hoogenraad'!A$17,ROW()-ROW(A$17),0))</f>
        <v/>
      </c>
      <c r="B1221" s="124" t="str">
        <f ca="1">IF(OFFSET('Stocklist Hoogenraad'!B$17,ROW()-ROW(B$17),0)="","",OFFSET('Stocklist Hoogenraad'!B$17,ROW()-ROW(B$17),0))</f>
        <v/>
      </c>
      <c r="C1221" s="124" t="str">
        <f ca="1">IF(OFFSET('Stocklist Hoogenraad'!C$17,ROW()-ROW(C$17),0)="","",OFFSET('Stocklist Hoogenraad'!C$17,ROW()-ROW(C$17),0))</f>
        <v/>
      </c>
      <c r="D1221" s="125" t="str">
        <f ca="1">IF(OFFSET('Stocklist Hoogenraad'!D$17,ROW()-ROW(D$17),0)="","",(1+Margin)*OFFSET('Stocklist Hoogenraad'!D$17,ROW()-ROW(D$17),0))</f>
        <v/>
      </c>
    </row>
    <row r="1222" spans="1:4" x14ac:dyDescent="0.25">
      <c r="A1222" s="124" t="str">
        <f ca="1">IF(OFFSET('Stocklist Hoogenraad'!A$17,ROW()-ROW(A$17),0)="","",OFFSET('Stocklist Hoogenraad'!A$17,ROW()-ROW(A$17),0))</f>
        <v/>
      </c>
      <c r="B1222" s="124" t="str">
        <f ca="1">IF(OFFSET('Stocklist Hoogenraad'!B$17,ROW()-ROW(B$17),0)="","",OFFSET('Stocklist Hoogenraad'!B$17,ROW()-ROW(B$17),0))</f>
        <v/>
      </c>
      <c r="C1222" s="124" t="str">
        <f ca="1">IF(OFFSET('Stocklist Hoogenraad'!C$17,ROW()-ROW(C$17),0)="","",OFFSET('Stocklist Hoogenraad'!C$17,ROW()-ROW(C$17),0))</f>
        <v/>
      </c>
      <c r="D1222" s="125" t="str">
        <f ca="1">IF(OFFSET('Stocklist Hoogenraad'!D$17,ROW()-ROW(D$17),0)="","",(1+Margin)*OFFSET('Stocklist Hoogenraad'!D$17,ROW()-ROW(D$17),0))</f>
        <v/>
      </c>
    </row>
    <row r="1223" spans="1:4" x14ac:dyDescent="0.25">
      <c r="A1223" s="124" t="str">
        <f ca="1">IF(OFFSET('Stocklist Hoogenraad'!A$17,ROW()-ROW(A$17),0)="","",OFFSET('Stocklist Hoogenraad'!A$17,ROW()-ROW(A$17),0))</f>
        <v/>
      </c>
      <c r="B1223" s="124" t="str">
        <f ca="1">IF(OFFSET('Stocklist Hoogenraad'!B$17,ROW()-ROW(B$17),0)="","",OFFSET('Stocklist Hoogenraad'!B$17,ROW()-ROW(B$17),0))</f>
        <v/>
      </c>
      <c r="C1223" s="124" t="str">
        <f ca="1">IF(OFFSET('Stocklist Hoogenraad'!C$17,ROW()-ROW(C$17),0)="","",OFFSET('Stocklist Hoogenraad'!C$17,ROW()-ROW(C$17),0))</f>
        <v/>
      </c>
      <c r="D1223" s="125" t="str">
        <f ca="1">IF(OFFSET('Stocklist Hoogenraad'!D$17,ROW()-ROW(D$17),0)="","",(1+Margin)*OFFSET('Stocklist Hoogenraad'!D$17,ROW()-ROW(D$17),0))</f>
        <v/>
      </c>
    </row>
    <row r="1224" spans="1:4" x14ac:dyDescent="0.25">
      <c r="A1224" s="124" t="str">
        <f ca="1">IF(OFFSET('Stocklist Hoogenraad'!A$17,ROW()-ROW(A$17),0)="","",OFFSET('Stocklist Hoogenraad'!A$17,ROW()-ROW(A$17),0))</f>
        <v/>
      </c>
      <c r="B1224" s="124" t="str">
        <f ca="1">IF(OFFSET('Stocklist Hoogenraad'!B$17,ROW()-ROW(B$17),0)="","",OFFSET('Stocklist Hoogenraad'!B$17,ROW()-ROW(B$17),0))</f>
        <v/>
      </c>
      <c r="C1224" s="124" t="str">
        <f ca="1">IF(OFFSET('Stocklist Hoogenraad'!C$17,ROW()-ROW(C$17),0)="","",OFFSET('Stocklist Hoogenraad'!C$17,ROW()-ROW(C$17),0))</f>
        <v/>
      </c>
      <c r="D1224" s="125" t="str">
        <f ca="1">IF(OFFSET('Stocklist Hoogenraad'!D$17,ROW()-ROW(D$17),0)="","",(1+Margin)*OFFSET('Stocklist Hoogenraad'!D$17,ROW()-ROW(D$17),0))</f>
        <v/>
      </c>
    </row>
    <row r="1225" spans="1:4" x14ac:dyDescent="0.25">
      <c r="A1225" s="124" t="str">
        <f ca="1">IF(OFFSET('Stocklist Hoogenraad'!A$17,ROW()-ROW(A$17),0)="","",OFFSET('Stocklist Hoogenraad'!A$17,ROW()-ROW(A$17),0))</f>
        <v/>
      </c>
      <c r="B1225" s="124" t="str">
        <f ca="1">IF(OFFSET('Stocklist Hoogenraad'!B$17,ROW()-ROW(B$17),0)="","",OFFSET('Stocklist Hoogenraad'!B$17,ROW()-ROW(B$17),0))</f>
        <v/>
      </c>
      <c r="C1225" s="124" t="str">
        <f ca="1">IF(OFFSET('Stocklist Hoogenraad'!C$17,ROW()-ROW(C$17),0)="","",OFFSET('Stocklist Hoogenraad'!C$17,ROW()-ROW(C$17),0))</f>
        <v/>
      </c>
      <c r="D1225" s="125" t="str">
        <f ca="1">IF(OFFSET('Stocklist Hoogenraad'!D$17,ROW()-ROW(D$17),0)="","",(1+Margin)*OFFSET('Stocklist Hoogenraad'!D$17,ROW()-ROW(D$17),0))</f>
        <v/>
      </c>
    </row>
    <row r="1226" spans="1:4" x14ac:dyDescent="0.25">
      <c r="A1226" s="124" t="str">
        <f ca="1">IF(OFFSET('Stocklist Hoogenraad'!A$17,ROW()-ROW(A$17),0)="","",OFFSET('Stocklist Hoogenraad'!A$17,ROW()-ROW(A$17),0))</f>
        <v/>
      </c>
      <c r="B1226" s="124" t="str">
        <f ca="1">IF(OFFSET('Stocklist Hoogenraad'!B$17,ROW()-ROW(B$17),0)="","",OFFSET('Stocklist Hoogenraad'!B$17,ROW()-ROW(B$17),0))</f>
        <v/>
      </c>
      <c r="C1226" s="124" t="str">
        <f ca="1">IF(OFFSET('Stocklist Hoogenraad'!C$17,ROW()-ROW(C$17),0)="","",OFFSET('Stocklist Hoogenraad'!C$17,ROW()-ROW(C$17),0))</f>
        <v/>
      </c>
      <c r="D1226" s="125" t="str">
        <f ca="1">IF(OFFSET('Stocklist Hoogenraad'!D$17,ROW()-ROW(D$17),0)="","",(1+Margin)*OFFSET('Stocklist Hoogenraad'!D$17,ROW()-ROW(D$17),0))</f>
        <v/>
      </c>
    </row>
    <row r="1227" spans="1:4" x14ac:dyDescent="0.25">
      <c r="A1227" s="124" t="str">
        <f ca="1">IF(OFFSET('Stocklist Hoogenraad'!A$17,ROW()-ROW(A$17),0)="","",OFFSET('Stocklist Hoogenraad'!A$17,ROW()-ROW(A$17),0))</f>
        <v/>
      </c>
      <c r="B1227" s="124" t="str">
        <f ca="1">IF(OFFSET('Stocklist Hoogenraad'!B$17,ROW()-ROW(B$17),0)="","",OFFSET('Stocklist Hoogenraad'!B$17,ROW()-ROW(B$17),0))</f>
        <v/>
      </c>
      <c r="C1227" s="124" t="str">
        <f ca="1">IF(OFFSET('Stocklist Hoogenraad'!C$17,ROW()-ROW(C$17),0)="","",OFFSET('Stocklist Hoogenraad'!C$17,ROW()-ROW(C$17),0))</f>
        <v/>
      </c>
      <c r="D1227" s="125" t="str">
        <f ca="1">IF(OFFSET('Stocklist Hoogenraad'!D$17,ROW()-ROW(D$17),0)="","",(1+Margin)*OFFSET('Stocklist Hoogenraad'!D$17,ROW()-ROW(D$17),0))</f>
        <v/>
      </c>
    </row>
    <row r="1228" spans="1:4" x14ac:dyDescent="0.25">
      <c r="A1228" s="124" t="str">
        <f ca="1">IF(OFFSET('Stocklist Hoogenraad'!A$17,ROW()-ROW(A$17),0)="","",OFFSET('Stocklist Hoogenraad'!A$17,ROW()-ROW(A$17),0))</f>
        <v/>
      </c>
      <c r="B1228" s="124" t="str">
        <f ca="1">IF(OFFSET('Stocklist Hoogenraad'!B$17,ROW()-ROW(B$17),0)="","",OFFSET('Stocklist Hoogenraad'!B$17,ROW()-ROW(B$17),0))</f>
        <v/>
      </c>
      <c r="C1228" s="124" t="str">
        <f ca="1">IF(OFFSET('Stocklist Hoogenraad'!C$17,ROW()-ROW(C$17),0)="","",OFFSET('Stocklist Hoogenraad'!C$17,ROW()-ROW(C$17),0))</f>
        <v/>
      </c>
      <c r="D1228" s="125" t="str">
        <f ca="1">IF(OFFSET('Stocklist Hoogenraad'!D$17,ROW()-ROW(D$17),0)="","",(1+Margin)*OFFSET('Stocklist Hoogenraad'!D$17,ROW()-ROW(D$17),0))</f>
        <v/>
      </c>
    </row>
    <row r="1229" spans="1:4" x14ac:dyDescent="0.25">
      <c r="A1229" s="124" t="str">
        <f ca="1">IF(OFFSET('Stocklist Hoogenraad'!A$17,ROW()-ROW(A$17),0)="","",OFFSET('Stocklist Hoogenraad'!A$17,ROW()-ROW(A$17),0))</f>
        <v/>
      </c>
      <c r="B1229" s="124" t="str">
        <f ca="1">IF(OFFSET('Stocklist Hoogenraad'!B$17,ROW()-ROW(B$17),0)="","",OFFSET('Stocklist Hoogenraad'!B$17,ROW()-ROW(B$17),0))</f>
        <v/>
      </c>
      <c r="C1229" s="124" t="str">
        <f ca="1">IF(OFFSET('Stocklist Hoogenraad'!C$17,ROW()-ROW(C$17),0)="","",OFFSET('Stocklist Hoogenraad'!C$17,ROW()-ROW(C$17),0))</f>
        <v/>
      </c>
      <c r="D1229" s="125" t="str">
        <f ca="1">IF(OFFSET('Stocklist Hoogenraad'!D$17,ROW()-ROW(D$17),0)="","",(1+Margin)*OFFSET('Stocklist Hoogenraad'!D$17,ROW()-ROW(D$17),0))</f>
        <v/>
      </c>
    </row>
    <row r="1230" spans="1:4" x14ac:dyDescent="0.25">
      <c r="A1230" s="124" t="str">
        <f ca="1">IF(OFFSET('Stocklist Hoogenraad'!A$17,ROW()-ROW(A$17),0)="","",OFFSET('Stocklist Hoogenraad'!A$17,ROW()-ROW(A$17),0))</f>
        <v/>
      </c>
      <c r="B1230" s="124" t="str">
        <f ca="1">IF(OFFSET('Stocklist Hoogenraad'!B$17,ROW()-ROW(B$17),0)="","",OFFSET('Stocklist Hoogenraad'!B$17,ROW()-ROW(B$17),0))</f>
        <v/>
      </c>
      <c r="C1230" s="124" t="str">
        <f ca="1">IF(OFFSET('Stocklist Hoogenraad'!C$17,ROW()-ROW(C$17),0)="","",OFFSET('Stocklist Hoogenraad'!C$17,ROW()-ROW(C$17),0))</f>
        <v/>
      </c>
      <c r="D1230" s="125" t="str">
        <f ca="1">IF(OFFSET('Stocklist Hoogenraad'!D$17,ROW()-ROW(D$17),0)="","",(1+Margin)*OFFSET('Stocklist Hoogenraad'!D$17,ROW()-ROW(D$17),0))</f>
        <v/>
      </c>
    </row>
    <row r="1231" spans="1:4" x14ac:dyDescent="0.25">
      <c r="A1231" s="124" t="str">
        <f ca="1">IF(OFFSET('Stocklist Hoogenraad'!A$17,ROW()-ROW(A$17),0)="","",OFFSET('Stocklist Hoogenraad'!A$17,ROW()-ROW(A$17),0))</f>
        <v/>
      </c>
      <c r="B1231" s="124" t="str">
        <f ca="1">IF(OFFSET('Stocklist Hoogenraad'!B$17,ROW()-ROW(B$17),0)="","",OFFSET('Stocklist Hoogenraad'!B$17,ROW()-ROW(B$17),0))</f>
        <v/>
      </c>
      <c r="C1231" s="124" t="str">
        <f ca="1">IF(OFFSET('Stocklist Hoogenraad'!C$17,ROW()-ROW(C$17),0)="","",OFFSET('Stocklist Hoogenraad'!C$17,ROW()-ROW(C$17),0))</f>
        <v/>
      </c>
      <c r="D1231" s="125" t="str">
        <f ca="1">IF(OFFSET('Stocklist Hoogenraad'!D$17,ROW()-ROW(D$17),0)="","",(1+Margin)*OFFSET('Stocklist Hoogenraad'!D$17,ROW()-ROW(D$17),0))</f>
        <v/>
      </c>
    </row>
    <row r="1232" spans="1:4" x14ac:dyDescent="0.25">
      <c r="A1232" s="124" t="str">
        <f ca="1">IF(OFFSET('Stocklist Hoogenraad'!A$17,ROW()-ROW(A$17),0)="","",OFFSET('Stocklist Hoogenraad'!A$17,ROW()-ROW(A$17),0))</f>
        <v/>
      </c>
      <c r="B1232" s="124" t="str">
        <f ca="1">IF(OFFSET('Stocklist Hoogenraad'!B$17,ROW()-ROW(B$17),0)="","",OFFSET('Stocklist Hoogenraad'!B$17,ROW()-ROW(B$17),0))</f>
        <v/>
      </c>
      <c r="C1232" s="124" t="str">
        <f ca="1">IF(OFFSET('Stocklist Hoogenraad'!C$17,ROW()-ROW(C$17),0)="","",OFFSET('Stocklist Hoogenraad'!C$17,ROW()-ROW(C$17),0))</f>
        <v/>
      </c>
      <c r="D1232" s="125" t="str">
        <f ca="1">IF(OFFSET('Stocklist Hoogenraad'!D$17,ROW()-ROW(D$17),0)="","",(1+Margin)*OFFSET('Stocklist Hoogenraad'!D$17,ROW()-ROW(D$17),0))</f>
        <v/>
      </c>
    </row>
    <row r="1233" spans="1:4" x14ac:dyDescent="0.25">
      <c r="A1233" s="124" t="str">
        <f ca="1">IF(OFFSET('Stocklist Hoogenraad'!A$17,ROW()-ROW(A$17),0)="","",OFFSET('Stocklist Hoogenraad'!A$17,ROW()-ROW(A$17),0))</f>
        <v/>
      </c>
      <c r="B1233" s="124" t="str">
        <f ca="1">IF(OFFSET('Stocklist Hoogenraad'!B$17,ROW()-ROW(B$17),0)="","",OFFSET('Stocklist Hoogenraad'!B$17,ROW()-ROW(B$17),0))</f>
        <v/>
      </c>
      <c r="C1233" s="124" t="str">
        <f ca="1">IF(OFFSET('Stocklist Hoogenraad'!C$17,ROW()-ROW(C$17),0)="","",OFFSET('Stocklist Hoogenraad'!C$17,ROW()-ROW(C$17),0))</f>
        <v/>
      </c>
      <c r="D1233" s="125" t="str">
        <f ca="1">IF(OFFSET('Stocklist Hoogenraad'!D$17,ROW()-ROW(D$17),0)="","",(1+Margin)*OFFSET('Stocklist Hoogenraad'!D$17,ROW()-ROW(D$17),0))</f>
        <v/>
      </c>
    </row>
    <row r="1234" spans="1:4" x14ac:dyDescent="0.25">
      <c r="A1234" s="124" t="str">
        <f ca="1">IF(OFFSET('Stocklist Hoogenraad'!A$17,ROW()-ROW(A$17),0)="","",OFFSET('Stocklist Hoogenraad'!A$17,ROW()-ROW(A$17),0))</f>
        <v/>
      </c>
      <c r="B1234" s="124" t="str">
        <f ca="1">IF(OFFSET('Stocklist Hoogenraad'!B$17,ROW()-ROW(B$17),0)="","",OFFSET('Stocklist Hoogenraad'!B$17,ROW()-ROW(B$17),0))</f>
        <v/>
      </c>
      <c r="C1234" s="124" t="str">
        <f ca="1">IF(OFFSET('Stocklist Hoogenraad'!C$17,ROW()-ROW(C$17),0)="","",OFFSET('Stocklist Hoogenraad'!C$17,ROW()-ROW(C$17),0))</f>
        <v/>
      </c>
      <c r="D1234" s="125" t="str">
        <f ca="1">IF(OFFSET('Stocklist Hoogenraad'!D$17,ROW()-ROW(D$17),0)="","",(1+Margin)*OFFSET('Stocklist Hoogenraad'!D$17,ROW()-ROW(D$17),0))</f>
        <v/>
      </c>
    </row>
    <row r="1235" spans="1:4" x14ac:dyDescent="0.25">
      <c r="A1235" s="124" t="str">
        <f ca="1">IF(OFFSET('Stocklist Hoogenraad'!A$17,ROW()-ROW(A$17),0)="","",OFFSET('Stocklist Hoogenraad'!A$17,ROW()-ROW(A$17),0))</f>
        <v/>
      </c>
      <c r="B1235" s="124" t="str">
        <f ca="1">IF(OFFSET('Stocklist Hoogenraad'!B$17,ROW()-ROW(B$17),0)="","",OFFSET('Stocklist Hoogenraad'!B$17,ROW()-ROW(B$17),0))</f>
        <v/>
      </c>
      <c r="C1235" s="124" t="str">
        <f ca="1">IF(OFFSET('Stocklist Hoogenraad'!C$17,ROW()-ROW(C$17),0)="","",OFFSET('Stocklist Hoogenraad'!C$17,ROW()-ROW(C$17),0))</f>
        <v/>
      </c>
      <c r="D1235" s="125" t="str">
        <f ca="1">IF(OFFSET('Stocklist Hoogenraad'!D$17,ROW()-ROW(D$17),0)="","",(1+Margin)*OFFSET('Stocklist Hoogenraad'!D$17,ROW()-ROW(D$17),0))</f>
        <v/>
      </c>
    </row>
    <row r="1236" spans="1:4" x14ac:dyDescent="0.25">
      <c r="A1236" s="124" t="str">
        <f ca="1">IF(OFFSET('Stocklist Hoogenraad'!A$17,ROW()-ROW(A$17),0)="","",OFFSET('Stocklist Hoogenraad'!A$17,ROW()-ROW(A$17),0))</f>
        <v/>
      </c>
      <c r="B1236" s="124" t="str">
        <f ca="1">IF(OFFSET('Stocklist Hoogenraad'!B$17,ROW()-ROW(B$17),0)="","",OFFSET('Stocklist Hoogenraad'!B$17,ROW()-ROW(B$17),0))</f>
        <v/>
      </c>
      <c r="C1236" s="124" t="str">
        <f ca="1">IF(OFFSET('Stocklist Hoogenraad'!C$17,ROW()-ROW(C$17),0)="","",OFFSET('Stocklist Hoogenraad'!C$17,ROW()-ROW(C$17),0))</f>
        <v/>
      </c>
      <c r="D1236" s="125" t="str">
        <f ca="1">IF(OFFSET('Stocklist Hoogenraad'!D$17,ROW()-ROW(D$17),0)="","",(1+Margin)*OFFSET('Stocklist Hoogenraad'!D$17,ROW()-ROW(D$17),0))</f>
        <v/>
      </c>
    </row>
    <row r="1237" spans="1:4" x14ac:dyDescent="0.25">
      <c r="A1237" s="124" t="str">
        <f ca="1">IF(OFFSET('Stocklist Hoogenraad'!A$17,ROW()-ROW(A$17),0)="","",OFFSET('Stocklist Hoogenraad'!A$17,ROW()-ROW(A$17),0))</f>
        <v/>
      </c>
      <c r="B1237" s="124" t="str">
        <f ca="1">IF(OFFSET('Stocklist Hoogenraad'!B$17,ROW()-ROW(B$17),0)="","",OFFSET('Stocklist Hoogenraad'!B$17,ROW()-ROW(B$17),0))</f>
        <v/>
      </c>
      <c r="C1237" s="124" t="str">
        <f ca="1">IF(OFFSET('Stocklist Hoogenraad'!C$17,ROW()-ROW(C$17),0)="","",OFFSET('Stocklist Hoogenraad'!C$17,ROW()-ROW(C$17),0))</f>
        <v/>
      </c>
      <c r="D1237" s="125" t="str">
        <f ca="1">IF(OFFSET('Stocklist Hoogenraad'!D$17,ROW()-ROW(D$17),0)="","",(1+Margin)*OFFSET('Stocklist Hoogenraad'!D$17,ROW()-ROW(D$17),0))</f>
        <v/>
      </c>
    </row>
    <row r="1238" spans="1:4" x14ac:dyDescent="0.25">
      <c r="A1238" s="124" t="str">
        <f ca="1">IF(OFFSET('Stocklist Hoogenraad'!A$17,ROW()-ROW(A$17),0)="","",OFFSET('Stocklist Hoogenraad'!A$17,ROW()-ROW(A$17),0))</f>
        <v/>
      </c>
      <c r="B1238" s="124" t="str">
        <f ca="1">IF(OFFSET('Stocklist Hoogenraad'!B$17,ROW()-ROW(B$17),0)="","",OFFSET('Stocklist Hoogenraad'!B$17,ROW()-ROW(B$17),0))</f>
        <v/>
      </c>
      <c r="C1238" s="124" t="str">
        <f ca="1">IF(OFFSET('Stocklist Hoogenraad'!C$17,ROW()-ROW(C$17),0)="","",OFFSET('Stocklist Hoogenraad'!C$17,ROW()-ROW(C$17),0))</f>
        <v/>
      </c>
      <c r="D1238" s="125" t="str">
        <f ca="1">IF(OFFSET('Stocklist Hoogenraad'!D$17,ROW()-ROW(D$17),0)="","",(1+Margin)*OFFSET('Stocklist Hoogenraad'!D$17,ROW()-ROW(D$17),0))</f>
        <v/>
      </c>
    </row>
    <row r="1239" spans="1:4" x14ac:dyDescent="0.25">
      <c r="A1239" s="124" t="str">
        <f ca="1">IF(OFFSET('Stocklist Hoogenraad'!A$17,ROW()-ROW(A$17),0)="","",OFFSET('Stocklist Hoogenraad'!A$17,ROW()-ROW(A$17),0))</f>
        <v/>
      </c>
      <c r="B1239" s="124" t="str">
        <f ca="1">IF(OFFSET('Stocklist Hoogenraad'!B$17,ROW()-ROW(B$17),0)="","",OFFSET('Stocklist Hoogenraad'!B$17,ROW()-ROW(B$17),0))</f>
        <v/>
      </c>
      <c r="C1239" s="124" t="str">
        <f ca="1">IF(OFFSET('Stocklist Hoogenraad'!C$17,ROW()-ROW(C$17),0)="","",OFFSET('Stocklist Hoogenraad'!C$17,ROW()-ROW(C$17),0))</f>
        <v/>
      </c>
      <c r="D1239" s="125" t="str">
        <f ca="1">IF(OFFSET('Stocklist Hoogenraad'!D$17,ROW()-ROW(D$17),0)="","",(1+Margin)*OFFSET('Stocklist Hoogenraad'!D$17,ROW()-ROW(D$17),0))</f>
        <v/>
      </c>
    </row>
    <row r="1240" spans="1:4" x14ac:dyDescent="0.25">
      <c r="A1240" s="124" t="str">
        <f ca="1">IF(OFFSET('Stocklist Hoogenraad'!A$17,ROW()-ROW(A$17),0)="","",OFFSET('Stocklist Hoogenraad'!A$17,ROW()-ROW(A$17),0))</f>
        <v/>
      </c>
      <c r="B1240" s="124" t="str">
        <f ca="1">IF(OFFSET('Stocklist Hoogenraad'!B$17,ROW()-ROW(B$17),0)="","",OFFSET('Stocklist Hoogenraad'!B$17,ROW()-ROW(B$17),0))</f>
        <v/>
      </c>
      <c r="C1240" s="124" t="str">
        <f ca="1">IF(OFFSET('Stocklist Hoogenraad'!C$17,ROW()-ROW(C$17),0)="","",OFFSET('Stocklist Hoogenraad'!C$17,ROW()-ROW(C$17),0))</f>
        <v/>
      </c>
      <c r="D1240" s="125" t="str">
        <f ca="1">IF(OFFSET('Stocklist Hoogenraad'!D$17,ROW()-ROW(D$17),0)="","",(1+Margin)*OFFSET('Stocklist Hoogenraad'!D$17,ROW()-ROW(D$17),0))</f>
        <v/>
      </c>
    </row>
    <row r="1241" spans="1:4" x14ac:dyDescent="0.25">
      <c r="A1241" s="124" t="str">
        <f ca="1">IF(OFFSET('Stocklist Hoogenraad'!A$17,ROW()-ROW(A$17),0)="","",OFFSET('Stocklist Hoogenraad'!A$17,ROW()-ROW(A$17),0))</f>
        <v/>
      </c>
      <c r="B1241" s="124" t="str">
        <f ca="1">IF(OFFSET('Stocklist Hoogenraad'!B$17,ROW()-ROW(B$17),0)="","",OFFSET('Stocklist Hoogenraad'!B$17,ROW()-ROW(B$17),0))</f>
        <v/>
      </c>
      <c r="C1241" s="124" t="str">
        <f ca="1">IF(OFFSET('Stocklist Hoogenraad'!C$17,ROW()-ROW(C$17),0)="","",OFFSET('Stocklist Hoogenraad'!C$17,ROW()-ROW(C$17),0))</f>
        <v/>
      </c>
      <c r="D1241" s="125" t="str">
        <f ca="1">IF(OFFSET('Stocklist Hoogenraad'!D$17,ROW()-ROW(D$17),0)="","",(1+Margin)*OFFSET('Stocklist Hoogenraad'!D$17,ROW()-ROW(D$17),0))</f>
        <v/>
      </c>
    </row>
    <row r="1242" spans="1:4" x14ac:dyDescent="0.25">
      <c r="A1242" s="124" t="str">
        <f ca="1">IF(OFFSET('Stocklist Hoogenraad'!A$17,ROW()-ROW(A$17),0)="","",OFFSET('Stocklist Hoogenraad'!A$17,ROW()-ROW(A$17),0))</f>
        <v/>
      </c>
      <c r="B1242" s="124" t="str">
        <f ca="1">IF(OFFSET('Stocklist Hoogenraad'!B$17,ROW()-ROW(B$17),0)="","",OFFSET('Stocklist Hoogenraad'!B$17,ROW()-ROW(B$17),0))</f>
        <v/>
      </c>
      <c r="C1242" s="124" t="str">
        <f ca="1">IF(OFFSET('Stocklist Hoogenraad'!C$17,ROW()-ROW(C$17),0)="","",OFFSET('Stocklist Hoogenraad'!C$17,ROW()-ROW(C$17),0))</f>
        <v/>
      </c>
      <c r="D1242" s="125" t="str">
        <f ca="1">IF(OFFSET('Stocklist Hoogenraad'!D$17,ROW()-ROW(D$17),0)="","",(1+Margin)*OFFSET('Stocklist Hoogenraad'!D$17,ROW()-ROW(D$17),0))</f>
        <v/>
      </c>
    </row>
    <row r="1243" spans="1:4" x14ac:dyDescent="0.25">
      <c r="A1243" s="124" t="str">
        <f ca="1">IF(OFFSET('Stocklist Hoogenraad'!A$17,ROW()-ROW(A$17),0)="","",OFFSET('Stocklist Hoogenraad'!A$17,ROW()-ROW(A$17),0))</f>
        <v/>
      </c>
      <c r="B1243" s="124" t="str">
        <f ca="1">IF(OFFSET('Stocklist Hoogenraad'!B$17,ROW()-ROW(B$17),0)="","",OFFSET('Stocklist Hoogenraad'!B$17,ROW()-ROW(B$17),0))</f>
        <v/>
      </c>
      <c r="C1243" s="124" t="str">
        <f ca="1">IF(OFFSET('Stocklist Hoogenraad'!C$17,ROW()-ROW(C$17),0)="","",OFFSET('Stocklist Hoogenraad'!C$17,ROW()-ROW(C$17),0))</f>
        <v/>
      </c>
      <c r="D1243" s="125" t="str">
        <f ca="1">IF(OFFSET('Stocklist Hoogenraad'!D$17,ROW()-ROW(D$17),0)="","",(1+Margin)*OFFSET('Stocklist Hoogenraad'!D$17,ROW()-ROW(D$17),0))</f>
        <v/>
      </c>
    </row>
    <row r="1244" spans="1:4" x14ac:dyDescent="0.25">
      <c r="A1244" s="124" t="str">
        <f ca="1">IF(OFFSET('Stocklist Hoogenraad'!A$17,ROW()-ROW(A$17),0)="","",OFFSET('Stocklist Hoogenraad'!A$17,ROW()-ROW(A$17),0))</f>
        <v/>
      </c>
      <c r="B1244" s="124" t="str">
        <f ca="1">IF(OFFSET('Stocklist Hoogenraad'!B$17,ROW()-ROW(B$17),0)="","",OFFSET('Stocklist Hoogenraad'!B$17,ROW()-ROW(B$17),0))</f>
        <v/>
      </c>
      <c r="C1244" s="124" t="str">
        <f ca="1">IF(OFFSET('Stocklist Hoogenraad'!C$17,ROW()-ROW(C$17),0)="","",OFFSET('Stocklist Hoogenraad'!C$17,ROW()-ROW(C$17),0))</f>
        <v/>
      </c>
      <c r="D1244" s="125" t="str">
        <f ca="1">IF(OFFSET('Stocklist Hoogenraad'!D$17,ROW()-ROW(D$17),0)="","",(1+Margin)*OFFSET('Stocklist Hoogenraad'!D$17,ROW()-ROW(D$17),0))</f>
        <v/>
      </c>
    </row>
    <row r="1245" spans="1:4" x14ac:dyDescent="0.25">
      <c r="A1245" s="124" t="str">
        <f ca="1">IF(OFFSET('Stocklist Hoogenraad'!A$17,ROW()-ROW(A$17),0)="","",OFFSET('Stocklist Hoogenraad'!A$17,ROW()-ROW(A$17),0))</f>
        <v/>
      </c>
      <c r="B1245" s="124" t="str">
        <f ca="1">IF(OFFSET('Stocklist Hoogenraad'!B$17,ROW()-ROW(B$17),0)="","",OFFSET('Stocklist Hoogenraad'!B$17,ROW()-ROW(B$17),0))</f>
        <v/>
      </c>
      <c r="C1245" s="124" t="str">
        <f ca="1">IF(OFFSET('Stocklist Hoogenraad'!C$17,ROW()-ROW(C$17),0)="","",OFFSET('Stocklist Hoogenraad'!C$17,ROW()-ROW(C$17),0))</f>
        <v/>
      </c>
      <c r="D1245" s="125" t="str">
        <f ca="1">IF(OFFSET('Stocklist Hoogenraad'!D$17,ROW()-ROW(D$17),0)="","",(1+Margin)*OFFSET('Stocklist Hoogenraad'!D$17,ROW()-ROW(D$17),0))</f>
        <v/>
      </c>
    </row>
    <row r="1246" spans="1:4" x14ac:dyDescent="0.25">
      <c r="A1246" s="124" t="str">
        <f ca="1">IF(OFFSET('Stocklist Hoogenraad'!A$17,ROW()-ROW(A$17),0)="","",OFFSET('Stocklist Hoogenraad'!A$17,ROW()-ROW(A$17),0))</f>
        <v/>
      </c>
      <c r="B1246" s="124" t="str">
        <f ca="1">IF(OFFSET('Stocklist Hoogenraad'!B$17,ROW()-ROW(B$17),0)="","",OFFSET('Stocklist Hoogenraad'!B$17,ROW()-ROW(B$17),0))</f>
        <v/>
      </c>
      <c r="C1246" s="124" t="str">
        <f ca="1">IF(OFFSET('Stocklist Hoogenraad'!C$17,ROW()-ROW(C$17),0)="","",OFFSET('Stocklist Hoogenraad'!C$17,ROW()-ROW(C$17),0))</f>
        <v/>
      </c>
      <c r="D1246" s="125" t="str">
        <f ca="1">IF(OFFSET('Stocklist Hoogenraad'!D$17,ROW()-ROW(D$17),0)="","",(1+Margin)*OFFSET('Stocklist Hoogenraad'!D$17,ROW()-ROW(D$17),0))</f>
        <v/>
      </c>
    </row>
    <row r="1247" spans="1:4" x14ac:dyDescent="0.25">
      <c r="A1247" s="124" t="str">
        <f ca="1">IF(OFFSET('Stocklist Hoogenraad'!A$17,ROW()-ROW(A$17),0)="","",OFFSET('Stocklist Hoogenraad'!A$17,ROW()-ROW(A$17),0))</f>
        <v/>
      </c>
      <c r="B1247" s="124" t="str">
        <f ca="1">IF(OFFSET('Stocklist Hoogenraad'!B$17,ROW()-ROW(B$17),0)="","",OFFSET('Stocklist Hoogenraad'!B$17,ROW()-ROW(B$17),0))</f>
        <v/>
      </c>
      <c r="C1247" s="124" t="str">
        <f ca="1">IF(OFFSET('Stocklist Hoogenraad'!C$17,ROW()-ROW(C$17),0)="","",OFFSET('Stocklist Hoogenraad'!C$17,ROW()-ROW(C$17),0))</f>
        <v/>
      </c>
      <c r="D1247" s="125" t="str">
        <f ca="1">IF(OFFSET('Stocklist Hoogenraad'!D$17,ROW()-ROW(D$17),0)="","",(1+Margin)*OFFSET('Stocklist Hoogenraad'!D$17,ROW()-ROW(D$17),0))</f>
        <v/>
      </c>
    </row>
    <row r="1248" spans="1:4" x14ac:dyDescent="0.25">
      <c r="A1248" s="124" t="str">
        <f ca="1">IF(OFFSET('Stocklist Hoogenraad'!A$17,ROW()-ROW(A$17),0)="","",OFFSET('Stocklist Hoogenraad'!A$17,ROW()-ROW(A$17),0))</f>
        <v/>
      </c>
      <c r="B1248" s="124" t="str">
        <f ca="1">IF(OFFSET('Stocklist Hoogenraad'!B$17,ROW()-ROW(B$17),0)="","",OFFSET('Stocklist Hoogenraad'!B$17,ROW()-ROW(B$17),0))</f>
        <v/>
      </c>
      <c r="C1248" s="124" t="str">
        <f ca="1">IF(OFFSET('Stocklist Hoogenraad'!C$17,ROW()-ROW(C$17),0)="","",OFFSET('Stocklist Hoogenraad'!C$17,ROW()-ROW(C$17),0))</f>
        <v/>
      </c>
      <c r="D1248" s="125" t="str">
        <f ca="1">IF(OFFSET('Stocklist Hoogenraad'!D$17,ROW()-ROW(D$17),0)="","",(1+Margin)*OFFSET('Stocklist Hoogenraad'!D$17,ROW()-ROW(D$17),0))</f>
        <v/>
      </c>
    </row>
    <row r="1249" spans="1:4" x14ac:dyDescent="0.25">
      <c r="A1249" s="124" t="str">
        <f ca="1">IF(OFFSET('Stocklist Hoogenraad'!A$17,ROW()-ROW(A$17),0)="","",OFFSET('Stocklist Hoogenraad'!A$17,ROW()-ROW(A$17),0))</f>
        <v/>
      </c>
      <c r="B1249" s="124" t="str">
        <f ca="1">IF(OFFSET('Stocklist Hoogenraad'!B$17,ROW()-ROW(B$17),0)="","",OFFSET('Stocklist Hoogenraad'!B$17,ROW()-ROW(B$17),0))</f>
        <v/>
      </c>
      <c r="C1249" s="124" t="str">
        <f ca="1">IF(OFFSET('Stocklist Hoogenraad'!C$17,ROW()-ROW(C$17),0)="","",OFFSET('Stocklist Hoogenraad'!C$17,ROW()-ROW(C$17),0))</f>
        <v/>
      </c>
      <c r="D1249" s="125" t="str">
        <f ca="1">IF(OFFSET('Stocklist Hoogenraad'!D$17,ROW()-ROW(D$17),0)="","",(1+Margin)*OFFSET('Stocklist Hoogenraad'!D$17,ROW()-ROW(D$17),0))</f>
        <v/>
      </c>
    </row>
    <row r="1250" spans="1:4" x14ac:dyDescent="0.25">
      <c r="A1250" s="124" t="str">
        <f ca="1">IF(OFFSET('Stocklist Hoogenraad'!A$17,ROW()-ROW(A$17),0)="","",OFFSET('Stocklist Hoogenraad'!A$17,ROW()-ROW(A$17),0))</f>
        <v/>
      </c>
      <c r="B1250" s="124" t="str">
        <f ca="1">IF(OFFSET('Stocklist Hoogenraad'!B$17,ROW()-ROW(B$17),0)="","",OFFSET('Stocklist Hoogenraad'!B$17,ROW()-ROW(B$17),0))</f>
        <v/>
      </c>
      <c r="C1250" s="124" t="str">
        <f ca="1">IF(OFFSET('Stocklist Hoogenraad'!C$17,ROW()-ROW(C$17),0)="","",OFFSET('Stocklist Hoogenraad'!C$17,ROW()-ROW(C$17),0))</f>
        <v/>
      </c>
      <c r="D1250" s="125" t="str">
        <f ca="1">IF(OFFSET('Stocklist Hoogenraad'!D$17,ROW()-ROW(D$17),0)="","",(1+Margin)*OFFSET('Stocklist Hoogenraad'!D$17,ROW()-ROW(D$17),0))</f>
        <v/>
      </c>
    </row>
    <row r="1251" spans="1:4" x14ac:dyDescent="0.25">
      <c r="A1251" s="124" t="str">
        <f ca="1">IF(OFFSET('Stocklist Hoogenraad'!A$17,ROW()-ROW(A$17),0)="","",OFFSET('Stocklist Hoogenraad'!A$17,ROW()-ROW(A$17),0))</f>
        <v/>
      </c>
      <c r="B1251" s="124" t="str">
        <f ca="1">IF(OFFSET('Stocklist Hoogenraad'!B$17,ROW()-ROW(B$17),0)="","",OFFSET('Stocklist Hoogenraad'!B$17,ROW()-ROW(B$17),0))</f>
        <v/>
      </c>
      <c r="C1251" s="124" t="str">
        <f ca="1">IF(OFFSET('Stocklist Hoogenraad'!C$17,ROW()-ROW(C$17),0)="","",OFFSET('Stocklist Hoogenraad'!C$17,ROW()-ROW(C$17),0))</f>
        <v/>
      </c>
      <c r="D1251" s="125" t="str">
        <f ca="1">IF(OFFSET('Stocklist Hoogenraad'!D$17,ROW()-ROW(D$17),0)="","",(1+Margin)*OFFSET('Stocklist Hoogenraad'!D$17,ROW()-ROW(D$17),0))</f>
        <v/>
      </c>
    </row>
    <row r="1252" spans="1:4" x14ac:dyDescent="0.25">
      <c r="A1252" s="124" t="str">
        <f ca="1">IF(OFFSET('Stocklist Hoogenraad'!A$17,ROW()-ROW(A$17),0)="","",OFFSET('Stocklist Hoogenraad'!A$17,ROW()-ROW(A$17),0))</f>
        <v/>
      </c>
      <c r="B1252" s="124" t="str">
        <f ca="1">IF(OFFSET('Stocklist Hoogenraad'!B$17,ROW()-ROW(B$17),0)="","",OFFSET('Stocklist Hoogenraad'!B$17,ROW()-ROW(B$17),0))</f>
        <v/>
      </c>
      <c r="C1252" s="124" t="str">
        <f ca="1">IF(OFFSET('Stocklist Hoogenraad'!C$17,ROW()-ROW(C$17),0)="","",OFFSET('Stocklist Hoogenraad'!C$17,ROW()-ROW(C$17),0))</f>
        <v/>
      </c>
      <c r="D1252" s="125" t="str">
        <f ca="1">IF(OFFSET('Stocklist Hoogenraad'!D$17,ROW()-ROW(D$17),0)="","",(1+Margin)*OFFSET('Stocklist Hoogenraad'!D$17,ROW()-ROW(D$17),0))</f>
        <v/>
      </c>
    </row>
    <row r="1253" spans="1:4" x14ac:dyDescent="0.25">
      <c r="A1253" s="124" t="str">
        <f ca="1">IF(OFFSET('Stocklist Hoogenraad'!A$17,ROW()-ROW(A$17),0)="","",OFFSET('Stocklist Hoogenraad'!A$17,ROW()-ROW(A$17),0))</f>
        <v/>
      </c>
      <c r="B1253" s="124" t="str">
        <f ca="1">IF(OFFSET('Stocklist Hoogenraad'!B$17,ROW()-ROW(B$17),0)="","",OFFSET('Stocklist Hoogenraad'!B$17,ROW()-ROW(B$17),0))</f>
        <v/>
      </c>
      <c r="C1253" s="124" t="str">
        <f ca="1">IF(OFFSET('Stocklist Hoogenraad'!C$17,ROW()-ROW(C$17),0)="","",OFFSET('Stocklist Hoogenraad'!C$17,ROW()-ROW(C$17),0))</f>
        <v/>
      </c>
      <c r="D1253" s="125" t="str">
        <f ca="1">IF(OFFSET('Stocklist Hoogenraad'!D$17,ROW()-ROW(D$17),0)="","",(1+Margin)*OFFSET('Stocklist Hoogenraad'!D$17,ROW()-ROW(D$17),0))</f>
        <v/>
      </c>
    </row>
    <row r="1254" spans="1:4" x14ac:dyDescent="0.25">
      <c r="A1254" s="124" t="str">
        <f ca="1">IF(OFFSET('Stocklist Hoogenraad'!A$17,ROW()-ROW(A$17),0)="","",OFFSET('Stocklist Hoogenraad'!A$17,ROW()-ROW(A$17),0))</f>
        <v/>
      </c>
      <c r="B1254" s="124" t="str">
        <f ca="1">IF(OFFSET('Stocklist Hoogenraad'!B$17,ROW()-ROW(B$17),0)="","",OFFSET('Stocklist Hoogenraad'!B$17,ROW()-ROW(B$17),0))</f>
        <v/>
      </c>
      <c r="C1254" s="124" t="str">
        <f ca="1">IF(OFFSET('Stocklist Hoogenraad'!C$17,ROW()-ROW(C$17),0)="","",OFFSET('Stocklist Hoogenraad'!C$17,ROW()-ROW(C$17),0))</f>
        <v/>
      </c>
      <c r="D1254" s="125" t="str">
        <f ca="1">IF(OFFSET('Stocklist Hoogenraad'!D$17,ROW()-ROW(D$17),0)="","",(1+Margin)*OFFSET('Stocklist Hoogenraad'!D$17,ROW()-ROW(D$17),0))</f>
        <v/>
      </c>
    </row>
    <row r="1255" spans="1:4" x14ac:dyDescent="0.25">
      <c r="A1255" s="124" t="str">
        <f ca="1">IF(OFFSET('Stocklist Hoogenraad'!A$17,ROW()-ROW(A$17),0)="","",OFFSET('Stocklist Hoogenraad'!A$17,ROW()-ROW(A$17),0))</f>
        <v/>
      </c>
      <c r="B1255" s="124" t="str">
        <f ca="1">IF(OFFSET('Stocklist Hoogenraad'!B$17,ROW()-ROW(B$17),0)="","",OFFSET('Stocklist Hoogenraad'!B$17,ROW()-ROW(B$17),0))</f>
        <v/>
      </c>
      <c r="C1255" s="124" t="str">
        <f ca="1">IF(OFFSET('Stocklist Hoogenraad'!C$17,ROW()-ROW(C$17),0)="","",OFFSET('Stocklist Hoogenraad'!C$17,ROW()-ROW(C$17),0))</f>
        <v/>
      </c>
      <c r="D1255" s="125" t="str">
        <f ca="1">IF(OFFSET('Stocklist Hoogenraad'!D$17,ROW()-ROW(D$17),0)="","",(1+Margin)*OFFSET('Stocklist Hoogenraad'!D$17,ROW()-ROW(D$17),0))</f>
        <v/>
      </c>
    </row>
    <row r="1256" spans="1:4" x14ac:dyDescent="0.25">
      <c r="A1256" s="124" t="str">
        <f ca="1">IF(OFFSET('Stocklist Hoogenraad'!A$17,ROW()-ROW(A$17),0)="","",OFFSET('Stocklist Hoogenraad'!A$17,ROW()-ROW(A$17),0))</f>
        <v/>
      </c>
      <c r="B1256" s="124" t="str">
        <f ca="1">IF(OFFSET('Stocklist Hoogenraad'!B$17,ROW()-ROW(B$17),0)="","",OFFSET('Stocklist Hoogenraad'!B$17,ROW()-ROW(B$17),0))</f>
        <v/>
      </c>
      <c r="C1256" s="124" t="str">
        <f ca="1">IF(OFFSET('Stocklist Hoogenraad'!C$17,ROW()-ROW(C$17),0)="","",OFFSET('Stocklist Hoogenraad'!C$17,ROW()-ROW(C$17),0))</f>
        <v/>
      </c>
      <c r="D1256" s="125" t="str">
        <f ca="1">IF(OFFSET('Stocklist Hoogenraad'!D$17,ROW()-ROW(D$17),0)="","",(1+Margin)*OFFSET('Stocklist Hoogenraad'!D$17,ROW()-ROW(D$17),0))</f>
        <v/>
      </c>
    </row>
    <row r="1257" spans="1:4" x14ac:dyDescent="0.25">
      <c r="A1257" s="124" t="str">
        <f ca="1">IF(OFFSET('Stocklist Hoogenraad'!A$17,ROW()-ROW(A$17),0)="","",OFFSET('Stocklist Hoogenraad'!A$17,ROW()-ROW(A$17),0))</f>
        <v/>
      </c>
      <c r="B1257" s="124" t="str">
        <f ca="1">IF(OFFSET('Stocklist Hoogenraad'!B$17,ROW()-ROW(B$17),0)="","",OFFSET('Stocklist Hoogenraad'!B$17,ROW()-ROW(B$17),0))</f>
        <v/>
      </c>
      <c r="C1257" s="124" t="str">
        <f ca="1">IF(OFFSET('Stocklist Hoogenraad'!C$17,ROW()-ROW(C$17),0)="","",OFFSET('Stocklist Hoogenraad'!C$17,ROW()-ROW(C$17),0))</f>
        <v/>
      </c>
      <c r="D1257" s="125" t="str">
        <f ca="1">IF(OFFSET('Stocklist Hoogenraad'!D$17,ROW()-ROW(D$17),0)="","",(1+Margin)*OFFSET('Stocklist Hoogenraad'!D$17,ROW()-ROW(D$17),0))</f>
        <v/>
      </c>
    </row>
    <row r="1258" spans="1:4" x14ac:dyDescent="0.25">
      <c r="A1258" s="124" t="str">
        <f ca="1">IF(OFFSET('Stocklist Hoogenraad'!A$17,ROW()-ROW(A$17),0)="","",OFFSET('Stocklist Hoogenraad'!A$17,ROW()-ROW(A$17),0))</f>
        <v/>
      </c>
      <c r="B1258" s="124" t="str">
        <f ca="1">IF(OFFSET('Stocklist Hoogenraad'!B$17,ROW()-ROW(B$17),0)="","",OFFSET('Stocklist Hoogenraad'!B$17,ROW()-ROW(B$17),0))</f>
        <v/>
      </c>
      <c r="C1258" s="124" t="str">
        <f ca="1">IF(OFFSET('Stocklist Hoogenraad'!C$17,ROW()-ROW(C$17),0)="","",OFFSET('Stocklist Hoogenraad'!C$17,ROW()-ROW(C$17),0))</f>
        <v/>
      </c>
      <c r="D1258" s="125" t="str">
        <f ca="1">IF(OFFSET('Stocklist Hoogenraad'!D$17,ROW()-ROW(D$17),0)="","",(1+Margin)*OFFSET('Stocklist Hoogenraad'!D$17,ROW()-ROW(D$17),0))</f>
        <v/>
      </c>
    </row>
    <row r="1259" spans="1:4" x14ac:dyDescent="0.25">
      <c r="A1259" s="124" t="str">
        <f ca="1">IF(OFFSET('Stocklist Hoogenraad'!A$17,ROW()-ROW(A$17),0)="","",OFFSET('Stocklist Hoogenraad'!A$17,ROW()-ROW(A$17),0))</f>
        <v/>
      </c>
      <c r="B1259" s="124" t="str">
        <f ca="1">IF(OFFSET('Stocklist Hoogenraad'!B$17,ROW()-ROW(B$17),0)="","",OFFSET('Stocklist Hoogenraad'!B$17,ROW()-ROW(B$17),0))</f>
        <v/>
      </c>
      <c r="C1259" s="124" t="str">
        <f ca="1">IF(OFFSET('Stocklist Hoogenraad'!C$17,ROW()-ROW(C$17),0)="","",OFFSET('Stocklist Hoogenraad'!C$17,ROW()-ROW(C$17),0))</f>
        <v/>
      </c>
      <c r="D1259" s="125" t="str">
        <f ca="1">IF(OFFSET('Stocklist Hoogenraad'!D$17,ROW()-ROW(D$17),0)="","",(1+Margin)*OFFSET('Stocklist Hoogenraad'!D$17,ROW()-ROW(D$17),0))</f>
        <v/>
      </c>
    </row>
    <row r="1260" spans="1:4" x14ac:dyDescent="0.25">
      <c r="A1260" s="124" t="str">
        <f ca="1">IF(OFFSET('Stocklist Hoogenraad'!A$17,ROW()-ROW(A$17),0)="","",OFFSET('Stocklist Hoogenraad'!A$17,ROW()-ROW(A$17),0))</f>
        <v/>
      </c>
      <c r="B1260" s="124" t="str">
        <f ca="1">IF(OFFSET('Stocklist Hoogenraad'!B$17,ROW()-ROW(B$17),0)="","",OFFSET('Stocklist Hoogenraad'!B$17,ROW()-ROW(B$17),0))</f>
        <v/>
      </c>
      <c r="C1260" s="124" t="str">
        <f ca="1">IF(OFFSET('Stocklist Hoogenraad'!C$17,ROW()-ROW(C$17),0)="","",OFFSET('Stocklist Hoogenraad'!C$17,ROW()-ROW(C$17),0))</f>
        <v/>
      </c>
      <c r="D1260" s="125" t="str">
        <f ca="1">IF(OFFSET('Stocklist Hoogenraad'!D$17,ROW()-ROW(D$17),0)="","",(1+Margin)*OFFSET('Stocklist Hoogenraad'!D$17,ROW()-ROW(D$17),0))</f>
        <v/>
      </c>
    </row>
    <row r="1261" spans="1:4" x14ac:dyDescent="0.25">
      <c r="A1261" s="124" t="str">
        <f ca="1">IF(OFFSET('Stocklist Hoogenraad'!A$17,ROW()-ROW(A$17),0)="","",OFFSET('Stocklist Hoogenraad'!A$17,ROW()-ROW(A$17),0))</f>
        <v/>
      </c>
      <c r="B1261" s="124" t="str">
        <f ca="1">IF(OFFSET('Stocklist Hoogenraad'!B$17,ROW()-ROW(B$17),0)="","",OFFSET('Stocklist Hoogenraad'!B$17,ROW()-ROW(B$17),0))</f>
        <v/>
      </c>
      <c r="C1261" s="124" t="str">
        <f ca="1">IF(OFFSET('Stocklist Hoogenraad'!C$17,ROW()-ROW(C$17),0)="","",OFFSET('Stocklist Hoogenraad'!C$17,ROW()-ROW(C$17),0))</f>
        <v/>
      </c>
      <c r="D1261" s="125" t="str">
        <f ca="1">IF(OFFSET('Stocklist Hoogenraad'!D$17,ROW()-ROW(D$17),0)="","",(1+Margin)*OFFSET('Stocklist Hoogenraad'!D$17,ROW()-ROW(D$17),0))</f>
        <v/>
      </c>
    </row>
    <row r="1262" spans="1:4" x14ac:dyDescent="0.25">
      <c r="A1262" s="124" t="str">
        <f ca="1">IF(OFFSET('Stocklist Hoogenraad'!A$17,ROW()-ROW(A$17),0)="","",OFFSET('Stocklist Hoogenraad'!A$17,ROW()-ROW(A$17),0))</f>
        <v/>
      </c>
      <c r="B1262" s="124" t="str">
        <f ca="1">IF(OFFSET('Stocklist Hoogenraad'!B$17,ROW()-ROW(B$17),0)="","",OFFSET('Stocklist Hoogenraad'!B$17,ROW()-ROW(B$17),0))</f>
        <v/>
      </c>
      <c r="C1262" s="124" t="str">
        <f ca="1">IF(OFFSET('Stocklist Hoogenraad'!C$17,ROW()-ROW(C$17),0)="","",OFFSET('Stocklist Hoogenraad'!C$17,ROW()-ROW(C$17),0))</f>
        <v/>
      </c>
      <c r="D1262" s="125" t="str">
        <f ca="1">IF(OFFSET('Stocklist Hoogenraad'!D$17,ROW()-ROW(D$17),0)="","",(1+Margin)*OFFSET('Stocklist Hoogenraad'!D$17,ROW()-ROW(D$17),0))</f>
        <v/>
      </c>
    </row>
    <row r="1263" spans="1:4" x14ac:dyDescent="0.25">
      <c r="A1263" s="124" t="str">
        <f ca="1">IF(OFFSET('Stocklist Hoogenraad'!A$17,ROW()-ROW(A$17),0)="","",OFFSET('Stocklist Hoogenraad'!A$17,ROW()-ROW(A$17),0))</f>
        <v/>
      </c>
      <c r="B1263" s="124" t="str">
        <f ca="1">IF(OFFSET('Stocklist Hoogenraad'!B$17,ROW()-ROW(B$17),0)="","",OFFSET('Stocklist Hoogenraad'!B$17,ROW()-ROW(B$17),0))</f>
        <v/>
      </c>
      <c r="C1263" s="124" t="str">
        <f ca="1">IF(OFFSET('Stocklist Hoogenraad'!C$17,ROW()-ROW(C$17),0)="","",OFFSET('Stocklist Hoogenraad'!C$17,ROW()-ROW(C$17),0))</f>
        <v/>
      </c>
      <c r="D1263" s="125" t="str">
        <f ca="1">IF(OFFSET('Stocklist Hoogenraad'!D$17,ROW()-ROW(D$17),0)="","",(1+Margin)*OFFSET('Stocklist Hoogenraad'!D$17,ROW()-ROW(D$17),0))</f>
        <v/>
      </c>
    </row>
    <row r="1264" spans="1:4" x14ac:dyDescent="0.25">
      <c r="A1264" s="124" t="str">
        <f ca="1">IF(OFFSET('Stocklist Hoogenraad'!A$17,ROW()-ROW(A$17),0)="","",OFFSET('Stocklist Hoogenraad'!A$17,ROW()-ROW(A$17),0))</f>
        <v/>
      </c>
      <c r="B1264" s="124" t="str">
        <f ca="1">IF(OFFSET('Stocklist Hoogenraad'!B$17,ROW()-ROW(B$17),0)="","",OFFSET('Stocklist Hoogenraad'!B$17,ROW()-ROW(B$17),0))</f>
        <v/>
      </c>
      <c r="C1264" s="124" t="str">
        <f ca="1">IF(OFFSET('Stocklist Hoogenraad'!C$17,ROW()-ROW(C$17),0)="","",OFFSET('Stocklist Hoogenraad'!C$17,ROW()-ROW(C$17),0))</f>
        <v/>
      </c>
      <c r="D1264" s="125" t="str">
        <f ca="1">IF(OFFSET('Stocklist Hoogenraad'!D$17,ROW()-ROW(D$17),0)="","",(1+Margin)*OFFSET('Stocklist Hoogenraad'!D$17,ROW()-ROW(D$17),0))</f>
        <v/>
      </c>
    </row>
    <row r="1265" spans="1:4" x14ac:dyDescent="0.25">
      <c r="A1265" s="124" t="str">
        <f ca="1">IF(OFFSET('Stocklist Hoogenraad'!A$17,ROW()-ROW(A$17),0)="","",OFFSET('Stocklist Hoogenraad'!A$17,ROW()-ROW(A$17),0))</f>
        <v/>
      </c>
      <c r="B1265" s="124" t="str">
        <f ca="1">IF(OFFSET('Stocklist Hoogenraad'!B$17,ROW()-ROW(B$17),0)="","",OFFSET('Stocklist Hoogenraad'!B$17,ROW()-ROW(B$17),0))</f>
        <v/>
      </c>
      <c r="C1265" s="124" t="str">
        <f ca="1">IF(OFFSET('Stocklist Hoogenraad'!C$17,ROW()-ROW(C$17),0)="","",OFFSET('Stocklist Hoogenraad'!C$17,ROW()-ROW(C$17),0))</f>
        <v/>
      </c>
      <c r="D1265" s="125" t="str">
        <f ca="1">IF(OFFSET('Stocklist Hoogenraad'!D$17,ROW()-ROW(D$17),0)="","",(1+Margin)*OFFSET('Stocklist Hoogenraad'!D$17,ROW()-ROW(D$17),0))</f>
        <v/>
      </c>
    </row>
    <row r="1266" spans="1:4" x14ac:dyDescent="0.25">
      <c r="A1266" s="124" t="str">
        <f ca="1">IF(OFFSET('Stocklist Hoogenraad'!A$17,ROW()-ROW(A$17),0)="","",OFFSET('Stocklist Hoogenraad'!A$17,ROW()-ROW(A$17),0))</f>
        <v/>
      </c>
      <c r="B1266" s="124" t="str">
        <f ca="1">IF(OFFSET('Stocklist Hoogenraad'!B$17,ROW()-ROW(B$17),0)="","",OFFSET('Stocklist Hoogenraad'!B$17,ROW()-ROW(B$17),0))</f>
        <v/>
      </c>
      <c r="C1266" s="124" t="str">
        <f ca="1">IF(OFFSET('Stocklist Hoogenraad'!C$17,ROW()-ROW(C$17),0)="","",OFFSET('Stocklist Hoogenraad'!C$17,ROW()-ROW(C$17),0))</f>
        <v/>
      </c>
      <c r="D1266" s="125" t="str">
        <f ca="1">IF(OFFSET('Stocklist Hoogenraad'!D$17,ROW()-ROW(D$17),0)="","",(1+Margin)*OFFSET('Stocklist Hoogenraad'!D$17,ROW()-ROW(D$17),0))</f>
        <v/>
      </c>
    </row>
    <row r="1267" spans="1:4" x14ac:dyDescent="0.25">
      <c r="A1267" s="124" t="str">
        <f ca="1">IF(OFFSET('Stocklist Hoogenraad'!A$17,ROW()-ROW(A$17),0)="","",OFFSET('Stocklist Hoogenraad'!A$17,ROW()-ROW(A$17),0))</f>
        <v/>
      </c>
      <c r="B1267" s="124" t="str">
        <f ca="1">IF(OFFSET('Stocklist Hoogenraad'!B$17,ROW()-ROW(B$17),0)="","",OFFSET('Stocklist Hoogenraad'!B$17,ROW()-ROW(B$17),0))</f>
        <v/>
      </c>
      <c r="C1267" s="124" t="str">
        <f ca="1">IF(OFFSET('Stocklist Hoogenraad'!C$17,ROW()-ROW(C$17),0)="","",OFFSET('Stocklist Hoogenraad'!C$17,ROW()-ROW(C$17),0))</f>
        <v/>
      </c>
      <c r="D1267" s="125" t="str">
        <f ca="1">IF(OFFSET('Stocklist Hoogenraad'!D$17,ROW()-ROW(D$17),0)="","",(1+Margin)*OFFSET('Stocklist Hoogenraad'!D$17,ROW()-ROW(D$17),0))</f>
        <v/>
      </c>
    </row>
    <row r="1268" spans="1:4" x14ac:dyDescent="0.25">
      <c r="A1268" s="124" t="str">
        <f ca="1">IF(OFFSET('Stocklist Hoogenraad'!A$17,ROW()-ROW(A$17),0)="","",OFFSET('Stocklist Hoogenraad'!A$17,ROW()-ROW(A$17),0))</f>
        <v/>
      </c>
      <c r="B1268" s="124" t="str">
        <f ca="1">IF(OFFSET('Stocklist Hoogenraad'!B$17,ROW()-ROW(B$17),0)="","",OFFSET('Stocklist Hoogenraad'!B$17,ROW()-ROW(B$17),0))</f>
        <v/>
      </c>
      <c r="C1268" s="124" t="str">
        <f ca="1">IF(OFFSET('Stocklist Hoogenraad'!C$17,ROW()-ROW(C$17),0)="","",OFFSET('Stocklist Hoogenraad'!C$17,ROW()-ROW(C$17),0))</f>
        <v/>
      </c>
      <c r="D1268" s="125" t="str">
        <f ca="1">IF(OFFSET('Stocklist Hoogenraad'!D$17,ROW()-ROW(D$17),0)="","",(1+Margin)*OFFSET('Stocklist Hoogenraad'!D$17,ROW()-ROW(D$17),0))</f>
        <v/>
      </c>
    </row>
    <row r="1269" spans="1:4" x14ac:dyDescent="0.25">
      <c r="A1269" s="124" t="str">
        <f ca="1">IF(OFFSET('Stocklist Hoogenraad'!A$17,ROW()-ROW(A$17),0)="","",OFFSET('Stocklist Hoogenraad'!A$17,ROW()-ROW(A$17),0))</f>
        <v/>
      </c>
      <c r="B1269" s="124" t="str">
        <f ca="1">IF(OFFSET('Stocklist Hoogenraad'!B$17,ROW()-ROW(B$17),0)="","",OFFSET('Stocklist Hoogenraad'!B$17,ROW()-ROW(B$17),0))</f>
        <v/>
      </c>
      <c r="C1269" s="124" t="str">
        <f ca="1">IF(OFFSET('Stocklist Hoogenraad'!C$17,ROW()-ROW(C$17),0)="","",OFFSET('Stocklist Hoogenraad'!C$17,ROW()-ROW(C$17),0))</f>
        <v/>
      </c>
      <c r="D1269" s="125" t="str">
        <f ca="1">IF(OFFSET('Stocklist Hoogenraad'!D$17,ROW()-ROW(D$17),0)="","",(1+Margin)*OFFSET('Stocklist Hoogenraad'!D$17,ROW()-ROW(D$17),0))</f>
        <v/>
      </c>
    </row>
    <row r="1270" spans="1:4" x14ac:dyDescent="0.25">
      <c r="A1270" s="124" t="str">
        <f ca="1">IF(OFFSET('Stocklist Hoogenraad'!A$17,ROW()-ROW(A$17),0)="","",OFFSET('Stocklist Hoogenraad'!A$17,ROW()-ROW(A$17),0))</f>
        <v/>
      </c>
      <c r="B1270" s="124" t="str">
        <f ca="1">IF(OFFSET('Stocklist Hoogenraad'!B$17,ROW()-ROW(B$17),0)="","",OFFSET('Stocklist Hoogenraad'!B$17,ROW()-ROW(B$17),0))</f>
        <v/>
      </c>
      <c r="C1270" s="124" t="str">
        <f ca="1">IF(OFFSET('Stocklist Hoogenraad'!C$17,ROW()-ROW(C$17),0)="","",OFFSET('Stocklist Hoogenraad'!C$17,ROW()-ROW(C$17),0))</f>
        <v/>
      </c>
      <c r="D1270" s="125" t="str">
        <f ca="1">IF(OFFSET('Stocklist Hoogenraad'!D$17,ROW()-ROW(D$17),0)="","",(1+Margin)*OFFSET('Stocklist Hoogenraad'!D$17,ROW()-ROW(D$17),0))</f>
        <v/>
      </c>
    </row>
    <row r="1271" spans="1:4" x14ac:dyDescent="0.25">
      <c r="A1271" s="124" t="str">
        <f ca="1">IF(OFFSET('Stocklist Hoogenraad'!A$17,ROW()-ROW(A$17),0)="","",OFFSET('Stocklist Hoogenraad'!A$17,ROW()-ROW(A$17),0))</f>
        <v/>
      </c>
      <c r="B1271" s="124" t="str">
        <f ca="1">IF(OFFSET('Stocklist Hoogenraad'!B$17,ROW()-ROW(B$17),0)="","",OFFSET('Stocklist Hoogenraad'!B$17,ROW()-ROW(B$17),0))</f>
        <v/>
      </c>
      <c r="C1271" s="124" t="str">
        <f ca="1">IF(OFFSET('Stocklist Hoogenraad'!C$17,ROW()-ROW(C$17),0)="","",OFFSET('Stocklist Hoogenraad'!C$17,ROW()-ROW(C$17),0))</f>
        <v/>
      </c>
      <c r="D1271" s="125" t="str">
        <f ca="1">IF(OFFSET('Stocklist Hoogenraad'!D$17,ROW()-ROW(D$17),0)="","",(1+Margin)*OFFSET('Stocklist Hoogenraad'!D$17,ROW()-ROW(D$17),0))</f>
        <v/>
      </c>
    </row>
    <row r="1272" spans="1:4" x14ac:dyDescent="0.25">
      <c r="A1272" s="124" t="str">
        <f ca="1">IF(OFFSET('Stocklist Hoogenraad'!A$17,ROW()-ROW(A$17),0)="","",OFFSET('Stocklist Hoogenraad'!A$17,ROW()-ROW(A$17),0))</f>
        <v/>
      </c>
      <c r="B1272" s="124" t="str">
        <f ca="1">IF(OFFSET('Stocklist Hoogenraad'!B$17,ROW()-ROW(B$17),0)="","",OFFSET('Stocklist Hoogenraad'!B$17,ROW()-ROW(B$17),0))</f>
        <v/>
      </c>
      <c r="C1272" s="124" t="str">
        <f ca="1">IF(OFFSET('Stocklist Hoogenraad'!C$17,ROW()-ROW(C$17),0)="","",OFFSET('Stocklist Hoogenraad'!C$17,ROW()-ROW(C$17),0))</f>
        <v/>
      </c>
      <c r="D1272" s="125" t="str">
        <f ca="1">IF(OFFSET('Stocklist Hoogenraad'!D$17,ROW()-ROW(D$17),0)="","",(1+Margin)*OFFSET('Stocklist Hoogenraad'!D$17,ROW()-ROW(D$17),0))</f>
        <v/>
      </c>
    </row>
    <row r="1273" spans="1:4" x14ac:dyDescent="0.25">
      <c r="A1273" s="124" t="str">
        <f ca="1">IF(OFFSET('Stocklist Hoogenraad'!A$17,ROW()-ROW(A$17),0)="","",OFFSET('Stocklist Hoogenraad'!A$17,ROW()-ROW(A$17),0))</f>
        <v/>
      </c>
      <c r="B1273" s="124" t="str">
        <f ca="1">IF(OFFSET('Stocklist Hoogenraad'!B$17,ROW()-ROW(B$17),0)="","",OFFSET('Stocklist Hoogenraad'!B$17,ROW()-ROW(B$17),0))</f>
        <v/>
      </c>
      <c r="C1273" s="124" t="str">
        <f ca="1">IF(OFFSET('Stocklist Hoogenraad'!C$17,ROW()-ROW(C$17),0)="","",OFFSET('Stocklist Hoogenraad'!C$17,ROW()-ROW(C$17),0))</f>
        <v/>
      </c>
      <c r="D1273" s="125" t="str">
        <f ca="1">IF(OFFSET('Stocklist Hoogenraad'!D$17,ROW()-ROW(D$17),0)="","",(1+Margin)*OFFSET('Stocklist Hoogenraad'!D$17,ROW()-ROW(D$17),0))</f>
        <v/>
      </c>
    </row>
    <row r="1274" spans="1:4" x14ac:dyDescent="0.25">
      <c r="A1274" s="124" t="str">
        <f ca="1">IF(OFFSET('Stocklist Hoogenraad'!A$17,ROW()-ROW(A$17),0)="","",OFFSET('Stocklist Hoogenraad'!A$17,ROW()-ROW(A$17),0))</f>
        <v/>
      </c>
      <c r="B1274" s="124" t="str">
        <f ca="1">IF(OFFSET('Stocklist Hoogenraad'!B$17,ROW()-ROW(B$17),0)="","",OFFSET('Stocklist Hoogenraad'!B$17,ROW()-ROW(B$17),0))</f>
        <v/>
      </c>
      <c r="C1274" s="124" t="str">
        <f ca="1">IF(OFFSET('Stocklist Hoogenraad'!C$17,ROW()-ROW(C$17),0)="","",OFFSET('Stocklist Hoogenraad'!C$17,ROW()-ROW(C$17),0))</f>
        <v/>
      </c>
      <c r="D1274" s="125" t="str">
        <f ca="1">IF(OFFSET('Stocklist Hoogenraad'!D$17,ROW()-ROW(D$17),0)="","",(1+Margin)*OFFSET('Stocklist Hoogenraad'!D$17,ROW()-ROW(D$17),0))</f>
        <v/>
      </c>
    </row>
    <row r="1275" spans="1:4" x14ac:dyDescent="0.25">
      <c r="A1275" s="124" t="str">
        <f ca="1">IF(OFFSET('Stocklist Hoogenraad'!A$17,ROW()-ROW(A$17),0)="","",OFFSET('Stocklist Hoogenraad'!A$17,ROW()-ROW(A$17),0))</f>
        <v/>
      </c>
      <c r="B1275" s="124" t="str">
        <f ca="1">IF(OFFSET('Stocklist Hoogenraad'!B$17,ROW()-ROW(B$17),0)="","",OFFSET('Stocklist Hoogenraad'!B$17,ROW()-ROW(B$17),0))</f>
        <v/>
      </c>
      <c r="C1275" s="124" t="str">
        <f ca="1">IF(OFFSET('Stocklist Hoogenraad'!C$17,ROW()-ROW(C$17),0)="","",OFFSET('Stocklist Hoogenraad'!C$17,ROW()-ROW(C$17),0))</f>
        <v/>
      </c>
      <c r="D1275" s="125" t="str">
        <f ca="1">IF(OFFSET('Stocklist Hoogenraad'!D$17,ROW()-ROW(D$17),0)="","",(1+Margin)*OFFSET('Stocklist Hoogenraad'!D$17,ROW()-ROW(D$17),0))</f>
        <v/>
      </c>
    </row>
    <row r="1276" spans="1:4" x14ac:dyDescent="0.25">
      <c r="A1276" s="124" t="str">
        <f ca="1">IF(OFFSET('Stocklist Hoogenraad'!A$17,ROW()-ROW(A$17),0)="","",OFFSET('Stocklist Hoogenraad'!A$17,ROW()-ROW(A$17),0))</f>
        <v/>
      </c>
      <c r="B1276" s="124" t="str">
        <f ca="1">IF(OFFSET('Stocklist Hoogenraad'!B$17,ROW()-ROW(B$17),0)="","",OFFSET('Stocklist Hoogenraad'!B$17,ROW()-ROW(B$17),0))</f>
        <v/>
      </c>
      <c r="C1276" s="124" t="str">
        <f ca="1">IF(OFFSET('Stocklist Hoogenraad'!C$17,ROW()-ROW(C$17),0)="","",OFFSET('Stocklist Hoogenraad'!C$17,ROW()-ROW(C$17),0))</f>
        <v/>
      </c>
      <c r="D1276" s="125" t="str">
        <f ca="1">IF(OFFSET('Stocklist Hoogenraad'!D$17,ROW()-ROW(D$17),0)="","",(1+Margin)*OFFSET('Stocklist Hoogenraad'!D$17,ROW()-ROW(D$17),0))</f>
        <v/>
      </c>
    </row>
    <row r="1277" spans="1:4" x14ac:dyDescent="0.25">
      <c r="A1277" s="124" t="str">
        <f ca="1">IF(OFFSET('Stocklist Hoogenraad'!A$17,ROW()-ROW(A$17),0)="","",OFFSET('Stocklist Hoogenraad'!A$17,ROW()-ROW(A$17),0))</f>
        <v/>
      </c>
      <c r="B1277" s="124" t="str">
        <f ca="1">IF(OFFSET('Stocklist Hoogenraad'!B$17,ROW()-ROW(B$17),0)="","",OFFSET('Stocklist Hoogenraad'!B$17,ROW()-ROW(B$17),0))</f>
        <v/>
      </c>
      <c r="C1277" s="124" t="str">
        <f ca="1">IF(OFFSET('Stocklist Hoogenraad'!C$17,ROW()-ROW(C$17),0)="","",OFFSET('Stocklist Hoogenraad'!C$17,ROW()-ROW(C$17),0))</f>
        <v/>
      </c>
      <c r="D1277" s="125" t="str">
        <f ca="1">IF(OFFSET('Stocklist Hoogenraad'!D$17,ROW()-ROW(D$17),0)="","",(1+Margin)*OFFSET('Stocklist Hoogenraad'!D$17,ROW()-ROW(D$17),0))</f>
        <v/>
      </c>
    </row>
    <row r="1278" spans="1:4" x14ac:dyDescent="0.25">
      <c r="A1278" s="124" t="str">
        <f ca="1">IF(OFFSET('Stocklist Hoogenraad'!A$17,ROW()-ROW(A$17),0)="","",OFFSET('Stocklist Hoogenraad'!A$17,ROW()-ROW(A$17),0))</f>
        <v/>
      </c>
      <c r="B1278" s="124" t="str">
        <f ca="1">IF(OFFSET('Stocklist Hoogenraad'!B$17,ROW()-ROW(B$17),0)="","",OFFSET('Stocklist Hoogenraad'!B$17,ROW()-ROW(B$17),0))</f>
        <v/>
      </c>
      <c r="C1278" s="124" t="str">
        <f ca="1">IF(OFFSET('Stocklist Hoogenraad'!C$17,ROW()-ROW(C$17),0)="","",OFFSET('Stocklist Hoogenraad'!C$17,ROW()-ROW(C$17),0))</f>
        <v/>
      </c>
      <c r="D1278" s="125" t="str">
        <f ca="1">IF(OFFSET('Stocklist Hoogenraad'!D$17,ROW()-ROW(D$17),0)="","",(1+Margin)*OFFSET('Stocklist Hoogenraad'!D$17,ROW()-ROW(D$17),0))</f>
        <v/>
      </c>
    </row>
    <row r="1279" spans="1:4" x14ac:dyDescent="0.25">
      <c r="A1279" s="124" t="str">
        <f ca="1">IF(OFFSET('Stocklist Hoogenraad'!A$17,ROW()-ROW(A$17),0)="","",OFFSET('Stocklist Hoogenraad'!A$17,ROW()-ROW(A$17),0))</f>
        <v/>
      </c>
      <c r="B1279" s="124" t="str">
        <f ca="1">IF(OFFSET('Stocklist Hoogenraad'!B$17,ROW()-ROW(B$17),0)="","",OFFSET('Stocklist Hoogenraad'!B$17,ROW()-ROW(B$17),0))</f>
        <v/>
      </c>
      <c r="C1279" s="124" t="str">
        <f ca="1">IF(OFFSET('Stocklist Hoogenraad'!C$17,ROW()-ROW(C$17),0)="","",OFFSET('Stocklist Hoogenraad'!C$17,ROW()-ROW(C$17),0))</f>
        <v/>
      </c>
      <c r="D1279" s="125" t="str">
        <f ca="1">IF(OFFSET('Stocklist Hoogenraad'!D$17,ROW()-ROW(D$17),0)="","",(1+Margin)*OFFSET('Stocklist Hoogenraad'!D$17,ROW()-ROW(D$17),0))</f>
        <v/>
      </c>
    </row>
    <row r="1280" spans="1:4" x14ac:dyDescent="0.25">
      <c r="A1280" s="124" t="str">
        <f ca="1">IF(OFFSET('Stocklist Hoogenraad'!A$17,ROW()-ROW(A$17),0)="","",OFFSET('Stocklist Hoogenraad'!A$17,ROW()-ROW(A$17),0))</f>
        <v/>
      </c>
      <c r="B1280" s="124" t="str">
        <f ca="1">IF(OFFSET('Stocklist Hoogenraad'!B$17,ROW()-ROW(B$17),0)="","",OFFSET('Stocklist Hoogenraad'!B$17,ROW()-ROW(B$17),0))</f>
        <v/>
      </c>
      <c r="C1280" s="124" t="str">
        <f ca="1">IF(OFFSET('Stocklist Hoogenraad'!C$17,ROW()-ROW(C$17),0)="","",OFFSET('Stocklist Hoogenraad'!C$17,ROW()-ROW(C$17),0))</f>
        <v/>
      </c>
      <c r="D1280" s="125" t="str">
        <f ca="1">IF(OFFSET('Stocklist Hoogenraad'!D$17,ROW()-ROW(D$17),0)="","",(1+Margin)*OFFSET('Stocklist Hoogenraad'!D$17,ROW()-ROW(D$17),0))</f>
        <v/>
      </c>
    </row>
    <row r="1281" spans="1:4" x14ac:dyDescent="0.25">
      <c r="A1281" s="124" t="str">
        <f ca="1">IF(OFFSET('Stocklist Hoogenraad'!A$17,ROW()-ROW(A$17),0)="","",OFFSET('Stocklist Hoogenraad'!A$17,ROW()-ROW(A$17),0))</f>
        <v/>
      </c>
      <c r="B1281" s="124" t="str">
        <f ca="1">IF(OFFSET('Stocklist Hoogenraad'!B$17,ROW()-ROW(B$17),0)="","",OFFSET('Stocklist Hoogenraad'!B$17,ROW()-ROW(B$17),0))</f>
        <v/>
      </c>
      <c r="C1281" s="124" t="str">
        <f ca="1">IF(OFFSET('Stocklist Hoogenraad'!C$17,ROW()-ROW(C$17),0)="","",OFFSET('Stocklist Hoogenraad'!C$17,ROW()-ROW(C$17),0))</f>
        <v/>
      </c>
      <c r="D1281" s="125" t="str">
        <f ca="1">IF(OFFSET('Stocklist Hoogenraad'!D$17,ROW()-ROW(D$17),0)="","",(1+Margin)*OFFSET('Stocklist Hoogenraad'!D$17,ROW()-ROW(D$17),0))</f>
        <v/>
      </c>
    </row>
    <row r="1282" spans="1:4" x14ac:dyDescent="0.25">
      <c r="A1282" s="124" t="str">
        <f ca="1">IF(OFFSET('Stocklist Hoogenraad'!A$17,ROW()-ROW(A$17),0)="","",OFFSET('Stocklist Hoogenraad'!A$17,ROW()-ROW(A$17),0))</f>
        <v/>
      </c>
      <c r="B1282" s="124" t="str">
        <f ca="1">IF(OFFSET('Stocklist Hoogenraad'!B$17,ROW()-ROW(B$17),0)="","",OFFSET('Stocklist Hoogenraad'!B$17,ROW()-ROW(B$17),0))</f>
        <v/>
      </c>
      <c r="C1282" s="124" t="str">
        <f ca="1">IF(OFFSET('Stocklist Hoogenraad'!C$17,ROW()-ROW(C$17),0)="","",OFFSET('Stocklist Hoogenraad'!C$17,ROW()-ROW(C$17),0))</f>
        <v/>
      </c>
      <c r="D1282" s="125" t="str">
        <f ca="1">IF(OFFSET('Stocklist Hoogenraad'!D$17,ROW()-ROW(D$17),0)="","",(1+Margin)*OFFSET('Stocklist Hoogenraad'!D$17,ROW()-ROW(D$17),0))</f>
        <v/>
      </c>
    </row>
    <row r="1283" spans="1:4" x14ac:dyDescent="0.25">
      <c r="A1283" s="124" t="str">
        <f ca="1">IF(OFFSET('Stocklist Hoogenraad'!A$17,ROW()-ROW(A$17),0)="","",OFFSET('Stocklist Hoogenraad'!A$17,ROW()-ROW(A$17),0))</f>
        <v/>
      </c>
      <c r="B1283" s="124" t="str">
        <f ca="1">IF(OFFSET('Stocklist Hoogenraad'!B$17,ROW()-ROW(B$17),0)="","",OFFSET('Stocklist Hoogenraad'!B$17,ROW()-ROW(B$17),0))</f>
        <v/>
      </c>
      <c r="C1283" s="124" t="str">
        <f ca="1">IF(OFFSET('Stocklist Hoogenraad'!C$17,ROW()-ROW(C$17),0)="","",OFFSET('Stocklist Hoogenraad'!C$17,ROW()-ROW(C$17),0))</f>
        <v/>
      </c>
      <c r="D1283" s="125" t="str">
        <f ca="1">IF(OFFSET('Stocklist Hoogenraad'!D$17,ROW()-ROW(D$17),0)="","",(1+Margin)*OFFSET('Stocklist Hoogenraad'!D$17,ROW()-ROW(D$17),0))</f>
        <v/>
      </c>
    </row>
    <row r="1284" spans="1:4" x14ac:dyDescent="0.25">
      <c r="A1284" s="124" t="str">
        <f ca="1">IF(OFFSET('Stocklist Hoogenraad'!A$17,ROW()-ROW(A$17),0)="","",OFFSET('Stocklist Hoogenraad'!A$17,ROW()-ROW(A$17),0))</f>
        <v/>
      </c>
      <c r="B1284" s="124" t="str">
        <f ca="1">IF(OFFSET('Stocklist Hoogenraad'!B$17,ROW()-ROW(B$17),0)="","",OFFSET('Stocklist Hoogenraad'!B$17,ROW()-ROW(B$17),0))</f>
        <v/>
      </c>
      <c r="C1284" s="124" t="str">
        <f ca="1">IF(OFFSET('Stocklist Hoogenraad'!C$17,ROW()-ROW(C$17),0)="","",OFFSET('Stocklist Hoogenraad'!C$17,ROW()-ROW(C$17),0))</f>
        <v/>
      </c>
      <c r="D1284" s="125" t="str">
        <f ca="1">IF(OFFSET('Stocklist Hoogenraad'!D$17,ROW()-ROW(D$17),0)="","",(1+Margin)*OFFSET('Stocklist Hoogenraad'!D$17,ROW()-ROW(D$17),0))</f>
        <v/>
      </c>
    </row>
    <row r="1285" spans="1:4" x14ac:dyDescent="0.25">
      <c r="A1285" s="124" t="str">
        <f ca="1">IF(OFFSET('Stocklist Hoogenraad'!A$17,ROW()-ROW(A$17),0)="","",OFFSET('Stocklist Hoogenraad'!A$17,ROW()-ROW(A$17),0))</f>
        <v/>
      </c>
      <c r="B1285" s="124" t="str">
        <f ca="1">IF(OFFSET('Stocklist Hoogenraad'!B$17,ROW()-ROW(B$17),0)="","",OFFSET('Stocklist Hoogenraad'!B$17,ROW()-ROW(B$17),0))</f>
        <v/>
      </c>
      <c r="C1285" s="124" t="str">
        <f ca="1">IF(OFFSET('Stocklist Hoogenraad'!C$17,ROW()-ROW(C$17),0)="","",OFFSET('Stocklist Hoogenraad'!C$17,ROW()-ROW(C$17),0))</f>
        <v/>
      </c>
      <c r="D1285" s="125" t="str">
        <f ca="1">IF(OFFSET('Stocklist Hoogenraad'!D$17,ROW()-ROW(D$17),0)="","",(1+Margin)*OFFSET('Stocklist Hoogenraad'!D$17,ROW()-ROW(D$17),0))</f>
        <v/>
      </c>
    </row>
    <row r="1286" spans="1:4" x14ac:dyDescent="0.25">
      <c r="A1286" s="124" t="str">
        <f ca="1">IF(OFFSET('Stocklist Hoogenraad'!A$17,ROW()-ROW(A$17),0)="","",OFFSET('Stocklist Hoogenraad'!A$17,ROW()-ROW(A$17),0))</f>
        <v/>
      </c>
      <c r="B1286" s="124" t="str">
        <f ca="1">IF(OFFSET('Stocklist Hoogenraad'!B$17,ROW()-ROW(B$17),0)="","",OFFSET('Stocklist Hoogenraad'!B$17,ROW()-ROW(B$17),0))</f>
        <v/>
      </c>
      <c r="C1286" s="124" t="str">
        <f ca="1">IF(OFFSET('Stocklist Hoogenraad'!C$17,ROW()-ROW(C$17),0)="","",OFFSET('Stocklist Hoogenraad'!C$17,ROW()-ROW(C$17),0))</f>
        <v/>
      </c>
      <c r="D1286" s="125" t="str">
        <f ca="1">IF(OFFSET('Stocklist Hoogenraad'!D$17,ROW()-ROW(D$17),0)="","",(1+Margin)*OFFSET('Stocklist Hoogenraad'!D$17,ROW()-ROW(D$17),0))</f>
        <v/>
      </c>
    </row>
    <row r="1287" spans="1:4" x14ac:dyDescent="0.25">
      <c r="A1287" s="124" t="str">
        <f ca="1">IF(OFFSET('Stocklist Hoogenraad'!A$17,ROW()-ROW(A$17),0)="","",OFFSET('Stocklist Hoogenraad'!A$17,ROW()-ROW(A$17),0))</f>
        <v/>
      </c>
      <c r="B1287" s="124" t="str">
        <f ca="1">IF(OFFSET('Stocklist Hoogenraad'!B$17,ROW()-ROW(B$17),0)="","",OFFSET('Stocklist Hoogenraad'!B$17,ROW()-ROW(B$17),0))</f>
        <v/>
      </c>
      <c r="C1287" s="124" t="str">
        <f ca="1">IF(OFFSET('Stocklist Hoogenraad'!C$17,ROW()-ROW(C$17),0)="","",OFFSET('Stocklist Hoogenraad'!C$17,ROW()-ROW(C$17),0))</f>
        <v/>
      </c>
      <c r="D1287" s="125" t="str">
        <f ca="1">IF(OFFSET('Stocklist Hoogenraad'!D$17,ROW()-ROW(D$17),0)="","",(1+Margin)*OFFSET('Stocklist Hoogenraad'!D$17,ROW()-ROW(D$17),0))</f>
        <v/>
      </c>
    </row>
    <row r="1288" spans="1:4" x14ac:dyDescent="0.25">
      <c r="A1288" s="124" t="str">
        <f ca="1">IF(OFFSET('Stocklist Hoogenraad'!A$17,ROW()-ROW(A$17),0)="","",OFFSET('Stocklist Hoogenraad'!A$17,ROW()-ROW(A$17),0))</f>
        <v/>
      </c>
      <c r="B1288" s="124" t="str">
        <f ca="1">IF(OFFSET('Stocklist Hoogenraad'!B$17,ROW()-ROW(B$17),0)="","",OFFSET('Stocklist Hoogenraad'!B$17,ROW()-ROW(B$17),0))</f>
        <v/>
      </c>
      <c r="C1288" s="124" t="str">
        <f ca="1">IF(OFFSET('Stocklist Hoogenraad'!C$17,ROW()-ROW(C$17),0)="","",OFFSET('Stocklist Hoogenraad'!C$17,ROW()-ROW(C$17),0))</f>
        <v/>
      </c>
      <c r="D1288" s="125" t="str">
        <f ca="1">IF(OFFSET('Stocklist Hoogenraad'!D$17,ROW()-ROW(D$17),0)="","",(1+Margin)*OFFSET('Stocklist Hoogenraad'!D$17,ROW()-ROW(D$17),0))</f>
        <v/>
      </c>
    </row>
    <row r="1289" spans="1:4" x14ac:dyDescent="0.25">
      <c r="A1289" s="124" t="str">
        <f ca="1">IF(OFFSET('Stocklist Hoogenraad'!A$17,ROW()-ROW(A$17),0)="","",OFFSET('Stocklist Hoogenraad'!A$17,ROW()-ROW(A$17),0))</f>
        <v/>
      </c>
      <c r="B1289" s="124" t="str">
        <f ca="1">IF(OFFSET('Stocklist Hoogenraad'!B$17,ROW()-ROW(B$17),0)="","",OFFSET('Stocklist Hoogenraad'!B$17,ROW()-ROW(B$17),0))</f>
        <v/>
      </c>
      <c r="C1289" s="124" t="str">
        <f ca="1">IF(OFFSET('Stocklist Hoogenraad'!C$17,ROW()-ROW(C$17),0)="","",OFFSET('Stocklist Hoogenraad'!C$17,ROW()-ROW(C$17),0))</f>
        <v/>
      </c>
      <c r="D1289" s="125" t="str">
        <f ca="1">IF(OFFSET('Stocklist Hoogenraad'!D$17,ROW()-ROW(D$17),0)="","",(1+Margin)*OFFSET('Stocklist Hoogenraad'!D$17,ROW()-ROW(D$17),0))</f>
        <v/>
      </c>
    </row>
    <row r="1290" spans="1:4" x14ac:dyDescent="0.25">
      <c r="A1290" s="124" t="str">
        <f ca="1">IF(OFFSET('Stocklist Hoogenraad'!A$17,ROW()-ROW(A$17),0)="","",OFFSET('Stocklist Hoogenraad'!A$17,ROW()-ROW(A$17),0))</f>
        <v/>
      </c>
      <c r="B1290" s="124" t="str">
        <f ca="1">IF(OFFSET('Stocklist Hoogenraad'!B$17,ROW()-ROW(B$17),0)="","",OFFSET('Stocklist Hoogenraad'!B$17,ROW()-ROW(B$17),0))</f>
        <v/>
      </c>
      <c r="C1290" s="124" t="str">
        <f ca="1">IF(OFFSET('Stocklist Hoogenraad'!C$17,ROW()-ROW(C$17),0)="","",OFFSET('Stocklist Hoogenraad'!C$17,ROW()-ROW(C$17),0))</f>
        <v/>
      </c>
      <c r="D1290" s="125" t="str">
        <f ca="1">IF(OFFSET('Stocklist Hoogenraad'!D$17,ROW()-ROW(D$17),0)="","",(1+Margin)*OFFSET('Stocklist Hoogenraad'!D$17,ROW()-ROW(D$17),0))</f>
        <v/>
      </c>
    </row>
    <row r="1291" spans="1:4" x14ac:dyDescent="0.25">
      <c r="A1291" s="124" t="str">
        <f ca="1">IF(OFFSET('Stocklist Hoogenraad'!A$17,ROW()-ROW(A$17),0)="","",OFFSET('Stocklist Hoogenraad'!A$17,ROW()-ROW(A$17),0))</f>
        <v/>
      </c>
      <c r="B1291" s="124" t="str">
        <f ca="1">IF(OFFSET('Stocklist Hoogenraad'!B$17,ROW()-ROW(B$17),0)="","",OFFSET('Stocklist Hoogenraad'!B$17,ROW()-ROW(B$17),0))</f>
        <v/>
      </c>
      <c r="C1291" s="124" t="str">
        <f ca="1">IF(OFFSET('Stocklist Hoogenraad'!C$17,ROW()-ROW(C$17),0)="","",OFFSET('Stocklist Hoogenraad'!C$17,ROW()-ROW(C$17),0))</f>
        <v/>
      </c>
      <c r="D1291" s="125" t="str">
        <f ca="1">IF(OFFSET('Stocklist Hoogenraad'!D$17,ROW()-ROW(D$17),0)="","",(1+Margin)*OFFSET('Stocklist Hoogenraad'!D$17,ROW()-ROW(D$17),0))</f>
        <v/>
      </c>
    </row>
    <row r="1292" spans="1:4" x14ac:dyDescent="0.25">
      <c r="A1292" s="124" t="str">
        <f ca="1">IF(OFFSET('Stocklist Hoogenraad'!A$17,ROW()-ROW(A$17),0)="","",OFFSET('Stocklist Hoogenraad'!A$17,ROW()-ROW(A$17),0))</f>
        <v/>
      </c>
      <c r="B1292" s="124" t="str">
        <f ca="1">IF(OFFSET('Stocklist Hoogenraad'!B$17,ROW()-ROW(B$17),0)="","",OFFSET('Stocklist Hoogenraad'!B$17,ROW()-ROW(B$17),0))</f>
        <v/>
      </c>
      <c r="C1292" s="124" t="str">
        <f ca="1">IF(OFFSET('Stocklist Hoogenraad'!C$17,ROW()-ROW(C$17),0)="","",OFFSET('Stocklist Hoogenraad'!C$17,ROW()-ROW(C$17),0))</f>
        <v/>
      </c>
      <c r="D1292" s="125" t="str">
        <f ca="1">IF(OFFSET('Stocklist Hoogenraad'!D$17,ROW()-ROW(D$17),0)="","",(1+Margin)*OFFSET('Stocklist Hoogenraad'!D$17,ROW()-ROW(D$17),0))</f>
        <v/>
      </c>
    </row>
    <row r="1293" spans="1:4" x14ac:dyDescent="0.25">
      <c r="A1293" s="124" t="str">
        <f ca="1">IF(OFFSET('Stocklist Hoogenraad'!A$17,ROW()-ROW(A$17),0)="","",OFFSET('Stocklist Hoogenraad'!A$17,ROW()-ROW(A$17),0))</f>
        <v/>
      </c>
      <c r="B1293" s="124" t="str">
        <f ca="1">IF(OFFSET('Stocklist Hoogenraad'!B$17,ROW()-ROW(B$17),0)="","",OFFSET('Stocklist Hoogenraad'!B$17,ROW()-ROW(B$17),0))</f>
        <v/>
      </c>
      <c r="C1293" s="124" t="str">
        <f ca="1">IF(OFFSET('Stocklist Hoogenraad'!C$17,ROW()-ROW(C$17),0)="","",OFFSET('Stocklist Hoogenraad'!C$17,ROW()-ROW(C$17),0))</f>
        <v/>
      </c>
      <c r="D1293" s="125" t="str">
        <f ca="1">IF(OFFSET('Stocklist Hoogenraad'!D$17,ROW()-ROW(D$17),0)="","",(1+Margin)*OFFSET('Stocklist Hoogenraad'!D$17,ROW()-ROW(D$17),0))</f>
        <v/>
      </c>
    </row>
    <row r="1294" spans="1:4" x14ac:dyDescent="0.25">
      <c r="A1294" s="124" t="str">
        <f ca="1">IF(OFFSET('Stocklist Hoogenraad'!A$17,ROW()-ROW(A$17),0)="","",OFFSET('Stocklist Hoogenraad'!A$17,ROW()-ROW(A$17),0))</f>
        <v/>
      </c>
      <c r="B1294" s="124" t="str">
        <f ca="1">IF(OFFSET('Stocklist Hoogenraad'!B$17,ROW()-ROW(B$17),0)="","",OFFSET('Stocklist Hoogenraad'!B$17,ROW()-ROW(B$17),0))</f>
        <v/>
      </c>
      <c r="C1294" s="124" t="str">
        <f ca="1">IF(OFFSET('Stocklist Hoogenraad'!C$17,ROW()-ROW(C$17),0)="","",OFFSET('Stocklist Hoogenraad'!C$17,ROW()-ROW(C$17),0))</f>
        <v/>
      </c>
      <c r="D1294" s="125" t="str">
        <f ca="1">IF(OFFSET('Stocklist Hoogenraad'!D$17,ROW()-ROW(D$17),0)="","",(1+Margin)*OFFSET('Stocklist Hoogenraad'!D$17,ROW()-ROW(D$17),0))</f>
        <v/>
      </c>
    </row>
    <row r="1295" spans="1:4" x14ac:dyDescent="0.25">
      <c r="A1295" s="124" t="str">
        <f ca="1">IF(OFFSET('Stocklist Hoogenraad'!A$17,ROW()-ROW(A$17),0)="","",OFFSET('Stocklist Hoogenraad'!A$17,ROW()-ROW(A$17),0))</f>
        <v/>
      </c>
      <c r="B1295" s="124" t="str">
        <f ca="1">IF(OFFSET('Stocklist Hoogenraad'!B$17,ROW()-ROW(B$17),0)="","",OFFSET('Stocklist Hoogenraad'!B$17,ROW()-ROW(B$17),0))</f>
        <v/>
      </c>
      <c r="C1295" s="124" t="str">
        <f ca="1">IF(OFFSET('Stocklist Hoogenraad'!C$17,ROW()-ROW(C$17),0)="","",OFFSET('Stocklist Hoogenraad'!C$17,ROW()-ROW(C$17),0))</f>
        <v/>
      </c>
      <c r="D1295" s="125" t="str">
        <f ca="1">IF(OFFSET('Stocklist Hoogenraad'!D$17,ROW()-ROW(D$17),0)="","",(1+Margin)*OFFSET('Stocklist Hoogenraad'!D$17,ROW()-ROW(D$17),0))</f>
        <v/>
      </c>
    </row>
    <row r="1296" spans="1:4" x14ac:dyDescent="0.25">
      <c r="A1296" s="124" t="str">
        <f ca="1">IF(OFFSET('Stocklist Hoogenraad'!A$17,ROW()-ROW(A$17),0)="","",OFFSET('Stocklist Hoogenraad'!A$17,ROW()-ROW(A$17),0))</f>
        <v/>
      </c>
      <c r="B1296" s="124" t="str">
        <f ca="1">IF(OFFSET('Stocklist Hoogenraad'!B$17,ROW()-ROW(B$17),0)="","",OFFSET('Stocklist Hoogenraad'!B$17,ROW()-ROW(B$17),0))</f>
        <v/>
      </c>
      <c r="C1296" s="124" t="str">
        <f ca="1">IF(OFFSET('Stocklist Hoogenraad'!C$17,ROW()-ROW(C$17),0)="","",OFFSET('Stocklist Hoogenraad'!C$17,ROW()-ROW(C$17),0))</f>
        <v/>
      </c>
      <c r="D1296" s="125" t="str">
        <f ca="1">IF(OFFSET('Stocklist Hoogenraad'!D$17,ROW()-ROW(D$17),0)="","",(1+Margin)*OFFSET('Stocklist Hoogenraad'!D$17,ROW()-ROW(D$17),0))</f>
        <v/>
      </c>
    </row>
    <row r="1297" spans="1:4" x14ac:dyDescent="0.25">
      <c r="A1297" s="124" t="str">
        <f ca="1">IF(OFFSET('Stocklist Hoogenraad'!A$17,ROW()-ROW(A$17),0)="","",OFFSET('Stocklist Hoogenraad'!A$17,ROW()-ROW(A$17),0))</f>
        <v/>
      </c>
      <c r="B1297" s="124" t="str">
        <f ca="1">IF(OFFSET('Stocklist Hoogenraad'!B$17,ROW()-ROW(B$17),0)="","",OFFSET('Stocklist Hoogenraad'!B$17,ROW()-ROW(B$17),0))</f>
        <v/>
      </c>
      <c r="C1297" s="124" t="str">
        <f ca="1">IF(OFFSET('Stocklist Hoogenraad'!C$17,ROW()-ROW(C$17),0)="","",OFFSET('Stocklist Hoogenraad'!C$17,ROW()-ROW(C$17),0))</f>
        <v/>
      </c>
      <c r="D1297" s="125" t="str">
        <f ca="1">IF(OFFSET('Stocklist Hoogenraad'!D$17,ROW()-ROW(D$17),0)="","",(1+Margin)*OFFSET('Stocklist Hoogenraad'!D$17,ROW()-ROW(D$17),0))</f>
        <v/>
      </c>
    </row>
    <row r="1298" spans="1:4" x14ac:dyDescent="0.25">
      <c r="A1298" s="124" t="str">
        <f ca="1">IF(OFFSET('Stocklist Hoogenraad'!A$17,ROW()-ROW(A$17),0)="","",OFFSET('Stocklist Hoogenraad'!A$17,ROW()-ROW(A$17),0))</f>
        <v/>
      </c>
      <c r="B1298" s="124" t="str">
        <f ca="1">IF(OFFSET('Stocklist Hoogenraad'!B$17,ROW()-ROW(B$17),0)="","",OFFSET('Stocklist Hoogenraad'!B$17,ROW()-ROW(B$17),0))</f>
        <v/>
      </c>
      <c r="C1298" s="124" t="str">
        <f ca="1">IF(OFFSET('Stocklist Hoogenraad'!C$17,ROW()-ROW(C$17),0)="","",OFFSET('Stocklist Hoogenraad'!C$17,ROW()-ROW(C$17),0))</f>
        <v/>
      </c>
      <c r="D1298" s="125" t="str">
        <f ca="1">IF(OFFSET('Stocklist Hoogenraad'!D$17,ROW()-ROW(D$17),0)="","",(1+Margin)*OFFSET('Stocklist Hoogenraad'!D$17,ROW()-ROW(D$17),0))</f>
        <v/>
      </c>
    </row>
    <row r="1299" spans="1:4" x14ac:dyDescent="0.25">
      <c r="A1299" s="124" t="str">
        <f ca="1">IF(OFFSET('Stocklist Hoogenraad'!A$17,ROW()-ROW(A$17),0)="","",OFFSET('Stocklist Hoogenraad'!A$17,ROW()-ROW(A$17),0))</f>
        <v/>
      </c>
      <c r="B1299" s="124" t="str">
        <f ca="1">IF(OFFSET('Stocklist Hoogenraad'!B$17,ROW()-ROW(B$17),0)="","",OFFSET('Stocklist Hoogenraad'!B$17,ROW()-ROW(B$17),0))</f>
        <v/>
      </c>
      <c r="C1299" s="124" t="str">
        <f ca="1">IF(OFFSET('Stocklist Hoogenraad'!C$17,ROW()-ROW(C$17),0)="","",OFFSET('Stocklist Hoogenraad'!C$17,ROW()-ROW(C$17),0))</f>
        <v/>
      </c>
      <c r="D1299" s="125" t="str">
        <f ca="1">IF(OFFSET('Stocklist Hoogenraad'!D$17,ROW()-ROW(D$17),0)="","",(1+Margin)*OFFSET('Stocklist Hoogenraad'!D$17,ROW()-ROW(D$17),0))</f>
        <v/>
      </c>
    </row>
    <row r="1300" spans="1:4" x14ac:dyDescent="0.25">
      <c r="A1300" s="124" t="str">
        <f ca="1">IF(OFFSET('Stocklist Hoogenraad'!A$17,ROW()-ROW(A$17),0)="","",OFFSET('Stocklist Hoogenraad'!A$17,ROW()-ROW(A$17),0))</f>
        <v/>
      </c>
      <c r="B1300" s="124" t="str">
        <f ca="1">IF(OFFSET('Stocklist Hoogenraad'!B$17,ROW()-ROW(B$17),0)="","",OFFSET('Stocklist Hoogenraad'!B$17,ROW()-ROW(B$17),0))</f>
        <v/>
      </c>
      <c r="C1300" s="124" t="str">
        <f ca="1">IF(OFFSET('Stocklist Hoogenraad'!C$17,ROW()-ROW(C$17),0)="","",OFFSET('Stocklist Hoogenraad'!C$17,ROW()-ROW(C$17),0))</f>
        <v/>
      </c>
      <c r="D1300" s="125" t="str">
        <f ca="1">IF(OFFSET('Stocklist Hoogenraad'!D$17,ROW()-ROW(D$17),0)="","",(1+Margin)*OFFSET('Stocklist Hoogenraad'!D$17,ROW()-ROW(D$17),0))</f>
        <v/>
      </c>
    </row>
    <row r="1301" spans="1:4" x14ac:dyDescent="0.25">
      <c r="A1301" s="124" t="str">
        <f ca="1">IF(OFFSET('Stocklist Hoogenraad'!A$17,ROW()-ROW(A$17),0)="","",OFFSET('Stocklist Hoogenraad'!A$17,ROW()-ROW(A$17),0))</f>
        <v/>
      </c>
      <c r="B1301" s="124" t="str">
        <f ca="1">IF(OFFSET('Stocklist Hoogenraad'!B$17,ROW()-ROW(B$17),0)="","",OFFSET('Stocklist Hoogenraad'!B$17,ROW()-ROW(B$17),0))</f>
        <v/>
      </c>
      <c r="C1301" s="124" t="str">
        <f ca="1">IF(OFFSET('Stocklist Hoogenraad'!C$17,ROW()-ROW(C$17),0)="","",OFFSET('Stocklist Hoogenraad'!C$17,ROW()-ROW(C$17),0))</f>
        <v/>
      </c>
      <c r="D1301" s="125" t="str">
        <f ca="1">IF(OFFSET('Stocklist Hoogenraad'!D$17,ROW()-ROW(D$17),0)="","",(1+Margin)*OFFSET('Stocklist Hoogenraad'!D$17,ROW()-ROW(D$17),0))</f>
        <v/>
      </c>
    </row>
    <row r="1302" spans="1:4" x14ac:dyDescent="0.25">
      <c r="A1302" s="124" t="str">
        <f ca="1">IF(OFFSET('Stocklist Hoogenraad'!A$17,ROW()-ROW(A$17),0)="","",OFFSET('Stocklist Hoogenraad'!A$17,ROW()-ROW(A$17),0))</f>
        <v/>
      </c>
      <c r="B1302" s="124" t="str">
        <f ca="1">IF(OFFSET('Stocklist Hoogenraad'!B$17,ROW()-ROW(B$17),0)="","",OFFSET('Stocklist Hoogenraad'!B$17,ROW()-ROW(B$17),0))</f>
        <v/>
      </c>
      <c r="C1302" s="124" t="str">
        <f ca="1">IF(OFFSET('Stocklist Hoogenraad'!C$17,ROW()-ROW(C$17),0)="","",OFFSET('Stocklist Hoogenraad'!C$17,ROW()-ROW(C$17),0))</f>
        <v/>
      </c>
      <c r="D1302" s="125" t="str">
        <f ca="1">IF(OFFSET('Stocklist Hoogenraad'!D$17,ROW()-ROW(D$17),0)="","",(1+Margin)*OFFSET('Stocklist Hoogenraad'!D$17,ROW()-ROW(D$17),0))</f>
        <v/>
      </c>
    </row>
    <row r="1303" spans="1:4" x14ac:dyDescent="0.25">
      <c r="A1303" s="124" t="str">
        <f ca="1">IF(OFFSET('Stocklist Hoogenraad'!A$17,ROW()-ROW(A$17),0)="","",OFFSET('Stocklist Hoogenraad'!A$17,ROW()-ROW(A$17),0))</f>
        <v/>
      </c>
      <c r="B1303" s="124" t="str">
        <f ca="1">IF(OFFSET('Stocklist Hoogenraad'!B$17,ROW()-ROW(B$17),0)="","",OFFSET('Stocklist Hoogenraad'!B$17,ROW()-ROW(B$17),0))</f>
        <v/>
      </c>
      <c r="C1303" s="124" t="str">
        <f ca="1">IF(OFFSET('Stocklist Hoogenraad'!C$17,ROW()-ROW(C$17),0)="","",OFFSET('Stocklist Hoogenraad'!C$17,ROW()-ROW(C$17),0))</f>
        <v/>
      </c>
      <c r="D1303" s="125" t="str">
        <f ca="1">IF(OFFSET('Stocklist Hoogenraad'!D$17,ROW()-ROW(D$17),0)="","",(1+Margin)*OFFSET('Stocklist Hoogenraad'!D$17,ROW()-ROW(D$17),0))</f>
        <v/>
      </c>
    </row>
    <row r="1304" spans="1:4" x14ac:dyDescent="0.25">
      <c r="A1304" s="124" t="str">
        <f ca="1">IF(OFFSET('Stocklist Hoogenraad'!A$17,ROW()-ROW(A$17),0)="","",OFFSET('Stocklist Hoogenraad'!A$17,ROW()-ROW(A$17),0))</f>
        <v/>
      </c>
      <c r="B1304" s="124" t="str">
        <f ca="1">IF(OFFSET('Stocklist Hoogenraad'!B$17,ROW()-ROW(B$17),0)="","",OFFSET('Stocklist Hoogenraad'!B$17,ROW()-ROW(B$17),0))</f>
        <v/>
      </c>
      <c r="C1304" s="124" t="str">
        <f ca="1">IF(OFFSET('Stocklist Hoogenraad'!C$17,ROW()-ROW(C$17),0)="","",OFFSET('Stocklist Hoogenraad'!C$17,ROW()-ROW(C$17),0))</f>
        <v/>
      </c>
      <c r="D1304" s="125" t="str">
        <f ca="1">IF(OFFSET('Stocklist Hoogenraad'!D$17,ROW()-ROW(D$17),0)="","",(1+Margin)*OFFSET('Stocklist Hoogenraad'!D$17,ROW()-ROW(D$17),0))</f>
        <v/>
      </c>
    </row>
    <row r="1305" spans="1:4" x14ac:dyDescent="0.25">
      <c r="A1305" s="124" t="str">
        <f ca="1">IF(OFFSET('Stocklist Hoogenraad'!A$17,ROW()-ROW(A$17),0)="","",OFFSET('Stocklist Hoogenraad'!A$17,ROW()-ROW(A$17),0))</f>
        <v/>
      </c>
      <c r="B1305" s="124" t="str">
        <f ca="1">IF(OFFSET('Stocklist Hoogenraad'!B$17,ROW()-ROW(B$17),0)="","",OFFSET('Stocklist Hoogenraad'!B$17,ROW()-ROW(B$17),0))</f>
        <v/>
      </c>
      <c r="C1305" s="124" t="str">
        <f ca="1">IF(OFFSET('Stocklist Hoogenraad'!C$17,ROW()-ROW(C$17),0)="","",OFFSET('Stocklist Hoogenraad'!C$17,ROW()-ROW(C$17),0))</f>
        <v/>
      </c>
      <c r="D1305" s="125" t="str">
        <f ca="1">IF(OFFSET('Stocklist Hoogenraad'!D$17,ROW()-ROW(D$17),0)="","",(1+Margin)*OFFSET('Stocklist Hoogenraad'!D$17,ROW()-ROW(D$17),0))</f>
        <v/>
      </c>
    </row>
    <row r="1306" spans="1:4" x14ac:dyDescent="0.25">
      <c r="A1306" s="124" t="str">
        <f ca="1">IF(OFFSET('Stocklist Hoogenraad'!A$17,ROW()-ROW(A$17),0)="","",OFFSET('Stocklist Hoogenraad'!A$17,ROW()-ROW(A$17),0))</f>
        <v/>
      </c>
      <c r="B1306" s="124" t="str">
        <f ca="1">IF(OFFSET('Stocklist Hoogenraad'!B$17,ROW()-ROW(B$17),0)="","",OFFSET('Stocklist Hoogenraad'!B$17,ROW()-ROW(B$17),0))</f>
        <v/>
      </c>
      <c r="C1306" s="124" t="str">
        <f ca="1">IF(OFFSET('Stocklist Hoogenraad'!C$17,ROW()-ROW(C$17),0)="","",OFFSET('Stocklist Hoogenraad'!C$17,ROW()-ROW(C$17),0))</f>
        <v/>
      </c>
      <c r="D1306" s="125" t="str">
        <f ca="1">IF(OFFSET('Stocklist Hoogenraad'!D$17,ROW()-ROW(D$17),0)="","",(1+Margin)*OFFSET('Stocklist Hoogenraad'!D$17,ROW()-ROW(D$17),0))</f>
        <v/>
      </c>
    </row>
    <row r="1307" spans="1:4" x14ac:dyDescent="0.25">
      <c r="A1307" s="124" t="str">
        <f ca="1">IF(OFFSET('Stocklist Hoogenraad'!A$17,ROW()-ROW(A$17),0)="","",OFFSET('Stocklist Hoogenraad'!A$17,ROW()-ROW(A$17),0))</f>
        <v/>
      </c>
      <c r="B1307" s="124" t="str">
        <f ca="1">IF(OFFSET('Stocklist Hoogenraad'!B$17,ROW()-ROW(B$17),0)="","",OFFSET('Stocklist Hoogenraad'!B$17,ROW()-ROW(B$17),0))</f>
        <v/>
      </c>
      <c r="C1307" s="124" t="str">
        <f ca="1">IF(OFFSET('Stocklist Hoogenraad'!C$17,ROW()-ROW(C$17),0)="","",OFFSET('Stocklist Hoogenraad'!C$17,ROW()-ROW(C$17),0))</f>
        <v/>
      </c>
      <c r="D1307" s="125" t="str">
        <f ca="1">IF(OFFSET('Stocklist Hoogenraad'!D$17,ROW()-ROW(D$17),0)="","",(1+Margin)*OFFSET('Stocklist Hoogenraad'!D$17,ROW()-ROW(D$17),0))</f>
        <v/>
      </c>
    </row>
    <row r="1308" spans="1:4" x14ac:dyDescent="0.25">
      <c r="A1308" s="124" t="str">
        <f ca="1">IF(OFFSET('Stocklist Hoogenraad'!A$17,ROW()-ROW(A$17),0)="","",OFFSET('Stocklist Hoogenraad'!A$17,ROW()-ROW(A$17),0))</f>
        <v/>
      </c>
      <c r="B1308" s="124" t="str">
        <f ca="1">IF(OFFSET('Stocklist Hoogenraad'!B$17,ROW()-ROW(B$17),0)="","",OFFSET('Stocklist Hoogenraad'!B$17,ROW()-ROW(B$17),0))</f>
        <v/>
      </c>
      <c r="C1308" s="124" t="str">
        <f ca="1">IF(OFFSET('Stocklist Hoogenraad'!C$17,ROW()-ROW(C$17),0)="","",OFFSET('Stocklist Hoogenraad'!C$17,ROW()-ROW(C$17),0))</f>
        <v/>
      </c>
      <c r="D1308" s="125" t="str">
        <f ca="1">IF(OFFSET('Stocklist Hoogenraad'!D$17,ROW()-ROW(D$17),0)="","",(1+Margin)*OFFSET('Stocklist Hoogenraad'!D$17,ROW()-ROW(D$17),0))</f>
        <v/>
      </c>
    </row>
    <row r="1309" spans="1:4" x14ac:dyDescent="0.25">
      <c r="A1309" s="124" t="str">
        <f ca="1">IF(OFFSET('Stocklist Hoogenraad'!A$17,ROW()-ROW(A$17),0)="","",OFFSET('Stocklist Hoogenraad'!A$17,ROW()-ROW(A$17),0))</f>
        <v/>
      </c>
      <c r="B1309" s="124" t="str">
        <f ca="1">IF(OFFSET('Stocklist Hoogenraad'!B$17,ROW()-ROW(B$17),0)="","",OFFSET('Stocklist Hoogenraad'!B$17,ROW()-ROW(B$17),0))</f>
        <v/>
      </c>
      <c r="C1309" s="124" t="str">
        <f ca="1">IF(OFFSET('Stocklist Hoogenraad'!C$17,ROW()-ROW(C$17),0)="","",OFFSET('Stocklist Hoogenraad'!C$17,ROW()-ROW(C$17),0))</f>
        <v/>
      </c>
      <c r="D1309" s="125" t="str">
        <f ca="1">IF(OFFSET('Stocklist Hoogenraad'!D$17,ROW()-ROW(D$17),0)="","",(1+Margin)*OFFSET('Stocklist Hoogenraad'!D$17,ROW()-ROW(D$17),0))</f>
        <v/>
      </c>
    </row>
    <row r="1310" spans="1:4" x14ac:dyDescent="0.25">
      <c r="A1310" s="124" t="str">
        <f ca="1">IF(OFFSET('Stocklist Hoogenraad'!A$17,ROW()-ROW(A$17),0)="","",OFFSET('Stocklist Hoogenraad'!A$17,ROW()-ROW(A$17),0))</f>
        <v/>
      </c>
      <c r="B1310" s="124" t="str">
        <f ca="1">IF(OFFSET('Stocklist Hoogenraad'!B$17,ROW()-ROW(B$17),0)="","",OFFSET('Stocklist Hoogenraad'!B$17,ROW()-ROW(B$17),0))</f>
        <v/>
      </c>
      <c r="C1310" s="124" t="str">
        <f ca="1">IF(OFFSET('Stocklist Hoogenraad'!C$17,ROW()-ROW(C$17),0)="","",OFFSET('Stocklist Hoogenraad'!C$17,ROW()-ROW(C$17),0))</f>
        <v/>
      </c>
      <c r="D1310" s="125" t="str">
        <f ca="1">IF(OFFSET('Stocklist Hoogenraad'!D$17,ROW()-ROW(D$17),0)="","",(1+Margin)*OFFSET('Stocklist Hoogenraad'!D$17,ROW()-ROW(D$17),0))</f>
        <v/>
      </c>
    </row>
    <row r="1311" spans="1:4" x14ac:dyDescent="0.25">
      <c r="A1311" s="124" t="str">
        <f ca="1">IF(OFFSET('Stocklist Hoogenraad'!A$17,ROW()-ROW(A$17),0)="","",OFFSET('Stocklist Hoogenraad'!A$17,ROW()-ROW(A$17),0))</f>
        <v/>
      </c>
      <c r="B1311" s="124" t="str">
        <f ca="1">IF(OFFSET('Stocklist Hoogenraad'!B$17,ROW()-ROW(B$17),0)="","",OFFSET('Stocklist Hoogenraad'!B$17,ROW()-ROW(B$17),0))</f>
        <v/>
      </c>
      <c r="C1311" s="124" t="str">
        <f ca="1">IF(OFFSET('Stocklist Hoogenraad'!C$17,ROW()-ROW(C$17),0)="","",OFFSET('Stocklist Hoogenraad'!C$17,ROW()-ROW(C$17),0))</f>
        <v/>
      </c>
      <c r="D1311" s="125" t="str">
        <f ca="1">IF(OFFSET('Stocklist Hoogenraad'!D$17,ROW()-ROW(D$17),0)="","",(1+Margin)*OFFSET('Stocklist Hoogenraad'!D$17,ROW()-ROW(D$17),0))</f>
        <v/>
      </c>
    </row>
    <row r="1312" spans="1:4" x14ac:dyDescent="0.25">
      <c r="A1312" s="124" t="str">
        <f ca="1">IF(OFFSET('Stocklist Hoogenraad'!A$17,ROW()-ROW(A$17),0)="","",OFFSET('Stocklist Hoogenraad'!A$17,ROW()-ROW(A$17),0))</f>
        <v/>
      </c>
      <c r="B1312" s="124" t="str">
        <f ca="1">IF(OFFSET('Stocklist Hoogenraad'!B$17,ROW()-ROW(B$17),0)="","",OFFSET('Stocklist Hoogenraad'!B$17,ROW()-ROW(B$17),0))</f>
        <v/>
      </c>
      <c r="C1312" s="124" t="str">
        <f ca="1">IF(OFFSET('Stocklist Hoogenraad'!C$17,ROW()-ROW(C$17),0)="","",OFFSET('Stocklist Hoogenraad'!C$17,ROW()-ROW(C$17),0))</f>
        <v/>
      </c>
      <c r="D1312" s="125" t="str">
        <f ca="1">IF(OFFSET('Stocklist Hoogenraad'!D$17,ROW()-ROW(D$17),0)="","",(1+Margin)*OFFSET('Stocklist Hoogenraad'!D$17,ROW()-ROW(D$17),0))</f>
        <v/>
      </c>
    </row>
    <row r="1313" spans="1:4" x14ac:dyDescent="0.25">
      <c r="A1313" s="124" t="str">
        <f ca="1">IF(OFFSET('Stocklist Hoogenraad'!A$17,ROW()-ROW(A$17),0)="","",OFFSET('Stocklist Hoogenraad'!A$17,ROW()-ROW(A$17),0))</f>
        <v/>
      </c>
      <c r="B1313" s="124" t="str">
        <f ca="1">IF(OFFSET('Stocklist Hoogenraad'!B$17,ROW()-ROW(B$17),0)="","",OFFSET('Stocklist Hoogenraad'!B$17,ROW()-ROW(B$17),0))</f>
        <v/>
      </c>
      <c r="C1313" s="124" t="str">
        <f ca="1">IF(OFFSET('Stocklist Hoogenraad'!C$17,ROW()-ROW(C$17),0)="","",OFFSET('Stocklist Hoogenraad'!C$17,ROW()-ROW(C$17),0))</f>
        <v/>
      </c>
      <c r="D1313" s="125" t="str">
        <f ca="1">IF(OFFSET('Stocklist Hoogenraad'!D$17,ROW()-ROW(D$17),0)="","",(1+Margin)*OFFSET('Stocklist Hoogenraad'!D$17,ROW()-ROW(D$17),0))</f>
        <v/>
      </c>
    </row>
    <row r="1314" spans="1:4" x14ac:dyDescent="0.25">
      <c r="A1314" s="124" t="str">
        <f ca="1">IF(OFFSET('Stocklist Hoogenraad'!A$17,ROW()-ROW(A$17),0)="","",OFFSET('Stocklist Hoogenraad'!A$17,ROW()-ROW(A$17),0))</f>
        <v/>
      </c>
      <c r="B1314" s="124" t="str">
        <f ca="1">IF(OFFSET('Stocklist Hoogenraad'!B$17,ROW()-ROW(B$17),0)="","",OFFSET('Stocklist Hoogenraad'!B$17,ROW()-ROW(B$17),0))</f>
        <v/>
      </c>
      <c r="C1314" s="124" t="str">
        <f ca="1">IF(OFFSET('Stocklist Hoogenraad'!C$17,ROW()-ROW(C$17),0)="","",OFFSET('Stocklist Hoogenraad'!C$17,ROW()-ROW(C$17),0))</f>
        <v/>
      </c>
      <c r="D1314" s="125" t="str">
        <f ca="1">IF(OFFSET('Stocklist Hoogenraad'!D$17,ROW()-ROW(D$17),0)="","",(1+Margin)*OFFSET('Stocklist Hoogenraad'!D$17,ROW()-ROW(D$17),0))</f>
        <v/>
      </c>
    </row>
    <row r="1315" spans="1:4" x14ac:dyDescent="0.25">
      <c r="A1315" s="124" t="str">
        <f ca="1">IF(OFFSET('Stocklist Hoogenraad'!A$17,ROW()-ROW(A$17),0)="","",OFFSET('Stocklist Hoogenraad'!A$17,ROW()-ROW(A$17),0))</f>
        <v/>
      </c>
      <c r="B1315" s="124" t="str">
        <f ca="1">IF(OFFSET('Stocklist Hoogenraad'!B$17,ROW()-ROW(B$17),0)="","",OFFSET('Stocklist Hoogenraad'!B$17,ROW()-ROW(B$17),0))</f>
        <v/>
      </c>
      <c r="C1315" s="124" t="str">
        <f ca="1">IF(OFFSET('Stocklist Hoogenraad'!C$17,ROW()-ROW(C$17),0)="","",OFFSET('Stocklist Hoogenraad'!C$17,ROW()-ROW(C$17),0))</f>
        <v/>
      </c>
      <c r="D1315" s="125" t="str">
        <f ca="1">IF(OFFSET('Stocklist Hoogenraad'!D$17,ROW()-ROW(D$17),0)="","",(1+Margin)*OFFSET('Stocklist Hoogenraad'!D$17,ROW()-ROW(D$17),0))</f>
        <v/>
      </c>
    </row>
    <row r="1316" spans="1:4" x14ac:dyDescent="0.25">
      <c r="A1316" s="124" t="str">
        <f ca="1">IF(OFFSET('Stocklist Hoogenraad'!A$17,ROW()-ROW(A$17),0)="","",OFFSET('Stocklist Hoogenraad'!A$17,ROW()-ROW(A$17),0))</f>
        <v/>
      </c>
      <c r="B1316" s="124" t="str">
        <f ca="1">IF(OFFSET('Stocklist Hoogenraad'!B$17,ROW()-ROW(B$17),0)="","",OFFSET('Stocklist Hoogenraad'!B$17,ROW()-ROW(B$17),0))</f>
        <v/>
      </c>
      <c r="C1316" s="124" t="str">
        <f ca="1">IF(OFFSET('Stocklist Hoogenraad'!C$17,ROW()-ROW(C$17),0)="","",OFFSET('Stocklist Hoogenraad'!C$17,ROW()-ROW(C$17),0))</f>
        <v/>
      </c>
      <c r="D1316" s="125" t="str">
        <f ca="1">IF(OFFSET('Stocklist Hoogenraad'!D$17,ROW()-ROW(D$17),0)="","",(1+Margin)*OFFSET('Stocklist Hoogenraad'!D$17,ROW()-ROW(D$17),0))</f>
        <v/>
      </c>
    </row>
    <row r="1317" spans="1:4" x14ac:dyDescent="0.25">
      <c r="A1317" s="124" t="str">
        <f ca="1">IF(OFFSET('Stocklist Hoogenraad'!A$17,ROW()-ROW(A$17),0)="","",OFFSET('Stocklist Hoogenraad'!A$17,ROW()-ROW(A$17),0))</f>
        <v/>
      </c>
      <c r="B1317" s="124" t="str">
        <f ca="1">IF(OFFSET('Stocklist Hoogenraad'!B$17,ROW()-ROW(B$17),0)="","",OFFSET('Stocklist Hoogenraad'!B$17,ROW()-ROW(B$17),0))</f>
        <v/>
      </c>
      <c r="C1317" s="124" t="str">
        <f ca="1">IF(OFFSET('Stocklist Hoogenraad'!C$17,ROW()-ROW(C$17),0)="","",OFFSET('Stocklist Hoogenraad'!C$17,ROW()-ROW(C$17),0))</f>
        <v/>
      </c>
      <c r="D1317" s="125" t="str">
        <f ca="1">IF(OFFSET('Stocklist Hoogenraad'!D$17,ROW()-ROW(D$17),0)="","",(1+Margin)*OFFSET('Stocklist Hoogenraad'!D$17,ROW()-ROW(D$17),0))</f>
        <v/>
      </c>
    </row>
    <row r="1318" spans="1:4" x14ac:dyDescent="0.25">
      <c r="A1318" s="124" t="str">
        <f ca="1">IF(OFFSET('Stocklist Hoogenraad'!A$17,ROW()-ROW(A$17),0)="","",OFFSET('Stocklist Hoogenraad'!A$17,ROW()-ROW(A$17),0))</f>
        <v/>
      </c>
      <c r="B1318" s="124" t="str">
        <f ca="1">IF(OFFSET('Stocklist Hoogenraad'!B$17,ROW()-ROW(B$17),0)="","",OFFSET('Stocklist Hoogenraad'!B$17,ROW()-ROW(B$17),0))</f>
        <v/>
      </c>
      <c r="C1318" s="124" t="str">
        <f ca="1">IF(OFFSET('Stocklist Hoogenraad'!C$17,ROW()-ROW(C$17),0)="","",OFFSET('Stocklist Hoogenraad'!C$17,ROW()-ROW(C$17),0))</f>
        <v/>
      </c>
      <c r="D1318" s="125" t="str">
        <f ca="1">IF(OFFSET('Stocklist Hoogenraad'!D$17,ROW()-ROW(D$17),0)="","",(1+Margin)*OFFSET('Stocklist Hoogenraad'!D$17,ROW()-ROW(D$17),0))</f>
        <v/>
      </c>
    </row>
    <row r="1319" spans="1:4" x14ac:dyDescent="0.25">
      <c r="A1319" s="124" t="str">
        <f ca="1">IF(OFFSET('Stocklist Hoogenraad'!A$17,ROW()-ROW(A$17),0)="","",OFFSET('Stocklist Hoogenraad'!A$17,ROW()-ROW(A$17),0))</f>
        <v/>
      </c>
      <c r="B1319" s="124" t="str">
        <f ca="1">IF(OFFSET('Stocklist Hoogenraad'!B$17,ROW()-ROW(B$17),0)="","",OFFSET('Stocklist Hoogenraad'!B$17,ROW()-ROW(B$17),0))</f>
        <v/>
      </c>
      <c r="C1319" s="124" t="str">
        <f ca="1">IF(OFFSET('Stocklist Hoogenraad'!C$17,ROW()-ROW(C$17),0)="","",OFFSET('Stocklist Hoogenraad'!C$17,ROW()-ROW(C$17),0))</f>
        <v/>
      </c>
      <c r="D1319" s="125" t="str">
        <f ca="1">IF(OFFSET('Stocklist Hoogenraad'!D$17,ROW()-ROW(D$17),0)="","",(1+Margin)*OFFSET('Stocklist Hoogenraad'!D$17,ROW()-ROW(D$17),0))</f>
        <v/>
      </c>
    </row>
    <row r="1320" spans="1:4" x14ac:dyDescent="0.25">
      <c r="A1320" s="124" t="str">
        <f ca="1">IF(OFFSET('Stocklist Hoogenraad'!A$17,ROW()-ROW(A$17),0)="","",OFFSET('Stocklist Hoogenraad'!A$17,ROW()-ROW(A$17),0))</f>
        <v/>
      </c>
      <c r="B1320" s="124" t="str">
        <f ca="1">IF(OFFSET('Stocklist Hoogenraad'!B$17,ROW()-ROW(B$17),0)="","",OFFSET('Stocklist Hoogenraad'!B$17,ROW()-ROW(B$17),0))</f>
        <v/>
      </c>
      <c r="C1320" s="124" t="str">
        <f ca="1">IF(OFFSET('Stocklist Hoogenraad'!C$17,ROW()-ROW(C$17),0)="","",OFFSET('Stocklist Hoogenraad'!C$17,ROW()-ROW(C$17),0))</f>
        <v/>
      </c>
      <c r="D1320" s="125" t="str">
        <f ca="1">IF(OFFSET('Stocklist Hoogenraad'!D$17,ROW()-ROW(D$17),0)="","",(1+Margin)*OFFSET('Stocklist Hoogenraad'!D$17,ROW()-ROW(D$17),0))</f>
        <v/>
      </c>
    </row>
    <row r="1321" spans="1:4" x14ac:dyDescent="0.25">
      <c r="A1321" s="124" t="str">
        <f ca="1">IF(OFFSET('Stocklist Hoogenraad'!A$17,ROW()-ROW(A$17),0)="","",OFFSET('Stocklist Hoogenraad'!A$17,ROW()-ROW(A$17),0))</f>
        <v/>
      </c>
      <c r="B1321" s="124" t="str">
        <f ca="1">IF(OFFSET('Stocklist Hoogenraad'!B$17,ROW()-ROW(B$17),0)="","",OFFSET('Stocklist Hoogenraad'!B$17,ROW()-ROW(B$17),0))</f>
        <v/>
      </c>
      <c r="C1321" s="124" t="str">
        <f ca="1">IF(OFFSET('Stocklist Hoogenraad'!C$17,ROW()-ROW(C$17),0)="","",OFFSET('Stocklist Hoogenraad'!C$17,ROW()-ROW(C$17),0))</f>
        <v/>
      </c>
      <c r="D1321" s="125" t="str">
        <f ca="1">IF(OFFSET('Stocklist Hoogenraad'!D$17,ROW()-ROW(D$17),0)="","",(1+Margin)*OFFSET('Stocklist Hoogenraad'!D$17,ROW()-ROW(D$17),0))</f>
        <v/>
      </c>
    </row>
    <row r="1322" spans="1:4" x14ac:dyDescent="0.25">
      <c r="A1322" s="124" t="str">
        <f ca="1">IF(OFFSET('Stocklist Hoogenraad'!A$17,ROW()-ROW(A$17),0)="","",OFFSET('Stocklist Hoogenraad'!A$17,ROW()-ROW(A$17),0))</f>
        <v/>
      </c>
      <c r="B1322" s="124" t="str">
        <f ca="1">IF(OFFSET('Stocklist Hoogenraad'!B$17,ROW()-ROW(B$17),0)="","",OFFSET('Stocklist Hoogenraad'!B$17,ROW()-ROW(B$17),0))</f>
        <v/>
      </c>
      <c r="C1322" s="124" t="str">
        <f ca="1">IF(OFFSET('Stocklist Hoogenraad'!C$17,ROW()-ROW(C$17),0)="","",OFFSET('Stocklist Hoogenraad'!C$17,ROW()-ROW(C$17),0))</f>
        <v/>
      </c>
      <c r="D1322" s="125" t="str">
        <f ca="1">IF(OFFSET('Stocklist Hoogenraad'!D$17,ROW()-ROW(D$17),0)="","",(1+Margin)*OFFSET('Stocklist Hoogenraad'!D$17,ROW()-ROW(D$17),0))</f>
        <v/>
      </c>
    </row>
    <row r="1323" spans="1:4" x14ac:dyDescent="0.25">
      <c r="A1323" s="124" t="str">
        <f ca="1">IF(OFFSET('Stocklist Hoogenraad'!A$17,ROW()-ROW(A$17),0)="","",OFFSET('Stocklist Hoogenraad'!A$17,ROW()-ROW(A$17),0))</f>
        <v/>
      </c>
      <c r="B1323" s="124" t="str">
        <f ca="1">IF(OFFSET('Stocklist Hoogenraad'!B$17,ROW()-ROW(B$17),0)="","",OFFSET('Stocklist Hoogenraad'!B$17,ROW()-ROW(B$17),0))</f>
        <v/>
      </c>
      <c r="C1323" s="124" t="str">
        <f ca="1">IF(OFFSET('Stocklist Hoogenraad'!C$17,ROW()-ROW(C$17),0)="","",OFFSET('Stocklist Hoogenraad'!C$17,ROW()-ROW(C$17),0))</f>
        <v/>
      </c>
      <c r="D1323" s="125" t="str">
        <f ca="1">IF(OFFSET('Stocklist Hoogenraad'!D$17,ROW()-ROW(D$17),0)="","",(1+Margin)*OFFSET('Stocklist Hoogenraad'!D$17,ROW()-ROW(D$17),0))</f>
        <v/>
      </c>
    </row>
    <row r="1324" spans="1:4" x14ac:dyDescent="0.25">
      <c r="A1324" s="124" t="str">
        <f ca="1">IF(OFFSET('Stocklist Hoogenraad'!A$17,ROW()-ROW(A$17),0)="","",OFFSET('Stocklist Hoogenraad'!A$17,ROW()-ROW(A$17),0))</f>
        <v/>
      </c>
      <c r="B1324" s="124" t="str">
        <f ca="1">IF(OFFSET('Stocklist Hoogenraad'!B$17,ROW()-ROW(B$17),0)="","",OFFSET('Stocklist Hoogenraad'!B$17,ROW()-ROW(B$17),0))</f>
        <v/>
      </c>
      <c r="C1324" s="124" t="str">
        <f ca="1">IF(OFFSET('Stocklist Hoogenraad'!C$17,ROW()-ROW(C$17),0)="","",OFFSET('Stocklist Hoogenraad'!C$17,ROW()-ROW(C$17),0))</f>
        <v/>
      </c>
      <c r="D1324" s="125" t="str">
        <f ca="1">IF(OFFSET('Stocklist Hoogenraad'!D$17,ROW()-ROW(D$17),0)="","",(1+Margin)*OFFSET('Stocklist Hoogenraad'!D$17,ROW()-ROW(D$17),0))</f>
        <v/>
      </c>
    </row>
    <row r="1325" spans="1:4" x14ac:dyDescent="0.25">
      <c r="A1325" s="124" t="str">
        <f ca="1">IF(OFFSET('Stocklist Hoogenraad'!A$17,ROW()-ROW(A$17),0)="","",OFFSET('Stocklist Hoogenraad'!A$17,ROW()-ROW(A$17),0))</f>
        <v/>
      </c>
      <c r="B1325" s="124" t="str">
        <f ca="1">IF(OFFSET('Stocklist Hoogenraad'!B$17,ROW()-ROW(B$17),0)="","",OFFSET('Stocklist Hoogenraad'!B$17,ROW()-ROW(B$17),0))</f>
        <v/>
      </c>
      <c r="C1325" s="124" t="str">
        <f ca="1">IF(OFFSET('Stocklist Hoogenraad'!C$17,ROW()-ROW(C$17),0)="","",OFFSET('Stocklist Hoogenraad'!C$17,ROW()-ROW(C$17),0))</f>
        <v/>
      </c>
      <c r="D1325" s="125" t="str">
        <f ca="1">IF(OFFSET('Stocklist Hoogenraad'!D$17,ROW()-ROW(D$17),0)="","",(1+Margin)*OFFSET('Stocklist Hoogenraad'!D$17,ROW()-ROW(D$17),0))</f>
        <v/>
      </c>
    </row>
    <row r="1326" spans="1:4" x14ac:dyDescent="0.25">
      <c r="A1326" s="124" t="str">
        <f ca="1">IF(OFFSET('Stocklist Hoogenraad'!A$17,ROW()-ROW(A$17),0)="","",OFFSET('Stocklist Hoogenraad'!A$17,ROW()-ROW(A$17),0))</f>
        <v/>
      </c>
      <c r="B1326" s="124" t="str">
        <f ca="1">IF(OFFSET('Stocklist Hoogenraad'!B$17,ROW()-ROW(B$17),0)="","",OFFSET('Stocklist Hoogenraad'!B$17,ROW()-ROW(B$17),0))</f>
        <v/>
      </c>
      <c r="C1326" s="124" t="str">
        <f ca="1">IF(OFFSET('Stocklist Hoogenraad'!C$17,ROW()-ROW(C$17),0)="","",OFFSET('Stocklist Hoogenraad'!C$17,ROW()-ROW(C$17),0))</f>
        <v/>
      </c>
      <c r="D1326" s="125" t="str">
        <f ca="1">IF(OFFSET('Stocklist Hoogenraad'!D$17,ROW()-ROW(D$17),0)="","",(1+Margin)*OFFSET('Stocklist Hoogenraad'!D$17,ROW()-ROW(D$17),0))</f>
        <v/>
      </c>
    </row>
    <row r="1327" spans="1:4" x14ac:dyDescent="0.25">
      <c r="A1327" s="124" t="str">
        <f ca="1">IF(OFFSET('Stocklist Hoogenraad'!A$17,ROW()-ROW(A$17),0)="","",OFFSET('Stocklist Hoogenraad'!A$17,ROW()-ROW(A$17),0))</f>
        <v/>
      </c>
      <c r="B1327" s="124" t="str">
        <f ca="1">IF(OFFSET('Stocklist Hoogenraad'!B$17,ROW()-ROW(B$17),0)="","",OFFSET('Stocklist Hoogenraad'!B$17,ROW()-ROW(B$17),0))</f>
        <v/>
      </c>
      <c r="C1327" s="124" t="str">
        <f ca="1">IF(OFFSET('Stocklist Hoogenraad'!C$17,ROW()-ROW(C$17),0)="","",OFFSET('Stocklist Hoogenraad'!C$17,ROW()-ROW(C$17),0))</f>
        <v/>
      </c>
      <c r="D1327" s="125" t="str">
        <f ca="1">IF(OFFSET('Stocklist Hoogenraad'!D$17,ROW()-ROW(D$17),0)="","",(1+Margin)*OFFSET('Stocklist Hoogenraad'!D$17,ROW()-ROW(D$17),0))</f>
        <v/>
      </c>
    </row>
    <row r="1328" spans="1:4" x14ac:dyDescent="0.25">
      <c r="A1328" s="124" t="str">
        <f ca="1">IF(OFFSET('Stocklist Hoogenraad'!A$17,ROW()-ROW(A$17),0)="","",OFFSET('Stocklist Hoogenraad'!A$17,ROW()-ROW(A$17),0))</f>
        <v/>
      </c>
      <c r="B1328" s="124" t="str">
        <f ca="1">IF(OFFSET('Stocklist Hoogenraad'!B$17,ROW()-ROW(B$17),0)="","",OFFSET('Stocklist Hoogenraad'!B$17,ROW()-ROW(B$17),0))</f>
        <v/>
      </c>
      <c r="C1328" s="124" t="str">
        <f ca="1">IF(OFFSET('Stocklist Hoogenraad'!C$17,ROW()-ROW(C$17),0)="","",OFFSET('Stocklist Hoogenraad'!C$17,ROW()-ROW(C$17),0))</f>
        <v/>
      </c>
      <c r="D1328" s="125" t="str">
        <f ca="1">IF(OFFSET('Stocklist Hoogenraad'!D$17,ROW()-ROW(D$17),0)="","",(1+Margin)*OFFSET('Stocklist Hoogenraad'!D$17,ROW()-ROW(D$17),0))</f>
        <v/>
      </c>
    </row>
    <row r="1329" spans="1:4" x14ac:dyDescent="0.25">
      <c r="A1329" s="124" t="str">
        <f ca="1">IF(OFFSET('Stocklist Hoogenraad'!A$17,ROW()-ROW(A$17),0)="","",OFFSET('Stocklist Hoogenraad'!A$17,ROW()-ROW(A$17),0))</f>
        <v/>
      </c>
      <c r="B1329" s="124" t="str">
        <f ca="1">IF(OFFSET('Stocklist Hoogenraad'!B$17,ROW()-ROW(B$17),0)="","",OFFSET('Stocklist Hoogenraad'!B$17,ROW()-ROW(B$17),0))</f>
        <v/>
      </c>
      <c r="C1329" s="124" t="str">
        <f ca="1">IF(OFFSET('Stocklist Hoogenraad'!C$17,ROW()-ROW(C$17),0)="","",OFFSET('Stocklist Hoogenraad'!C$17,ROW()-ROW(C$17),0))</f>
        <v/>
      </c>
      <c r="D1329" s="125" t="str">
        <f ca="1">IF(OFFSET('Stocklist Hoogenraad'!D$17,ROW()-ROW(D$17),0)="","",(1+Margin)*OFFSET('Stocklist Hoogenraad'!D$17,ROW()-ROW(D$17),0))</f>
        <v/>
      </c>
    </row>
    <row r="1330" spans="1:4" x14ac:dyDescent="0.25">
      <c r="A1330" s="124" t="str">
        <f ca="1">IF(OFFSET('Stocklist Hoogenraad'!A$17,ROW()-ROW(A$17),0)="","",OFFSET('Stocklist Hoogenraad'!A$17,ROW()-ROW(A$17),0))</f>
        <v/>
      </c>
      <c r="B1330" s="124" t="str">
        <f ca="1">IF(OFFSET('Stocklist Hoogenraad'!B$17,ROW()-ROW(B$17),0)="","",OFFSET('Stocklist Hoogenraad'!B$17,ROW()-ROW(B$17),0))</f>
        <v/>
      </c>
      <c r="C1330" s="124" t="str">
        <f ca="1">IF(OFFSET('Stocklist Hoogenraad'!C$17,ROW()-ROW(C$17),0)="","",OFFSET('Stocklist Hoogenraad'!C$17,ROW()-ROW(C$17),0))</f>
        <v/>
      </c>
      <c r="D1330" s="125" t="str">
        <f ca="1">IF(OFFSET('Stocklist Hoogenraad'!D$17,ROW()-ROW(D$17),0)="","",(1+Margin)*OFFSET('Stocklist Hoogenraad'!D$17,ROW()-ROW(D$17),0))</f>
        <v/>
      </c>
    </row>
    <row r="1331" spans="1:4" x14ac:dyDescent="0.25">
      <c r="A1331" s="124" t="str">
        <f ca="1">IF(OFFSET('Stocklist Hoogenraad'!A$17,ROW()-ROW(A$17),0)="","",OFFSET('Stocklist Hoogenraad'!A$17,ROW()-ROW(A$17),0))</f>
        <v/>
      </c>
      <c r="B1331" s="124" t="str">
        <f ca="1">IF(OFFSET('Stocklist Hoogenraad'!B$17,ROW()-ROW(B$17),0)="","",OFFSET('Stocklist Hoogenraad'!B$17,ROW()-ROW(B$17),0))</f>
        <v/>
      </c>
      <c r="C1331" s="124" t="str">
        <f ca="1">IF(OFFSET('Stocklist Hoogenraad'!C$17,ROW()-ROW(C$17),0)="","",OFFSET('Stocklist Hoogenraad'!C$17,ROW()-ROW(C$17),0))</f>
        <v/>
      </c>
      <c r="D1331" s="125" t="str">
        <f ca="1">IF(OFFSET('Stocklist Hoogenraad'!D$17,ROW()-ROW(D$17),0)="","",(1+Margin)*OFFSET('Stocklist Hoogenraad'!D$17,ROW()-ROW(D$17),0))</f>
        <v/>
      </c>
    </row>
    <row r="1332" spans="1:4" x14ac:dyDescent="0.25">
      <c r="A1332" s="124" t="str">
        <f ca="1">IF(OFFSET('Stocklist Hoogenraad'!A$17,ROW()-ROW(A$17),0)="","",OFFSET('Stocklist Hoogenraad'!A$17,ROW()-ROW(A$17),0))</f>
        <v/>
      </c>
      <c r="B1332" s="124" t="str">
        <f ca="1">IF(OFFSET('Stocklist Hoogenraad'!B$17,ROW()-ROW(B$17),0)="","",OFFSET('Stocklist Hoogenraad'!B$17,ROW()-ROW(B$17),0))</f>
        <v/>
      </c>
      <c r="C1332" s="124" t="str">
        <f ca="1">IF(OFFSET('Stocklist Hoogenraad'!C$17,ROW()-ROW(C$17),0)="","",OFFSET('Stocklist Hoogenraad'!C$17,ROW()-ROW(C$17),0))</f>
        <v/>
      </c>
      <c r="D1332" s="125" t="str">
        <f ca="1">IF(OFFSET('Stocklist Hoogenraad'!D$17,ROW()-ROW(D$17),0)="","",(1+Margin)*OFFSET('Stocklist Hoogenraad'!D$17,ROW()-ROW(D$17),0))</f>
        <v/>
      </c>
    </row>
    <row r="1333" spans="1:4" x14ac:dyDescent="0.25">
      <c r="A1333" s="124" t="str">
        <f ca="1">IF(OFFSET('Stocklist Hoogenraad'!A$17,ROW()-ROW(A$17),0)="","",OFFSET('Stocklist Hoogenraad'!A$17,ROW()-ROW(A$17),0))</f>
        <v/>
      </c>
      <c r="B1333" s="124" t="str">
        <f ca="1">IF(OFFSET('Stocklist Hoogenraad'!B$17,ROW()-ROW(B$17),0)="","",OFFSET('Stocklist Hoogenraad'!B$17,ROW()-ROW(B$17),0))</f>
        <v/>
      </c>
      <c r="C1333" s="124" t="str">
        <f ca="1">IF(OFFSET('Stocklist Hoogenraad'!C$17,ROW()-ROW(C$17),0)="","",OFFSET('Stocklist Hoogenraad'!C$17,ROW()-ROW(C$17),0))</f>
        <v/>
      </c>
      <c r="D1333" s="125" t="str">
        <f ca="1">IF(OFFSET('Stocklist Hoogenraad'!D$17,ROW()-ROW(D$17),0)="","",(1+Margin)*OFFSET('Stocklist Hoogenraad'!D$17,ROW()-ROW(D$17),0))</f>
        <v/>
      </c>
    </row>
    <row r="1334" spans="1:4" x14ac:dyDescent="0.25">
      <c r="A1334" s="124" t="str">
        <f ca="1">IF(OFFSET('Stocklist Hoogenraad'!A$17,ROW()-ROW(A$17),0)="","",OFFSET('Stocklist Hoogenraad'!A$17,ROW()-ROW(A$17),0))</f>
        <v/>
      </c>
      <c r="B1334" s="124" t="str">
        <f ca="1">IF(OFFSET('Stocklist Hoogenraad'!B$17,ROW()-ROW(B$17),0)="","",OFFSET('Stocklist Hoogenraad'!B$17,ROW()-ROW(B$17),0))</f>
        <v/>
      </c>
      <c r="C1334" s="124" t="str">
        <f ca="1">IF(OFFSET('Stocklist Hoogenraad'!C$17,ROW()-ROW(C$17),0)="","",OFFSET('Stocklist Hoogenraad'!C$17,ROW()-ROW(C$17),0))</f>
        <v/>
      </c>
      <c r="D1334" s="125" t="str">
        <f ca="1">IF(OFFSET('Stocklist Hoogenraad'!D$17,ROW()-ROW(D$17),0)="","",(1+Margin)*OFFSET('Stocklist Hoogenraad'!D$17,ROW()-ROW(D$17),0))</f>
        <v/>
      </c>
    </row>
    <row r="1335" spans="1:4" x14ac:dyDescent="0.25">
      <c r="A1335" s="124" t="str">
        <f ca="1">IF(OFFSET('Stocklist Hoogenraad'!A$17,ROW()-ROW(A$17),0)="","",OFFSET('Stocklist Hoogenraad'!A$17,ROW()-ROW(A$17),0))</f>
        <v/>
      </c>
      <c r="B1335" s="124" t="str">
        <f ca="1">IF(OFFSET('Stocklist Hoogenraad'!B$17,ROW()-ROW(B$17),0)="","",OFFSET('Stocklist Hoogenraad'!B$17,ROW()-ROW(B$17),0))</f>
        <v/>
      </c>
      <c r="C1335" s="124" t="str">
        <f ca="1">IF(OFFSET('Stocklist Hoogenraad'!C$17,ROW()-ROW(C$17),0)="","",OFFSET('Stocklist Hoogenraad'!C$17,ROW()-ROW(C$17),0))</f>
        <v/>
      </c>
      <c r="D1335" s="125" t="str">
        <f ca="1">IF(OFFSET('Stocklist Hoogenraad'!D$17,ROW()-ROW(D$17),0)="","",(1+Margin)*OFFSET('Stocklist Hoogenraad'!D$17,ROW()-ROW(D$17),0))</f>
        <v/>
      </c>
    </row>
    <row r="1336" spans="1:4" x14ac:dyDescent="0.25">
      <c r="A1336" s="124" t="str">
        <f ca="1">IF(OFFSET('Stocklist Hoogenraad'!A$17,ROW()-ROW(A$17),0)="","",OFFSET('Stocklist Hoogenraad'!A$17,ROW()-ROW(A$17),0))</f>
        <v/>
      </c>
      <c r="B1336" s="124" t="str">
        <f ca="1">IF(OFFSET('Stocklist Hoogenraad'!B$17,ROW()-ROW(B$17),0)="","",OFFSET('Stocklist Hoogenraad'!B$17,ROW()-ROW(B$17),0))</f>
        <v/>
      </c>
      <c r="C1336" s="124" t="str">
        <f ca="1">IF(OFFSET('Stocklist Hoogenraad'!C$17,ROW()-ROW(C$17),0)="","",OFFSET('Stocklist Hoogenraad'!C$17,ROW()-ROW(C$17),0))</f>
        <v/>
      </c>
      <c r="D1336" s="125" t="str">
        <f ca="1">IF(OFFSET('Stocklist Hoogenraad'!D$17,ROW()-ROW(D$17),0)="","",(1+Margin)*OFFSET('Stocklist Hoogenraad'!D$17,ROW()-ROW(D$17),0))</f>
        <v/>
      </c>
    </row>
    <row r="1337" spans="1:4" x14ac:dyDescent="0.25">
      <c r="A1337" s="124" t="str">
        <f ca="1">IF(OFFSET('Stocklist Hoogenraad'!A$17,ROW()-ROW(A$17),0)="","",OFFSET('Stocklist Hoogenraad'!A$17,ROW()-ROW(A$17),0))</f>
        <v/>
      </c>
      <c r="B1337" s="124" t="str">
        <f ca="1">IF(OFFSET('Stocklist Hoogenraad'!B$17,ROW()-ROW(B$17),0)="","",OFFSET('Stocklist Hoogenraad'!B$17,ROW()-ROW(B$17),0))</f>
        <v/>
      </c>
      <c r="C1337" s="124" t="str">
        <f ca="1">IF(OFFSET('Stocklist Hoogenraad'!C$17,ROW()-ROW(C$17),0)="","",OFFSET('Stocklist Hoogenraad'!C$17,ROW()-ROW(C$17),0))</f>
        <v/>
      </c>
      <c r="D1337" s="125" t="str">
        <f ca="1">IF(OFFSET('Stocklist Hoogenraad'!D$17,ROW()-ROW(D$17),0)="","",(1+Margin)*OFFSET('Stocklist Hoogenraad'!D$17,ROW()-ROW(D$17),0))</f>
        <v/>
      </c>
    </row>
    <row r="1338" spans="1:4" x14ac:dyDescent="0.25">
      <c r="A1338" s="124" t="str">
        <f ca="1">IF(OFFSET('Stocklist Hoogenraad'!A$17,ROW()-ROW(A$17),0)="","",OFFSET('Stocklist Hoogenraad'!A$17,ROW()-ROW(A$17),0))</f>
        <v/>
      </c>
      <c r="B1338" s="124" t="str">
        <f ca="1">IF(OFFSET('Stocklist Hoogenraad'!B$17,ROW()-ROW(B$17),0)="","",OFFSET('Stocklist Hoogenraad'!B$17,ROW()-ROW(B$17),0))</f>
        <v/>
      </c>
      <c r="C1338" s="124" t="str">
        <f ca="1">IF(OFFSET('Stocklist Hoogenraad'!C$17,ROW()-ROW(C$17),0)="","",OFFSET('Stocklist Hoogenraad'!C$17,ROW()-ROW(C$17),0))</f>
        <v/>
      </c>
      <c r="D1338" s="125" t="str">
        <f ca="1">IF(OFFSET('Stocklist Hoogenraad'!D$17,ROW()-ROW(D$17),0)="","",(1+Margin)*OFFSET('Stocklist Hoogenraad'!D$17,ROW()-ROW(D$17),0))</f>
        <v/>
      </c>
    </row>
    <row r="1339" spans="1:4" x14ac:dyDescent="0.25">
      <c r="A1339" s="124" t="str">
        <f ca="1">IF(OFFSET('Stocklist Hoogenraad'!A$17,ROW()-ROW(A$17),0)="","",OFFSET('Stocklist Hoogenraad'!A$17,ROW()-ROW(A$17),0))</f>
        <v/>
      </c>
      <c r="B1339" s="124" t="str">
        <f ca="1">IF(OFFSET('Stocklist Hoogenraad'!B$17,ROW()-ROW(B$17),0)="","",OFFSET('Stocklist Hoogenraad'!B$17,ROW()-ROW(B$17),0))</f>
        <v/>
      </c>
      <c r="C1339" s="124" t="str">
        <f ca="1">IF(OFFSET('Stocklist Hoogenraad'!C$17,ROW()-ROW(C$17),0)="","",OFFSET('Stocklist Hoogenraad'!C$17,ROW()-ROW(C$17),0))</f>
        <v/>
      </c>
      <c r="D1339" s="125" t="str">
        <f ca="1">IF(OFFSET('Stocklist Hoogenraad'!D$17,ROW()-ROW(D$17),0)="","",(1+Margin)*OFFSET('Stocklist Hoogenraad'!D$17,ROW()-ROW(D$17),0))</f>
        <v/>
      </c>
    </row>
    <row r="1340" spans="1:4" x14ac:dyDescent="0.25">
      <c r="A1340" s="124" t="str">
        <f ca="1">IF(OFFSET('Stocklist Hoogenraad'!A$17,ROW()-ROW(A$17),0)="","",OFFSET('Stocklist Hoogenraad'!A$17,ROW()-ROW(A$17),0))</f>
        <v/>
      </c>
      <c r="B1340" s="124" t="str">
        <f ca="1">IF(OFFSET('Stocklist Hoogenraad'!B$17,ROW()-ROW(B$17),0)="","",OFFSET('Stocklist Hoogenraad'!B$17,ROW()-ROW(B$17),0))</f>
        <v/>
      </c>
      <c r="C1340" s="124" t="str">
        <f ca="1">IF(OFFSET('Stocklist Hoogenraad'!C$17,ROW()-ROW(C$17),0)="","",OFFSET('Stocklist Hoogenraad'!C$17,ROW()-ROW(C$17),0))</f>
        <v/>
      </c>
      <c r="D1340" s="125" t="str">
        <f ca="1">IF(OFFSET('Stocklist Hoogenraad'!D$17,ROW()-ROW(D$17),0)="","",(1+Margin)*OFFSET('Stocklist Hoogenraad'!D$17,ROW()-ROW(D$17),0))</f>
        <v/>
      </c>
    </row>
    <row r="1341" spans="1:4" x14ac:dyDescent="0.25">
      <c r="A1341" s="124" t="str">
        <f ca="1">IF(OFFSET('Stocklist Hoogenraad'!A$17,ROW()-ROW(A$17),0)="","",OFFSET('Stocklist Hoogenraad'!A$17,ROW()-ROW(A$17),0))</f>
        <v/>
      </c>
      <c r="B1341" s="124" t="str">
        <f ca="1">IF(OFFSET('Stocklist Hoogenraad'!B$17,ROW()-ROW(B$17),0)="","",OFFSET('Stocklist Hoogenraad'!B$17,ROW()-ROW(B$17),0))</f>
        <v/>
      </c>
      <c r="C1341" s="124" t="str">
        <f ca="1">IF(OFFSET('Stocklist Hoogenraad'!C$17,ROW()-ROW(C$17),0)="","",OFFSET('Stocklist Hoogenraad'!C$17,ROW()-ROW(C$17),0))</f>
        <v/>
      </c>
      <c r="D1341" s="125" t="str">
        <f ca="1">IF(OFFSET('Stocklist Hoogenraad'!D$17,ROW()-ROW(D$17),0)="","",(1+Margin)*OFFSET('Stocklist Hoogenraad'!D$17,ROW()-ROW(D$17),0))</f>
        <v/>
      </c>
    </row>
    <row r="1342" spans="1:4" x14ac:dyDescent="0.25">
      <c r="A1342" s="124" t="str">
        <f ca="1">IF(OFFSET('Stocklist Hoogenraad'!A$17,ROW()-ROW(A$17),0)="","",OFFSET('Stocklist Hoogenraad'!A$17,ROW()-ROW(A$17),0))</f>
        <v/>
      </c>
      <c r="B1342" s="124" t="str">
        <f ca="1">IF(OFFSET('Stocklist Hoogenraad'!B$17,ROW()-ROW(B$17),0)="","",OFFSET('Stocklist Hoogenraad'!B$17,ROW()-ROW(B$17),0))</f>
        <v/>
      </c>
      <c r="C1342" s="124" t="str">
        <f ca="1">IF(OFFSET('Stocklist Hoogenraad'!C$17,ROW()-ROW(C$17),0)="","",OFFSET('Stocklist Hoogenraad'!C$17,ROW()-ROW(C$17),0))</f>
        <v/>
      </c>
      <c r="D1342" s="125" t="str">
        <f ca="1">IF(OFFSET('Stocklist Hoogenraad'!D$17,ROW()-ROW(D$17),0)="","",(1+Margin)*OFFSET('Stocklist Hoogenraad'!D$17,ROW()-ROW(D$17),0))</f>
        <v/>
      </c>
    </row>
    <row r="1343" spans="1:4" x14ac:dyDescent="0.25">
      <c r="A1343" s="124" t="str">
        <f ca="1">IF(OFFSET('Stocklist Hoogenraad'!A$17,ROW()-ROW(A$17),0)="","",OFFSET('Stocklist Hoogenraad'!A$17,ROW()-ROW(A$17),0))</f>
        <v/>
      </c>
      <c r="B1343" s="124" t="str">
        <f ca="1">IF(OFFSET('Stocklist Hoogenraad'!B$17,ROW()-ROW(B$17),0)="","",OFFSET('Stocklist Hoogenraad'!B$17,ROW()-ROW(B$17),0))</f>
        <v/>
      </c>
      <c r="C1343" s="124" t="str">
        <f ca="1">IF(OFFSET('Stocklist Hoogenraad'!C$17,ROW()-ROW(C$17),0)="","",OFFSET('Stocklist Hoogenraad'!C$17,ROW()-ROW(C$17),0))</f>
        <v/>
      </c>
      <c r="D1343" s="125" t="str">
        <f ca="1">IF(OFFSET('Stocklist Hoogenraad'!D$17,ROW()-ROW(D$17),0)="","",(1+Margin)*OFFSET('Stocklist Hoogenraad'!D$17,ROW()-ROW(D$17),0))</f>
        <v/>
      </c>
    </row>
    <row r="1344" spans="1:4" x14ac:dyDescent="0.25">
      <c r="A1344" s="124" t="str">
        <f ca="1">IF(OFFSET('Stocklist Hoogenraad'!A$17,ROW()-ROW(A$17),0)="","",OFFSET('Stocklist Hoogenraad'!A$17,ROW()-ROW(A$17),0))</f>
        <v/>
      </c>
      <c r="B1344" s="124" t="str">
        <f ca="1">IF(OFFSET('Stocklist Hoogenraad'!B$17,ROW()-ROW(B$17),0)="","",OFFSET('Stocklist Hoogenraad'!B$17,ROW()-ROW(B$17),0))</f>
        <v/>
      </c>
      <c r="C1344" s="124" t="str">
        <f ca="1">IF(OFFSET('Stocklist Hoogenraad'!C$17,ROW()-ROW(C$17),0)="","",OFFSET('Stocklist Hoogenraad'!C$17,ROW()-ROW(C$17),0))</f>
        <v/>
      </c>
      <c r="D1344" s="125" t="str">
        <f ca="1">IF(OFFSET('Stocklist Hoogenraad'!D$17,ROW()-ROW(D$17),0)="","",(1+Margin)*OFFSET('Stocklist Hoogenraad'!D$17,ROW()-ROW(D$17),0))</f>
        <v/>
      </c>
    </row>
    <row r="1345" spans="1:4" x14ac:dyDescent="0.25">
      <c r="A1345" s="124" t="str">
        <f ca="1">IF(OFFSET('Stocklist Hoogenraad'!A$17,ROW()-ROW(A$17),0)="","",OFFSET('Stocklist Hoogenraad'!A$17,ROW()-ROW(A$17),0))</f>
        <v/>
      </c>
      <c r="B1345" s="124" t="str">
        <f ca="1">IF(OFFSET('Stocklist Hoogenraad'!B$17,ROW()-ROW(B$17),0)="","",OFFSET('Stocklist Hoogenraad'!B$17,ROW()-ROW(B$17),0))</f>
        <v/>
      </c>
      <c r="C1345" s="124" t="str">
        <f ca="1">IF(OFFSET('Stocklist Hoogenraad'!C$17,ROW()-ROW(C$17),0)="","",OFFSET('Stocklist Hoogenraad'!C$17,ROW()-ROW(C$17),0))</f>
        <v/>
      </c>
      <c r="D1345" s="125" t="str">
        <f ca="1">IF(OFFSET('Stocklist Hoogenraad'!D$17,ROW()-ROW(D$17),0)="","",(1+Margin)*OFFSET('Stocklist Hoogenraad'!D$17,ROW()-ROW(D$17),0))</f>
        <v/>
      </c>
    </row>
    <row r="1346" spans="1:4" x14ac:dyDescent="0.25">
      <c r="A1346" s="124" t="str">
        <f ca="1">IF(OFFSET('Stocklist Hoogenraad'!A$17,ROW()-ROW(A$17),0)="","",OFFSET('Stocklist Hoogenraad'!A$17,ROW()-ROW(A$17),0))</f>
        <v/>
      </c>
      <c r="B1346" s="124" t="str">
        <f ca="1">IF(OFFSET('Stocklist Hoogenraad'!B$17,ROW()-ROW(B$17),0)="","",OFFSET('Stocklist Hoogenraad'!B$17,ROW()-ROW(B$17),0))</f>
        <v/>
      </c>
      <c r="C1346" s="124" t="str">
        <f ca="1">IF(OFFSET('Stocklist Hoogenraad'!C$17,ROW()-ROW(C$17),0)="","",OFFSET('Stocklist Hoogenraad'!C$17,ROW()-ROW(C$17),0))</f>
        <v/>
      </c>
      <c r="D1346" s="125" t="str">
        <f ca="1">IF(OFFSET('Stocklist Hoogenraad'!D$17,ROW()-ROW(D$17),0)="","",(1+Margin)*OFFSET('Stocklist Hoogenraad'!D$17,ROW()-ROW(D$17),0))</f>
        <v/>
      </c>
    </row>
    <row r="1347" spans="1:4" x14ac:dyDescent="0.25">
      <c r="A1347" s="124" t="str">
        <f ca="1">IF(OFFSET('Stocklist Hoogenraad'!A$17,ROW()-ROW(A$17),0)="","",OFFSET('Stocklist Hoogenraad'!A$17,ROW()-ROW(A$17),0))</f>
        <v/>
      </c>
      <c r="B1347" s="124" t="str">
        <f ca="1">IF(OFFSET('Stocklist Hoogenraad'!B$17,ROW()-ROW(B$17),0)="","",OFFSET('Stocklist Hoogenraad'!B$17,ROW()-ROW(B$17),0))</f>
        <v/>
      </c>
      <c r="C1347" s="124" t="str">
        <f ca="1">IF(OFFSET('Stocklist Hoogenraad'!C$17,ROW()-ROW(C$17),0)="","",OFFSET('Stocklist Hoogenraad'!C$17,ROW()-ROW(C$17),0))</f>
        <v/>
      </c>
      <c r="D1347" s="125" t="str">
        <f ca="1">IF(OFFSET('Stocklist Hoogenraad'!D$17,ROW()-ROW(D$17),0)="","",(1+Margin)*OFFSET('Stocklist Hoogenraad'!D$17,ROW()-ROW(D$17),0))</f>
        <v/>
      </c>
    </row>
    <row r="1348" spans="1:4" x14ac:dyDescent="0.25">
      <c r="A1348" s="124" t="str">
        <f ca="1">IF(OFFSET('Stocklist Hoogenraad'!A$17,ROW()-ROW(A$17),0)="","",OFFSET('Stocklist Hoogenraad'!A$17,ROW()-ROW(A$17),0))</f>
        <v/>
      </c>
      <c r="B1348" s="124" t="str">
        <f ca="1">IF(OFFSET('Stocklist Hoogenraad'!B$17,ROW()-ROW(B$17),0)="","",OFFSET('Stocklist Hoogenraad'!B$17,ROW()-ROW(B$17),0))</f>
        <v/>
      </c>
      <c r="C1348" s="124" t="str">
        <f ca="1">IF(OFFSET('Stocklist Hoogenraad'!C$17,ROW()-ROW(C$17),0)="","",OFFSET('Stocklist Hoogenraad'!C$17,ROW()-ROW(C$17),0))</f>
        <v/>
      </c>
      <c r="D1348" s="125" t="str">
        <f ca="1">IF(OFFSET('Stocklist Hoogenraad'!D$17,ROW()-ROW(D$17),0)="","",(1+Margin)*OFFSET('Stocklist Hoogenraad'!D$17,ROW()-ROW(D$17),0))</f>
        <v/>
      </c>
    </row>
    <row r="1349" spans="1:4" x14ac:dyDescent="0.25">
      <c r="A1349" s="124" t="str">
        <f ca="1">IF(OFFSET('Stocklist Hoogenraad'!A$17,ROW()-ROW(A$17),0)="","",OFFSET('Stocklist Hoogenraad'!A$17,ROW()-ROW(A$17),0))</f>
        <v/>
      </c>
      <c r="B1349" s="124" t="str">
        <f ca="1">IF(OFFSET('Stocklist Hoogenraad'!B$17,ROW()-ROW(B$17),0)="","",OFFSET('Stocklist Hoogenraad'!B$17,ROW()-ROW(B$17),0))</f>
        <v/>
      </c>
      <c r="C1349" s="124" t="str">
        <f ca="1">IF(OFFSET('Stocklist Hoogenraad'!C$17,ROW()-ROW(C$17),0)="","",OFFSET('Stocklist Hoogenraad'!C$17,ROW()-ROW(C$17),0))</f>
        <v/>
      </c>
      <c r="D1349" s="125" t="str">
        <f ca="1">IF(OFFSET('Stocklist Hoogenraad'!D$17,ROW()-ROW(D$17),0)="","",(1+Margin)*OFFSET('Stocklist Hoogenraad'!D$17,ROW()-ROW(D$17),0))</f>
        <v/>
      </c>
    </row>
    <row r="1350" spans="1:4" x14ac:dyDescent="0.25">
      <c r="A1350" s="124" t="str">
        <f ca="1">IF(OFFSET('Stocklist Hoogenraad'!A$17,ROW()-ROW(A$17),0)="","",OFFSET('Stocklist Hoogenraad'!A$17,ROW()-ROW(A$17),0))</f>
        <v/>
      </c>
      <c r="B1350" s="124" t="str">
        <f ca="1">IF(OFFSET('Stocklist Hoogenraad'!B$17,ROW()-ROW(B$17),0)="","",OFFSET('Stocklist Hoogenraad'!B$17,ROW()-ROW(B$17),0))</f>
        <v/>
      </c>
      <c r="C1350" s="124" t="str">
        <f ca="1">IF(OFFSET('Stocklist Hoogenraad'!C$17,ROW()-ROW(C$17),0)="","",OFFSET('Stocklist Hoogenraad'!C$17,ROW()-ROW(C$17),0))</f>
        <v/>
      </c>
      <c r="D1350" s="125" t="str">
        <f ca="1">IF(OFFSET('Stocklist Hoogenraad'!D$17,ROW()-ROW(D$17),0)="","",(1+Margin)*OFFSET('Stocklist Hoogenraad'!D$17,ROW()-ROW(D$17),0))</f>
        <v/>
      </c>
    </row>
    <row r="1351" spans="1:4" x14ac:dyDescent="0.25">
      <c r="A1351" s="124" t="str">
        <f ca="1">IF(OFFSET('Stocklist Hoogenraad'!A$17,ROW()-ROW(A$17),0)="","",OFFSET('Stocklist Hoogenraad'!A$17,ROW()-ROW(A$17),0))</f>
        <v/>
      </c>
      <c r="B1351" s="124" t="str">
        <f ca="1">IF(OFFSET('Stocklist Hoogenraad'!B$17,ROW()-ROW(B$17),0)="","",OFFSET('Stocklist Hoogenraad'!B$17,ROW()-ROW(B$17),0))</f>
        <v/>
      </c>
      <c r="C1351" s="124" t="str">
        <f ca="1">IF(OFFSET('Stocklist Hoogenraad'!C$17,ROW()-ROW(C$17),0)="","",OFFSET('Stocklist Hoogenraad'!C$17,ROW()-ROW(C$17),0))</f>
        <v/>
      </c>
      <c r="D1351" s="125" t="str">
        <f ca="1">IF(OFFSET('Stocklist Hoogenraad'!D$17,ROW()-ROW(D$17),0)="","",(1+Margin)*OFFSET('Stocklist Hoogenraad'!D$17,ROW()-ROW(D$17),0))</f>
        <v/>
      </c>
    </row>
    <row r="1352" spans="1:4" x14ac:dyDescent="0.25">
      <c r="A1352" s="124" t="str">
        <f ca="1">IF(OFFSET('Stocklist Hoogenraad'!A$17,ROW()-ROW(A$17),0)="","",OFFSET('Stocklist Hoogenraad'!A$17,ROW()-ROW(A$17),0))</f>
        <v/>
      </c>
      <c r="B1352" s="124" t="str">
        <f ca="1">IF(OFFSET('Stocklist Hoogenraad'!B$17,ROW()-ROW(B$17),0)="","",OFFSET('Stocklist Hoogenraad'!B$17,ROW()-ROW(B$17),0))</f>
        <v/>
      </c>
      <c r="C1352" s="124" t="str">
        <f ca="1">IF(OFFSET('Stocklist Hoogenraad'!C$17,ROW()-ROW(C$17),0)="","",OFFSET('Stocklist Hoogenraad'!C$17,ROW()-ROW(C$17),0))</f>
        <v/>
      </c>
      <c r="D1352" s="125" t="str">
        <f ca="1">IF(OFFSET('Stocklist Hoogenraad'!D$17,ROW()-ROW(D$17),0)="","",(1+Margin)*OFFSET('Stocklist Hoogenraad'!D$17,ROW()-ROW(D$17),0))</f>
        <v/>
      </c>
    </row>
    <row r="1353" spans="1:4" x14ac:dyDescent="0.25">
      <c r="A1353" s="124" t="str">
        <f ca="1">IF(OFFSET('Stocklist Hoogenraad'!A$17,ROW()-ROW(A$17),0)="","",OFFSET('Stocklist Hoogenraad'!A$17,ROW()-ROW(A$17),0))</f>
        <v/>
      </c>
      <c r="B1353" s="124" t="str">
        <f ca="1">IF(OFFSET('Stocklist Hoogenraad'!B$17,ROW()-ROW(B$17),0)="","",OFFSET('Stocklist Hoogenraad'!B$17,ROW()-ROW(B$17),0))</f>
        <v/>
      </c>
      <c r="C1353" s="124" t="str">
        <f ca="1">IF(OFFSET('Stocklist Hoogenraad'!C$17,ROW()-ROW(C$17),0)="","",OFFSET('Stocklist Hoogenraad'!C$17,ROW()-ROW(C$17),0))</f>
        <v/>
      </c>
      <c r="D1353" s="125" t="str">
        <f ca="1">IF(OFFSET('Stocklist Hoogenraad'!D$17,ROW()-ROW(D$17),0)="","",(1+Margin)*OFFSET('Stocklist Hoogenraad'!D$17,ROW()-ROW(D$17),0))</f>
        <v/>
      </c>
    </row>
    <row r="1354" spans="1:4" x14ac:dyDescent="0.25">
      <c r="A1354" s="124" t="str">
        <f ca="1">IF(OFFSET('Stocklist Hoogenraad'!A$17,ROW()-ROW(A$17),0)="","",OFFSET('Stocklist Hoogenraad'!A$17,ROW()-ROW(A$17),0))</f>
        <v/>
      </c>
      <c r="B1354" s="124" t="str">
        <f ca="1">IF(OFFSET('Stocklist Hoogenraad'!B$17,ROW()-ROW(B$17),0)="","",OFFSET('Stocklist Hoogenraad'!B$17,ROW()-ROW(B$17),0))</f>
        <v/>
      </c>
      <c r="C1354" s="124" t="str">
        <f ca="1">IF(OFFSET('Stocklist Hoogenraad'!C$17,ROW()-ROW(C$17),0)="","",OFFSET('Stocklist Hoogenraad'!C$17,ROW()-ROW(C$17),0))</f>
        <v/>
      </c>
      <c r="D1354" s="125" t="str">
        <f ca="1">IF(OFFSET('Stocklist Hoogenraad'!D$17,ROW()-ROW(D$17),0)="","",(1+Margin)*OFFSET('Stocklist Hoogenraad'!D$17,ROW()-ROW(D$17),0))</f>
        <v/>
      </c>
    </row>
    <row r="1355" spans="1:4" x14ac:dyDescent="0.25">
      <c r="A1355" s="124" t="str">
        <f ca="1">IF(OFFSET('Stocklist Hoogenraad'!A$17,ROW()-ROW(A$17),0)="","",OFFSET('Stocklist Hoogenraad'!A$17,ROW()-ROW(A$17),0))</f>
        <v/>
      </c>
      <c r="B1355" s="124" t="str">
        <f ca="1">IF(OFFSET('Stocklist Hoogenraad'!B$17,ROW()-ROW(B$17),0)="","",OFFSET('Stocklist Hoogenraad'!B$17,ROW()-ROW(B$17),0))</f>
        <v/>
      </c>
      <c r="C1355" s="124" t="str">
        <f ca="1">IF(OFFSET('Stocklist Hoogenraad'!C$17,ROW()-ROW(C$17),0)="","",OFFSET('Stocklist Hoogenraad'!C$17,ROW()-ROW(C$17),0))</f>
        <v/>
      </c>
      <c r="D1355" s="125" t="str">
        <f ca="1">IF(OFFSET('Stocklist Hoogenraad'!D$17,ROW()-ROW(D$17),0)="","",(1+Margin)*OFFSET('Stocklist Hoogenraad'!D$17,ROW()-ROW(D$17),0))</f>
        <v/>
      </c>
    </row>
    <row r="1356" spans="1:4" x14ac:dyDescent="0.25">
      <c r="A1356" s="124" t="str">
        <f ca="1">IF(OFFSET('Stocklist Hoogenraad'!A$17,ROW()-ROW(A$17),0)="","",OFFSET('Stocklist Hoogenraad'!A$17,ROW()-ROW(A$17),0))</f>
        <v/>
      </c>
      <c r="B1356" s="124" t="str">
        <f ca="1">IF(OFFSET('Stocklist Hoogenraad'!B$17,ROW()-ROW(B$17),0)="","",OFFSET('Stocklist Hoogenraad'!B$17,ROW()-ROW(B$17),0))</f>
        <v/>
      </c>
      <c r="C1356" s="124" t="str">
        <f ca="1">IF(OFFSET('Stocklist Hoogenraad'!C$17,ROW()-ROW(C$17),0)="","",OFFSET('Stocklist Hoogenraad'!C$17,ROW()-ROW(C$17),0))</f>
        <v/>
      </c>
      <c r="D1356" s="125" t="str">
        <f ca="1">IF(OFFSET('Stocklist Hoogenraad'!D$17,ROW()-ROW(D$17),0)="","",(1+Margin)*OFFSET('Stocklist Hoogenraad'!D$17,ROW()-ROW(D$17),0))</f>
        <v/>
      </c>
    </row>
    <row r="1357" spans="1:4" x14ac:dyDescent="0.25">
      <c r="A1357" s="124" t="str">
        <f ca="1">IF(OFFSET('Stocklist Hoogenraad'!A$17,ROW()-ROW(A$17),0)="","",OFFSET('Stocklist Hoogenraad'!A$17,ROW()-ROW(A$17),0))</f>
        <v/>
      </c>
      <c r="B1357" s="124" t="str">
        <f ca="1">IF(OFFSET('Stocklist Hoogenraad'!B$17,ROW()-ROW(B$17),0)="","",OFFSET('Stocklist Hoogenraad'!B$17,ROW()-ROW(B$17),0))</f>
        <v/>
      </c>
      <c r="C1357" s="124" t="str">
        <f ca="1">IF(OFFSET('Stocklist Hoogenraad'!C$17,ROW()-ROW(C$17),0)="","",OFFSET('Stocklist Hoogenraad'!C$17,ROW()-ROW(C$17),0))</f>
        <v/>
      </c>
      <c r="D1357" s="125" t="str">
        <f ca="1">IF(OFFSET('Stocklist Hoogenraad'!D$17,ROW()-ROW(D$17),0)="","",(1+Margin)*OFFSET('Stocklist Hoogenraad'!D$17,ROW()-ROW(D$17),0))</f>
        <v/>
      </c>
    </row>
    <row r="1358" spans="1:4" x14ac:dyDescent="0.25">
      <c r="A1358" s="124" t="str">
        <f ca="1">IF(OFFSET('Stocklist Hoogenraad'!A$17,ROW()-ROW(A$17),0)="","",OFFSET('Stocklist Hoogenraad'!A$17,ROW()-ROW(A$17),0))</f>
        <v/>
      </c>
      <c r="B1358" s="124" t="str">
        <f ca="1">IF(OFFSET('Stocklist Hoogenraad'!B$17,ROW()-ROW(B$17),0)="","",OFFSET('Stocklist Hoogenraad'!B$17,ROW()-ROW(B$17),0))</f>
        <v/>
      </c>
      <c r="C1358" s="124" t="str">
        <f ca="1">IF(OFFSET('Stocklist Hoogenraad'!C$17,ROW()-ROW(C$17),0)="","",OFFSET('Stocklist Hoogenraad'!C$17,ROW()-ROW(C$17),0))</f>
        <v/>
      </c>
      <c r="D1358" s="125" t="str">
        <f ca="1">IF(OFFSET('Stocklist Hoogenraad'!D$17,ROW()-ROW(D$17),0)="","",(1+Margin)*OFFSET('Stocklist Hoogenraad'!D$17,ROW()-ROW(D$17),0))</f>
        <v/>
      </c>
    </row>
    <row r="1359" spans="1:4" x14ac:dyDescent="0.25">
      <c r="A1359" s="124" t="str">
        <f ca="1">IF(OFFSET('Stocklist Hoogenraad'!A$17,ROW()-ROW(A$17),0)="","",OFFSET('Stocklist Hoogenraad'!A$17,ROW()-ROW(A$17),0))</f>
        <v/>
      </c>
      <c r="B1359" s="124" t="str">
        <f ca="1">IF(OFFSET('Stocklist Hoogenraad'!B$17,ROW()-ROW(B$17),0)="","",OFFSET('Stocklist Hoogenraad'!B$17,ROW()-ROW(B$17),0))</f>
        <v/>
      </c>
      <c r="C1359" s="124" t="str">
        <f ca="1">IF(OFFSET('Stocklist Hoogenraad'!C$17,ROW()-ROW(C$17),0)="","",OFFSET('Stocklist Hoogenraad'!C$17,ROW()-ROW(C$17),0))</f>
        <v/>
      </c>
      <c r="D1359" s="125" t="str">
        <f ca="1">IF(OFFSET('Stocklist Hoogenraad'!D$17,ROW()-ROW(D$17),0)="","",(1+Margin)*OFFSET('Stocklist Hoogenraad'!D$17,ROW()-ROW(D$17),0))</f>
        <v/>
      </c>
    </row>
    <row r="1360" spans="1:4" x14ac:dyDescent="0.25">
      <c r="A1360" s="124" t="str">
        <f ca="1">IF(OFFSET('Stocklist Hoogenraad'!A$17,ROW()-ROW(A$17),0)="","",OFFSET('Stocklist Hoogenraad'!A$17,ROW()-ROW(A$17),0))</f>
        <v/>
      </c>
      <c r="B1360" s="124" t="str">
        <f ca="1">IF(OFFSET('Stocklist Hoogenraad'!B$17,ROW()-ROW(B$17),0)="","",OFFSET('Stocklist Hoogenraad'!B$17,ROW()-ROW(B$17),0))</f>
        <v/>
      </c>
      <c r="C1360" s="124" t="str">
        <f ca="1">IF(OFFSET('Stocklist Hoogenraad'!C$17,ROW()-ROW(C$17),0)="","",OFFSET('Stocklist Hoogenraad'!C$17,ROW()-ROW(C$17),0))</f>
        <v/>
      </c>
      <c r="D1360" s="125" t="str">
        <f ca="1">IF(OFFSET('Stocklist Hoogenraad'!D$17,ROW()-ROW(D$17),0)="","",(1+Margin)*OFFSET('Stocklist Hoogenraad'!D$17,ROW()-ROW(D$17),0))</f>
        <v/>
      </c>
    </row>
    <row r="1361" spans="1:4" x14ac:dyDescent="0.25">
      <c r="A1361" s="124" t="str">
        <f ca="1">IF(OFFSET('Stocklist Hoogenraad'!A$17,ROW()-ROW(A$17),0)="","",OFFSET('Stocklist Hoogenraad'!A$17,ROW()-ROW(A$17),0))</f>
        <v/>
      </c>
      <c r="B1361" s="124" t="str">
        <f ca="1">IF(OFFSET('Stocklist Hoogenraad'!B$17,ROW()-ROW(B$17),0)="","",OFFSET('Stocklist Hoogenraad'!B$17,ROW()-ROW(B$17),0))</f>
        <v/>
      </c>
      <c r="C1361" s="124" t="str">
        <f ca="1">IF(OFFSET('Stocklist Hoogenraad'!C$17,ROW()-ROW(C$17),0)="","",OFFSET('Stocklist Hoogenraad'!C$17,ROW()-ROW(C$17),0))</f>
        <v/>
      </c>
      <c r="D1361" s="125" t="str">
        <f ca="1">IF(OFFSET('Stocklist Hoogenraad'!D$17,ROW()-ROW(D$17),0)="","",(1+Margin)*OFFSET('Stocklist Hoogenraad'!D$17,ROW()-ROW(D$17),0))</f>
        <v/>
      </c>
    </row>
    <row r="1362" spans="1:4" x14ac:dyDescent="0.25">
      <c r="A1362" s="124" t="str">
        <f ca="1">IF(OFFSET('Stocklist Hoogenraad'!A$17,ROW()-ROW(A$17),0)="","",OFFSET('Stocklist Hoogenraad'!A$17,ROW()-ROW(A$17),0))</f>
        <v/>
      </c>
      <c r="B1362" s="124" t="str">
        <f ca="1">IF(OFFSET('Stocklist Hoogenraad'!B$17,ROW()-ROW(B$17),0)="","",OFFSET('Stocklist Hoogenraad'!B$17,ROW()-ROW(B$17),0))</f>
        <v/>
      </c>
      <c r="C1362" s="124" t="str">
        <f ca="1">IF(OFFSET('Stocklist Hoogenraad'!C$17,ROW()-ROW(C$17),0)="","",OFFSET('Stocklist Hoogenraad'!C$17,ROW()-ROW(C$17),0))</f>
        <v/>
      </c>
      <c r="D1362" s="125" t="str">
        <f ca="1">IF(OFFSET('Stocklist Hoogenraad'!D$17,ROW()-ROW(D$17),0)="","",(1+Margin)*OFFSET('Stocklist Hoogenraad'!D$17,ROW()-ROW(D$17),0))</f>
        <v/>
      </c>
    </row>
    <row r="1363" spans="1:4" x14ac:dyDescent="0.25">
      <c r="A1363" s="124" t="str">
        <f ca="1">IF(OFFSET('Stocklist Hoogenraad'!A$17,ROW()-ROW(A$17),0)="","",OFFSET('Stocklist Hoogenraad'!A$17,ROW()-ROW(A$17),0))</f>
        <v/>
      </c>
      <c r="B1363" s="124" t="str">
        <f ca="1">IF(OFFSET('Stocklist Hoogenraad'!B$17,ROW()-ROW(B$17),0)="","",OFFSET('Stocklist Hoogenraad'!B$17,ROW()-ROW(B$17),0))</f>
        <v/>
      </c>
      <c r="C1363" s="124" t="str">
        <f ca="1">IF(OFFSET('Stocklist Hoogenraad'!C$17,ROW()-ROW(C$17),0)="","",OFFSET('Stocklist Hoogenraad'!C$17,ROW()-ROW(C$17),0))</f>
        <v/>
      </c>
      <c r="D1363" s="125" t="str">
        <f ca="1">IF(OFFSET('Stocklist Hoogenraad'!D$17,ROW()-ROW(D$17),0)="","",(1+Margin)*OFFSET('Stocklist Hoogenraad'!D$17,ROW()-ROW(D$17),0))</f>
        <v/>
      </c>
    </row>
    <row r="1364" spans="1:4" x14ac:dyDescent="0.25">
      <c r="A1364" s="124" t="str">
        <f ca="1">IF(OFFSET('Stocklist Hoogenraad'!A$17,ROW()-ROW(A$17),0)="","",OFFSET('Stocklist Hoogenraad'!A$17,ROW()-ROW(A$17),0))</f>
        <v/>
      </c>
      <c r="B1364" s="124" t="str">
        <f ca="1">IF(OFFSET('Stocklist Hoogenraad'!B$17,ROW()-ROW(B$17),0)="","",OFFSET('Stocklist Hoogenraad'!B$17,ROW()-ROW(B$17),0))</f>
        <v/>
      </c>
      <c r="C1364" s="124" t="str">
        <f ca="1">IF(OFFSET('Stocklist Hoogenraad'!C$17,ROW()-ROW(C$17),0)="","",OFFSET('Stocklist Hoogenraad'!C$17,ROW()-ROW(C$17),0))</f>
        <v/>
      </c>
      <c r="D1364" s="125" t="str">
        <f ca="1">IF(OFFSET('Stocklist Hoogenraad'!D$17,ROW()-ROW(D$17),0)="","",(1+Margin)*OFFSET('Stocklist Hoogenraad'!D$17,ROW()-ROW(D$17),0))</f>
        <v/>
      </c>
    </row>
    <row r="1365" spans="1:4" x14ac:dyDescent="0.25">
      <c r="A1365" s="124" t="str">
        <f ca="1">IF(OFFSET('Stocklist Hoogenraad'!A$17,ROW()-ROW(A$17),0)="","",OFFSET('Stocklist Hoogenraad'!A$17,ROW()-ROW(A$17),0))</f>
        <v/>
      </c>
      <c r="B1365" s="124" t="str">
        <f ca="1">IF(OFFSET('Stocklist Hoogenraad'!B$17,ROW()-ROW(B$17),0)="","",OFFSET('Stocklist Hoogenraad'!B$17,ROW()-ROW(B$17),0))</f>
        <v/>
      </c>
      <c r="C1365" s="124" t="str">
        <f ca="1">IF(OFFSET('Stocklist Hoogenraad'!C$17,ROW()-ROW(C$17),0)="","",OFFSET('Stocklist Hoogenraad'!C$17,ROW()-ROW(C$17),0))</f>
        <v/>
      </c>
      <c r="D1365" s="125" t="str">
        <f ca="1">IF(OFFSET('Stocklist Hoogenraad'!D$17,ROW()-ROW(D$17),0)="","",(1+Margin)*OFFSET('Stocklist Hoogenraad'!D$17,ROW()-ROW(D$17),0))</f>
        <v/>
      </c>
    </row>
    <row r="1366" spans="1:4" x14ac:dyDescent="0.25">
      <c r="A1366" s="124" t="str">
        <f ca="1">IF(OFFSET('Stocklist Hoogenraad'!A$17,ROW()-ROW(A$17),0)="","",OFFSET('Stocklist Hoogenraad'!A$17,ROW()-ROW(A$17),0))</f>
        <v/>
      </c>
      <c r="B1366" s="124" t="str">
        <f ca="1">IF(OFFSET('Stocklist Hoogenraad'!B$17,ROW()-ROW(B$17),0)="","",OFFSET('Stocklist Hoogenraad'!B$17,ROW()-ROW(B$17),0))</f>
        <v/>
      </c>
      <c r="C1366" s="124" t="str">
        <f ca="1">IF(OFFSET('Stocklist Hoogenraad'!C$17,ROW()-ROW(C$17),0)="","",OFFSET('Stocklist Hoogenraad'!C$17,ROW()-ROW(C$17),0))</f>
        <v/>
      </c>
      <c r="D1366" s="125" t="str">
        <f ca="1">IF(OFFSET('Stocklist Hoogenraad'!D$17,ROW()-ROW(D$17),0)="","",(1+Margin)*OFFSET('Stocklist Hoogenraad'!D$17,ROW()-ROW(D$17),0))</f>
        <v/>
      </c>
    </row>
    <row r="1367" spans="1:4" x14ac:dyDescent="0.25">
      <c r="A1367" s="124" t="str">
        <f ca="1">IF(OFFSET('Stocklist Hoogenraad'!A$17,ROW()-ROW(A$17),0)="","",OFFSET('Stocklist Hoogenraad'!A$17,ROW()-ROW(A$17),0))</f>
        <v/>
      </c>
      <c r="B1367" s="124" t="str">
        <f ca="1">IF(OFFSET('Stocklist Hoogenraad'!B$17,ROW()-ROW(B$17),0)="","",OFFSET('Stocklist Hoogenraad'!B$17,ROW()-ROW(B$17),0))</f>
        <v/>
      </c>
      <c r="C1367" s="124" t="str">
        <f ca="1">IF(OFFSET('Stocklist Hoogenraad'!C$17,ROW()-ROW(C$17),0)="","",OFFSET('Stocklist Hoogenraad'!C$17,ROW()-ROW(C$17),0))</f>
        <v/>
      </c>
      <c r="D1367" s="125" t="str">
        <f ca="1">IF(OFFSET('Stocklist Hoogenraad'!D$17,ROW()-ROW(D$17),0)="","",(1+Margin)*OFFSET('Stocklist Hoogenraad'!D$17,ROW()-ROW(D$17),0))</f>
        <v/>
      </c>
    </row>
    <row r="1368" spans="1:4" x14ac:dyDescent="0.25">
      <c r="A1368" s="124" t="str">
        <f ca="1">IF(OFFSET('Stocklist Hoogenraad'!A$17,ROW()-ROW(A$17),0)="","",OFFSET('Stocklist Hoogenraad'!A$17,ROW()-ROW(A$17),0))</f>
        <v/>
      </c>
      <c r="B1368" s="124" t="str">
        <f ca="1">IF(OFFSET('Stocklist Hoogenraad'!B$17,ROW()-ROW(B$17),0)="","",OFFSET('Stocklist Hoogenraad'!B$17,ROW()-ROW(B$17),0))</f>
        <v/>
      </c>
      <c r="C1368" s="124" t="str">
        <f ca="1">IF(OFFSET('Stocklist Hoogenraad'!C$17,ROW()-ROW(C$17),0)="","",OFFSET('Stocklist Hoogenraad'!C$17,ROW()-ROW(C$17),0))</f>
        <v/>
      </c>
      <c r="D1368" s="125" t="str">
        <f ca="1">IF(OFFSET('Stocklist Hoogenraad'!D$17,ROW()-ROW(D$17),0)="","",(1+Margin)*OFFSET('Stocklist Hoogenraad'!D$17,ROW()-ROW(D$17),0))</f>
        <v/>
      </c>
    </row>
    <row r="1369" spans="1:4" x14ac:dyDescent="0.25">
      <c r="A1369" s="124" t="str">
        <f ca="1">IF(OFFSET('Stocklist Hoogenraad'!A$17,ROW()-ROW(A$17),0)="","",OFFSET('Stocklist Hoogenraad'!A$17,ROW()-ROW(A$17),0))</f>
        <v/>
      </c>
      <c r="B1369" s="124" t="str">
        <f ca="1">IF(OFFSET('Stocklist Hoogenraad'!B$17,ROW()-ROW(B$17),0)="","",OFFSET('Stocklist Hoogenraad'!B$17,ROW()-ROW(B$17),0))</f>
        <v/>
      </c>
      <c r="C1369" s="124" t="str">
        <f ca="1">IF(OFFSET('Stocklist Hoogenraad'!C$17,ROW()-ROW(C$17),0)="","",OFFSET('Stocklist Hoogenraad'!C$17,ROW()-ROW(C$17),0))</f>
        <v/>
      </c>
      <c r="D1369" s="125" t="str">
        <f ca="1">IF(OFFSET('Stocklist Hoogenraad'!D$17,ROW()-ROW(D$17),0)="","",(1+Margin)*OFFSET('Stocklist Hoogenraad'!D$17,ROW()-ROW(D$17),0))</f>
        <v/>
      </c>
    </row>
    <row r="1370" spans="1:4" x14ac:dyDescent="0.25">
      <c r="A1370" s="124" t="str">
        <f ca="1">IF(OFFSET('Stocklist Hoogenraad'!A$17,ROW()-ROW(A$17),0)="","",OFFSET('Stocklist Hoogenraad'!A$17,ROW()-ROW(A$17),0))</f>
        <v/>
      </c>
      <c r="B1370" s="124" t="str">
        <f ca="1">IF(OFFSET('Stocklist Hoogenraad'!B$17,ROW()-ROW(B$17),0)="","",OFFSET('Stocklist Hoogenraad'!B$17,ROW()-ROW(B$17),0))</f>
        <v/>
      </c>
      <c r="C1370" s="124" t="str">
        <f ca="1">IF(OFFSET('Stocklist Hoogenraad'!C$17,ROW()-ROW(C$17),0)="","",OFFSET('Stocklist Hoogenraad'!C$17,ROW()-ROW(C$17),0))</f>
        <v/>
      </c>
      <c r="D1370" s="125" t="str">
        <f ca="1">IF(OFFSET('Stocklist Hoogenraad'!D$17,ROW()-ROW(D$17),0)="","",(1+Margin)*OFFSET('Stocklist Hoogenraad'!D$17,ROW()-ROW(D$17),0))</f>
        <v/>
      </c>
    </row>
    <row r="1371" spans="1:4" x14ac:dyDescent="0.25">
      <c r="A1371" s="124" t="str">
        <f ca="1">IF(OFFSET('Stocklist Hoogenraad'!A$17,ROW()-ROW(A$17),0)="","",OFFSET('Stocklist Hoogenraad'!A$17,ROW()-ROW(A$17),0))</f>
        <v/>
      </c>
      <c r="B1371" s="124" t="str">
        <f ca="1">IF(OFFSET('Stocklist Hoogenraad'!B$17,ROW()-ROW(B$17),0)="","",OFFSET('Stocklist Hoogenraad'!B$17,ROW()-ROW(B$17),0))</f>
        <v/>
      </c>
      <c r="C1371" s="124" t="str">
        <f ca="1">IF(OFFSET('Stocklist Hoogenraad'!C$17,ROW()-ROW(C$17),0)="","",OFFSET('Stocklist Hoogenraad'!C$17,ROW()-ROW(C$17),0))</f>
        <v/>
      </c>
      <c r="D1371" s="125" t="str">
        <f ca="1">IF(OFFSET('Stocklist Hoogenraad'!D$17,ROW()-ROW(D$17),0)="","",(1+Margin)*OFFSET('Stocklist Hoogenraad'!D$17,ROW()-ROW(D$17),0))</f>
        <v/>
      </c>
    </row>
    <row r="1372" spans="1:4" x14ac:dyDescent="0.25">
      <c r="A1372" s="124" t="str">
        <f ca="1">IF(OFFSET('Stocklist Hoogenraad'!A$17,ROW()-ROW(A$17),0)="","",OFFSET('Stocklist Hoogenraad'!A$17,ROW()-ROW(A$17),0))</f>
        <v/>
      </c>
      <c r="B1372" s="124" t="str">
        <f ca="1">IF(OFFSET('Stocklist Hoogenraad'!B$17,ROW()-ROW(B$17),0)="","",OFFSET('Stocklist Hoogenraad'!B$17,ROW()-ROW(B$17),0))</f>
        <v/>
      </c>
      <c r="C1372" s="124" t="str">
        <f ca="1">IF(OFFSET('Stocklist Hoogenraad'!C$17,ROW()-ROW(C$17),0)="","",OFFSET('Stocklist Hoogenraad'!C$17,ROW()-ROW(C$17),0))</f>
        <v/>
      </c>
      <c r="D1372" s="125" t="str">
        <f ca="1">IF(OFFSET('Stocklist Hoogenraad'!D$17,ROW()-ROW(D$17),0)="","",(1+Margin)*OFFSET('Stocklist Hoogenraad'!D$17,ROW()-ROW(D$17),0))</f>
        <v/>
      </c>
    </row>
    <row r="1373" spans="1:4" x14ac:dyDescent="0.25">
      <c r="A1373" s="124" t="str">
        <f ca="1">IF(OFFSET('Stocklist Hoogenraad'!A$17,ROW()-ROW(A$17),0)="","",OFFSET('Stocklist Hoogenraad'!A$17,ROW()-ROW(A$17),0))</f>
        <v/>
      </c>
      <c r="B1373" s="124" t="str">
        <f ca="1">IF(OFFSET('Stocklist Hoogenraad'!B$17,ROW()-ROW(B$17),0)="","",OFFSET('Stocklist Hoogenraad'!B$17,ROW()-ROW(B$17),0))</f>
        <v/>
      </c>
      <c r="C1373" s="124" t="str">
        <f ca="1">IF(OFFSET('Stocklist Hoogenraad'!C$17,ROW()-ROW(C$17),0)="","",OFFSET('Stocklist Hoogenraad'!C$17,ROW()-ROW(C$17),0))</f>
        <v/>
      </c>
      <c r="D1373" s="125" t="str">
        <f ca="1">IF(OFFSET('Stocklist Hoogenraad'!D$17,ROW()-ROW(D$17),0)="","",(1+Margin)*OFFSET('Stocklist Hoogenraad'!D$17,ROW()-ROW(D$17),0))</f>
        <v/>
      </c>
    </row>
    <row r="1374" spans="1:4" x14ac:dyDescent="0.25">
      <c r="A1374" s="124" t="str">
        <f ca="1">IF(OFFSET('Stocklist Hoogenraad'!A$17,ROW()-ROW(A$17),0)="","",OFFSET('Stocklist Hoogenraad'!A$17,ROW()-ROW(A$17),0))</f>
        <v/>
      </c>
      <c r="B1374" s="124" t="str">
        <f ca="1">IF(OFFSET('Stocklist Hoogenraad'!B$17,ROW()-ROW(B$17),0)="","",OFFSET('Stocklist Hoogenraad'!B$17,ROW()-ROW(B$17),0))</f>
        <v/>
      </c>
      <c r="C1374" s="124" t="str">
        <f ca="1">IF(OFFSET('Stocklist Hoogenraad'!C$17,ROW()-ROW(C$17),0)="","",OFFSET('Stocklist Hoogenraad'!C$17,ROW()-ROW(C$17),0))</f>
        <v/>
      </c>
      <c r="D1374" s="125" t="str">
        <f ca="1">IF(OFFSET('Stocklist Hoogenraad'!D$17,ROW()-ROW(D$17),0)="","",(1+Margin)*OFFSET('Stocklist Hoogenraad'!D$17,ROW()-ROW(D$17),0))</f>
        <v/>
      </c>
    </row>
    <row r="1375" spans="1:4" x14ac:dyDescent="0.25">
      <c r="A1375" s="124" t="str">
        <f ca="1">IF(OFFSET('Stocklist Hoogenraad'!A$17,ROW()-ROW(A$17),0)="","",OFFSET('Stocklist Hoogenraad'!A$17,ROW()-ROW(A$17),0))</f>
        <v/>
      </c>
      <c r="B1375" s="124" t="str">
        <f ca="1">IF(OFFSET('Stocklist Hoogenraad'!B$17,ROW()-ROW(B$17),0)="","",OFFSET('Stocklist Hoogenraad'!B$17,ROW()-ROW(B$17),0))</f>
        <v/>
      </c>
      <c r="C1375" s="124" t="str">
        <f ca="1">IF(OFFSET('Stocklist Hoogenraad'!C$17,ROW()-ROW(C$17),0)="","",OFFSET('Stocklist Hoogenraad'!C$17,ROW()-ROW(C$17),0))</f>
        <v/>
      </c>
      <c r="D1375" s="125" t="str">
        <f ca="1">IF(OFFSET('Stocklist Hoogenraad'!D$17,ROW()-ROW(D$17),0)="","",(1+Margin)*OFFSET('Stocklist Hoogenraad'!D$17,ROW()-ROW(D$17),0))</f>
        <v/>
      </c>
    </row>
    <row r="1376" spans="1:4" x14ac:dyDescent="0.25">
      <c r="A1376" s="124" t="str">
        <f ca="1">IF(OFFSET('Stocklist Hoogenraad'!A$17,ROW()-ROW(A$17),0)="","",OFFSET('Stocklist Hoogenraad'!A$17,ROW()-ROW(A$17),0))</f>
        <v/>
      </c>
      <c r="B1376" s="124" t="str">
        <f ca="1">IF(OFFSET('Stocklist Hoogenraad'!B$17,ROW()-ROW(B$17),0)="","",OFFSET('Stocklist Hoogenraad'!B$17,ROW()-ROW(B$17),0))</f>
        <v/>
      </c>
      <c r="C1376" s="124" t="str">
        <f ca="1">IF(OFFSET('Stocklist Hoogenraad'!C$17,ROW()-ROW(C$17),0)="","",OFFSET('Stocklist Hoogenraad'!C$17,ROW()-ROW(C$17),0))</f>
        <v/>
      </c>
      <c r="D1376" s="125" t="str">
        <f ca="1">IF(OFFSET('Stocklist Hoogenraad'!D$17,ROW()-ROW(D$17),0)="","",(1+Margin)*OFFSET('Stocklist Hoogenraad'!D$17,ROW()-ROW(D$17),0))</f>
        <v/>
      </c>
    </row>
    <row r="1377" spans="1:4" x14ac:dyDescent="0.25">
      <c r="A1377" s="124" t="str">
        <f ca="1">IF(OFFSET('Stocklist Hoogenraad'!A$17,ROW()-ROW(A$17),0)="","",OFFSET('Stocklist Hoogenraad'!A$17,ROW()-ROW(A$17),0))</f>
        <v/>
      </c>
      <c r="B1377" s="124" t="str">
        <f ca="1">IF(OFFSET('Stocklist Hoogenraad'!B$17,ROW()-ROW(B$17),0)="","",OFFSET('Stocklist Hoogenraad'!B$17,ROW()-ROW(B$17),0))</f>
        <v/>
      </c>
      <c r="C1377" s="124" t="str">
        <f ca="1">IF(OFFSET('Stocklist Hoogenraad'!C$17,ROW()-ROW(C$17),0)="","",OFFSET('Stocklist Hoogenraad'!C$17,ROW()-ROW(C$17),0))</f>
        <v/>
      </c>
      <c r="D1377" s="125" t="str">
        <f ca="1">IF(OFFSET('Stocklist Hoogenraad'!D$17,ROW()-ROW(D$17),0)="","",(1+Margin)*OFFSET('Stocklist Hoogenraad'!D$17,ROW()-ROW(D$17),0))</f>
        <v/>
      </c>
    </row>
    <row r="1378" spans="1:4" x14ac:dyDescent="0.25">
      <c r="A1378" s="124" t="str">
        <f ca="1">IF(OFFSET('Stocklist Hoogenraad'!A$17,ROW()-ROW(A$17),0)="","",OFFSET('Stocklist Hoogenraad'!A$17,ROW()-ROW(A$17),0))</f>
        <v/>
      </c>
      <c r="B1378" s="124" t="str">
        <f ca="1">IF(OFFSET('Stocklist Hoogenraad'!B$17,ROW()-ROW(B$17),0)="","",OFFSET('Stocklist Hoogenraad'!B$17,ROW()-ROW(B$17),0))</f>
        <v/>
      </c>
      <c r="C1378" s="124" t="str">
        <f ca="1">IF(OFFSET('Stocklist Hoogenraad'!C$17,ROW()-ROW(C$17),0)="","",OFFSET('Stocklist Hoogenraad'!C$17,ROW()-ROW(C$17),0))</f>
        <v/>
      </c>
      <c r="D1378" s="125" t="str">
        <f ca="1">IF(OFFSET('Stocklist Hoogenraad'!D$17,ROW()-ROW(D$17),0)="","",(1+Margin)*OFFSET('Stocklist Hoogenraad'!D$17,ROW()-ROW(D$17),0))</f>
        <v/>
      </c>
    </row>
    <row r="1379" spans="1:4" x14ac:dyDescent="0.25">
      <c r="A1379" s="124" t="str">
        <f ca="1">IF(OFFSET('Stocklist Hoogenraad'!A$17,ROW()-ROW(A$17),0)="","",OFFSET('Stocklist Hoogenraad'!A$17,ROW()-ROW(A$17),0))</f>
        <v/>
      </c>
      <c r="B1379" s="124" t="str">
        <f ca="1">IF(OFFSET('Stocklist Hoogenraad'!B$17,ROW()-ROW(B$17),0)="","",OFFSET('Stocklist Hoogenraad'!B$17,ROW()-ROW(B$17),0))</f>
        <v/>
      </c>
      <c r="C1379" s="124" t="str">
        <f ca="1">IF(OFFSET('Stocklist Hoogenraad'!C$17,ROW()-ROW(C$17),0)="","",OFFSET('Stocklist Hoogenraad'!C$17,ROW()-ROW(C$17),0))</f>
        <v/>
      </c>
      <c r="D1379" s="125" t="str">
        <f ca="1">IF(OFFSET('Stocklist Hoogenraad'!D$17,ROW()-ROW(D$17),0)="","",(1+Margin)*OFFSET('Stocklist Hoogenraad'!D$17,ROW()-ROW(D$17),0))</f>
        <v/>
      </c>
    </row>
    <row r="1380" spans="1:4" x14ac:dyDescent="0.25">
      <c r="A1380" s="124" t="str">
        <f ca="1">IF(OFFSET('Stocklist Hoogenraad'!A$17,ROW()-ROW(A$17),0)="","",OFFSET('Stocklist Hoogenraad'!A$17,ROW()-ROW(A$17),0))</f>
        <v/>
      </c>
      <c r="B1380" s="124" t="str">
        <f ca="1">IF(OFFSET('Stocklist Hoogenraad'!B$17,ROW()-ROW(B$17),0)="","",OFFSET('Stocklist Hoogenraad'!B$17,ROW()-ROW(B$17),0))</f>
        <v/>
      </c>
      <c r="C1380" s="124" t="str">
        <f ca="1">IF(OFFSET('Stocklist Hoogenraad'!C$17,ROW()-ROW(C$17),0)="","",OFFSET('Stocklist Hoogenraad'!C$17,ROW()-ROW(C$17),0))</f>
        <v/>
      </c>
      <c r="D1380" s="125" t="str">
        <f ca="1">IF(OFFSET('Stocklist Hoogenraad'!D$17,ROW()-ROW(D$17),0)="","",(1+Margin)*OFFSET('Stocklist Hoogenraad'!D$17,ROW()-ROW(D$17),0))</f>
        <v/>
      </c>
    </row>
    <row r="1381" spans="1:4" x14ac:dyDescent="0.25">
      <c r="A1381" s="124" t="str">
        <f ca="1">IF(OFFSET('Stocklist Hoogenraad'!A$17,ROW()-ROW(A$17),0)="","",OFFSET('Stocklist Hoogenraad'!A$17,ROW()-ROW(A$17),0))</f>
        <v/>
      </c>
      <c r="B1381" s="124" t="str">
        <f ca="1">IF(OFFSET('Stocklist Hoogenraad'!B$17,ROW()-ROW(B$17),0)="","",OFFSET('Stocklist Hoogenraad'!B$17,ROW()-ROW(B$17),0))</f>
        <v/>
      </c>
      <c r="C1381" s="124" t="str">
        <f ca="1">IF(OFFSET('Stocklist Hoogenraad'!C$17,ROW()-ROW(C$17),0)="","",OFFSET('Stocklist Hoogenraad'!C$17,ROW()-ROW(C$17),0))</f>
        <v/>
      </c>
      <c r="D1381" s="125" t="str">
        <f ca="1">IF(OFFSET('Stocklist Hoogenraad'!D$17,ROW()-ROW(D$17),0)="","",(1+Margin)*OFFSET('Stocklist Hoogenraad'!D$17,ROW()-ROW(D$17),0))</f>
        <v/>
      </c>
    </row>
    <row r="1382" spans="1:4" x14ac:dyDescent="0.25">
      <c r="A1382" s="124" t="str">
        <f ca="1">IF(OFFSET('Stocklist Hoogenraad'!A$17,ROW()-ROW(A$17),0)="","",OFFSET('Stocklist Hoogenraad'!A$17,ROW()-ROW(A$17),0))</f>
        <v/>
      </c>
      <c r="B1382" s="124" t="str">
        <f ca="1">IF(OFFSET('Stocklist Hoogenraad'!B$17,ROW()-ROW(B$17),0)="","",OFFSET('Stocklist Hoogenraad'!B$17,ROW()-ROW(B$17),0))</f>
        <v/>
      </c>
      <c r="C1382" s="124" t="str">
        <f ca="1">IF(OFFSET('Stocklist Hoogenraad'!C$17,ROW()-ROW(C$17),0)="","",OFFSET('Stocklist Hoogenraad'!C$17,ROW()-ROW(C$17),0))</f>
        <v/>
      </c>
      <c r="D1382" s="125" t="str">
        <f ca="1">IF(OFFSET('Stocklist Hoogenraad'!D$17,ROW()-ROW(D$17),0)="","",(1+Margin)*OFFSET('Stocklist Hoogenraad'!D$17,ROW()-ROW(D$17),0))</f>
        <v/>
      </c>
    </row>
    <row r="1383" spans="1:4" x14ac:dyDescent="0.25">
      <c r="A1383" s="124" t="str">
        <f ca="1">IF(OFFSET('Stocklist Hoogenraad'!A$17,ROW()-ROW(A$17),0)="","",OFFSET('Stocklist Hoogenraad'!A$17,ROW()-ROW(A$17),0))</f>
        <v/>
      </c>
      <c r="B1383" s="124" t="str">
        <f ca="1">IF(OFFSET('Stocklist Hoogenraad'!B$17,ROW()-ROW(B$17),0)="","",OFFSET('Stocklist Hoogenraad'!B$17,ROW()-ROW(B$17),0))</f>
        <v/>
      </c>
      <c r="C1383" s="124" t="str">
        <f ca="1">IF(OFFSET('Stocklist Hoogenraad'!C$17,ROW()-ROW(C$17),0)="","",OFFSET('Stocklist Hoogenraad'!C$17,ROW()-ROW(C$17),0))</f>
        <v/>
      </c>
      <c r="D1383" s="125" t="str">
        <f ca="1">IF(OFFSET('Stocklist Hoogenraad'!D$17,ROW()-ROW(D$17),0)="","",(1+Margin)*OFFSET('Stocklist Hoogenraad'!D$17,ROW()-ROW(D$17),0))</f>
        <v/>
      </c>
    </row>
    <row r="1384" spans="1:4" x14ac:dyDescent="0.25">
      <c r="A1384" s="124" t="str">
        <f ca="1">IF(OFFSET('Stocklist Hoogenraad'!A$17,ROW()-ROW(A$17),0)="","",OFFSET('Stocklist Hoogenraad'!A$17,ROW()-ROW(A$17),0))</f>
        <v/>
      </c>
      <c r="B1384" s="124" t="str">
        <f ca="1">IF(OFFSET('Stocklist Hoogenraad'!B$17,ROW()-ROW(B$17),0)="","",OFFSET('Stocklist Hoogenraad'!B$17,ROW()-ROW(B$17),0))</f>
        <v/>
      </c>
      <c r="C1384" s="124" t="str">
        <f ca="1">IF(OFFSET('Stocklist Hoogenraad'!C$17,ROW()-ROW(C$17),0)="","",OFFSET('Stocklist Hoogenraad'!C$17,ROW()-ROW(C$17),0))</f>
        <v/>
      </c>
      <c r="D1384" s="125" t="str">
        <f ca="1">IF(OFFSET('Stocklist Hoogenraad'!D$17,ROW()-ROW(D$17),0)="","",(1+Margin)*OFFSET('Stocklist Hoogenraad'!D$17,ROW()-ROW(D$17),0))</f>
        <v/>
      </c>
    </row>
    <row r="1385" spans="1:4" x14ac:dyDescent="0.25">
      <c r="A1385" s="124" t="str">
        <f ca="1">IF(OFFSET('Stocklist Hoogenraad'!A$17,ROW()-ROW(A$17),0)="","",OFFSET('Stocklist Hoogenraad'!A$17,ROW()-ROW(A$17),0))</f>
        <v/>
      </c>
      <c r="B1385" s="124" t="str">
        <f ca="1">IF(OFFSET('Stocklist Hoogenraad'!B$17,ROW()-ROW(B$17),0)="","",OFFSET('Stocklist Hoogenraad'!B$17,ROW()-ROW(B$17),0))</f>
        <v/>
      </c>
      <c r="C1385" s="124" t="str">
        <f ca="1">IF(OFFSET('Stocklist Hoogenraad'!C$17,ROW()-ROW(C$17),0)="","",OFFSET('Stocklist Hoogenraad'!C$17,ROW()-ROW(C$17),0))</f>
        <v/>
      </c>
      <c r="D1385" s="125" t="str">
        <f ca="1">IF(OFFSET('Stocklist Hoogenraad'!D$17,ROW()-ROW(D$17),0)="","",(1+Margin)*OFFSET('Stocklist Hoogenraad'!D$17,ROW()-ROW(D$17),0))</f>
        <v/>
      </c>
    </row>
    <row r="1386" spans="1:4" x14ac:dyDescent="0.25">
      <c r="A1386" s="124" t="str">
        <f ca="1">IF(OFFSET('Stocklist Hoogenraad'!A$17,ROW()-ROW(A$17),0)="","",OFFSET('Stocklist Hoogenraad'!A$17,ROW()-ROW(A$17),0))</f>
        <v/>
      </c>
      <c r="B1386" s="124" t="str">
        <f ca="1">IF(OFFSET('Stocklist Hoogenraad'!B$17,ROW()-ROW(B$17),0)="","",OFFSET('Stocklist Hoogenraad'!B$17,ROW()-ROW(B$17),0))</f>
        <v/>
      </c>
      <c r="C1386" s="124" t="str">
        <f ca="1">IF(OFFSET('Stocklist Hoogenraad'!C$17,ROW()-ROW(C$17),0)="","",OFFSET('Stocklist Hoogenraad'!C$17,ROW()-ROW(C$17),0))</f>
        <v/>
      </c>
      <c r="D1386" s="125" t="str">
        <f ca="1">IF(OFFSET('Stocklist Hoogenraad'!D$17,ROW()-ROW(D$17),0)="","",(1+Margin)*OFFSET('Stocklist Hoogenraad'!D$17,ROW()-ROW(D$17),0))</f>
        <v/>
      </c>
    </row>
    <row r="1387" spans="1:4" x14ac:dyDescent="0.25">
      <c r="A1387" s="124" t="str">
        <f ca="1">IF(OFFSET('Stocklist Hoogenraad'!A$17,ROW()-ROW(A$17),0)="","",OFFSET('Stocklist Hoogenraad'!A$17,ROW()-ROW(A$17),0))</f>
        <v/>
      </c>
      <c r="B1387" s="124" t="str">
        <f ca="1">IF(OFFSET('Stocklist Hoogenraad'!B$17,ROW()-ROW(B$17),0)="","",OFFSET('Stocklist Hoogenraad'!B$17,ROW()-ROW(B$17),0))</f>
        <v/>
      </c>
      <c r="C1387" s="124" t="str">
        <f ca="1">IF(OFFSET('Stocklist Hoogenraad'!C$17,ROW()-ROW(C$17),0)="","",OFFSET('Stocklist Hoogenraad'!C$17,ROW()-ROW(C$17),0))</f>
        <v/>
      </c>
      <c r="D1387" s="125" t="str">
        <f ca="1">IF(OFFSET('Stocklist Hoogenraad'!D$17,ROW()-ROW(D$17),0)="","",(1+Margin)*OFFSET('Stocklist Hoogenraad'!D$17,ROW()-ROW(D$17),0))</f>
        <v/>
      </c>
    </row>
    <row r="1388" spans="1:4" x14ac:dyDescent="0.25">
      <c r="A1388" s="124" t="str">
        <f ca="1">IF(OFFSET('Stocklist Hoogenraad'!A$17,ROW()-ROW(A$17),0)="","",OFFSET('Stocklist Hoogenraad'!A$17,ROW()-ROW(A$17),0))</f>
        <v/>
      </c>
      <c r="B1388" s="124" t="str">
        <f ca="1">IF(OFFSET('Stocklist Hoogenraad'!B$17,ROW()-ROW(B$17),0)="","",OFFSET('Stocklist Hoogenraad'!B$17,ROW()-ROW(B$17),0))</f>
        <v/>
      </c>
      <c r="C1388" s="124" t="str">
        <f ca="1">IF(OFFSET('Stocklist Hoogenraad'!C$17,ROW()-ROW(C$17),0)="","",OFFSET('Stocklist Hoogenraad'!C$17,ROW()-ROW(C$17),0))</f>
        <v/>
      </c>
      <c r="D1388" s="125" t="str">
        <f ca="1">IF(OFFSET('Stocklist Hoogenraad'!D$17,ROW()-ROW(D$17),0)="","",(1+Margin)*OFFSET('Stocklist Hoogenraad'!D$17,ROW()-ROW(D$17),0))</f>
        <v/>
      </c>
    </row>
    <row r="1389" spans="1:4" x14ac:dyDescent="0.25">
      <c r="A1389" s="124" t="str">
        <f ca="1">IF(OFFSET('Stocklist Hoogenraad'!A$17,ROW()-ROW(A$17),0)="","",OFFSET('Stocklist Hoogenraad'!A$17,ROW()-ROW(A$17),0))</f>
        <v/>
      </c>
      <c r="B1389" s="124" t="str">
        <f ca="1">IF(OFFSET('Stocklist Hoogenraad'!B$17,ROW()-ROW(B$17),0)="","",OFFSET('Stocklist Hoogenraad'!B$17,ROW()-ROW(B$17),0))</f>
        <v/>
      </c>
      <c r="C1389" s="124" t="str">
        <f ca="1">IF(OFFSET('Stocklist Hoogenraad'!C$17,ROW()-ROW(C$17),0)="","",OFFSET('Stocklist Hoogenraad'!C$17,ROW()-ROW(C$17),0))</f>
        <v/>
      </c>
      <c r="D1389" s="125" t="str">
        <f ca="1">IF(OFFSET('Stocklist Hoogenraad'!D$17,ROW()-ROW(D$17),0)="","",(1+Margin)*OFFSET('Stocklist Hoogenraad'!D$17,ROW()-ROW(D$17),0))</f>
        <v/>
      </c>
    </row>
    <row r="1390" spans="1:4" x14ac:dyDescent="0.25">
      <c r="A1390" s="124" t="str">
        <f ca="1">IF(OFFSET('Stocklist Hoogenraad'!A$17,ROW()-ROW(A$17),0)="","",OFFSET('Stocklist Hoogenraad'!A$17,ROW()-ROW(A$17),0))</f>
        <v/>
      </c>
      <c r="B1390" s="124" t="str">
        <f ca="1">IF(OFFSET('Stocklist Hoogenraad'!B$17,ROW()-ROW(B$17),0)="","",OFFSET('Stocklist Hoogenraad'!B$17,ROW()-ROW(B$17),0))</f>
        <v/>
      </c>
      <c r="C1390" s="124" t="str">
        <f ca="1">IF(OFFSET('Stocklist Hoogenraad'!C$17,ROW()-ROW(C$17),0)="","",OFFSET('Stocklist Hoogenraad'!C$17,ROW()-ROW(C$17),0))</f>
        <v/>
      </c>
      <c r="D1390" s="125" t="str">
        <f ca="1">IF(OFFSET('Stocklist Hoogenraad'!D$17,ROW()-ROW(D$17),0)="","",(1+Margin)*OFFSET('Stocklist Hoogenraad'!D$17,ROW()-ROW(D$17),0))</f>
        <v/>
      </c>
    </row>
    <row r="1391" spans="1:4" x14ac:dyDescent="0.25">
      <c r="A1391" s="124" t="str">
        <f ca="1">IF(OFFSET('Stocklist Hoogenraad'!A$17,ROW()-ROW(A$17),0)="","",OFFSET('Stocklist Hoogenraad'!A$17,ROW()-ROW(A$17),0))</f>
        <v/>
      </c>
      <c r="B1391" s="124" t="str">
        <f ca="1">IF(OFFSET('Stocklist Hoogenraad'!B$17,ROW()-ROW(B$17),0)="","",OFFSET('Stocklist Hoogenraad'!B$17,ROW()-ROW(B$17),0))</f>
        <v/>
      </c>
      <c r="C1391" s="124" t="str">
        <f ca="1">IF(OFFSET('Stocklist Hoogenraad'!C$17,ROW()-ROW(C$17),0)="","",OFFSET('Stocklist Hoogenraad'!C$17,ROW()-ROW(C$17),0))</f>
        <v/>
      </c>
      <c r="D1391" s="125" t="str">
        <f ca="1">IF(OFFSET('Stocklist Hoogenraad'!D$17,ROW()-ROW(D$17),0)="","",(1+Margin)*OFFSET('Stocklist Hoogenraad'!D$17,ROW()-ROW(D$17),0))</f>
        <v/>
      </c>
    </row>
    <row r="1392" spans="1:4" x14ac:dyDescent="0.25">
      <c r="A1392" s="124" t="str">
        <f ca="1">IF(OFFSET('Stocklist Hoogenraad'!A$17,ROW()-ROW(A$17),0)="","",OFFSET('Stocklist Hoogenraad'!A$17,ROW()-ROW(A$17),0))</f>
        <v/>
      </c>
      <c r="B1392" s="124" t="str">
        <f ca="1">IF(OFFSET('Stocklist Hoogenraad'!B$17,ROW()-ROW(B$17),0)="","",OFFSET('Stocklist Hoogenraad'!B$17,ROW()-ROW(B$17),0))</f>
        <v/>
      </c>
      <c r="C1392" s="124" t="str">
        <f ca="1">IF(OFFSET('Stocklist Hoogenraad'!C$17,ROW()-ROW(C$17),0)="","",OFFSET('Stocklist Hoogenraad'!C$17,ROW()-ROW(C$17),0))</f>
        <v/>
      </c>
      <c r="D1392" s="125" t="str">
        <f ca="1">IF(OFFSET('Stocklist Hoogenraad'!D$17,ROW()-ROW(D$17),0)="","",(1+Margin)*OFFSET('Stocklist Hoogenraad'!D$17,ROW()-ROW(D$17),0))</f>
        <v/>
      </c>
    </row>
    <row r="1393" spans="1:4" x14ac:dyDescent="0.25">
      <c r="A1393" s="124" t="str">
        <f ca="1">IF(OFFSET('Stocklist Hoogenraad'!A$17,ROW()-ROW(A$17),0)="","",OFFSET('Stocklist Hoogenraad'!A$17,ROW()-ROW(A$17),0))</f>
        <v/>
      </c>
      <c r="B1393" s="124" t="str">
        <f ca="1">IF(OFFSET('Stocklist Hoogenraad'!B$17,ROW()-ROW(B$17),0)="","",OFFSET('Stocklist Hoogenraad'!B$17,ROW()-ROW(B$17),0))</f>
        <v/>
      </c>
      <c r="C1393" s="124" t="str">
        <f ca="1">IF(OFFSET('Stocklist Hoogenraad'!C$17,ROW()-ROW(C$17),0)="","",OFFSET('Stocklist Hoogenraad'!C$17,ROW()-ROW(C$17),0))</f>
        <v/>
      </c>
      <c r="D1393" s="125" t="str">
        <f ca="1">IF(OFFSET('Stocklist Hoogenraad'!D$17,ROW()-ROW(D$17),0)="","",(1+Margin)*OFFSET('Stocklist Hoogenraad'!D$17,ROW()-ROW(D$17),0))</f>
        <v/>
      </c>
    </row>
    <row r="1394" spans="1:4" x14ac:dyDescent="0.25">
      <c r="A1394" s="124" t="str">
        <f ca="1">IF(OFFSET('Stocklist Hoogenraad'!A$17,ROW()-ROW(A$17),0)="","",OFFSET('Stocklist Hoogenraad'!A$17,ROW()-ROW(A$17),0))</f>
        <v/>
      </c>
      <c r="B1394" s="124" t="str">
        <f ca="1">IF(OFFSET('Stocklist Hoogenraad'!B$17,ROW()-ROW(B$17),0)="","",OFFSET('Stocklist Hoogenraad'!B$17,ROW()-ROW(B$17),0))</f>
        <v/>
      </c>
      <c r="C1394" s="124" t="str">
        <f ca="1">IF(OFFSET('Stocklist Hoogenraad'!C$17,ROW()-ROW(C$17),0)="","",OFFSET('Stocklist Hoogenraad'!C$17,ROW()-ROW(C$17),0))</f>
        <v/>
      </c>
      <c r="D1394" s="125" t="str">
        <f ca="1">IF(OFFSET('Stocklist Hoogenraad'!D$17,ROW()-ROW(D$17),0)="","",(1+Margin)*OFFSET('Stocklist Hoogenraad'!D$17,ROW()-ROW(D$17),0))</f>
        <v/>
      </c>
    </row>
    <row r="1395" spans="1:4" x14ac:dyDescent="0.25">
      <c r="A1395" s="124" t="str">
        <f ca="1">IF(OFFSET('Stocklist Hoogenraad'!A$17,ROW()-ROW(A$17),0)="","",OFFSET('Stocklist Hoogenraad'!A$17,ROW()-ROW(A$17),0))</f>
        <v/>
      </c>
      <c r="B1395" s="124" t="str">
        <f ca="1">IF(OFFSET('Stocklist Hoogenraad'!B$17,ROW()-ROW(B$17),0)="","",OFFSET('Stocklist Hoogenraad'!B$17,ROW()-ROW(B$17),0))</f>
        <v/>
      </c>
      <c r="C1395" s="124" t="str">
        <f ca="1">IF(OFFSET('Stocklist Hoogenraad'!C$17,ROW()-ROW(C$17),0)="","",OFFSET('Stocklist Hoogenraad'!C$17,ROW()-ROW(C$17),0))</f>
        <v/>
      </c>
      <c r="D1395" s="125" t="str">
        <f ca="1">IF(OFFSET('Stocklist Hoogenraad'!D$17,ROW()-ROW(D$17),0)="","",(1+Margin)*OFFSET('Stocklist Hoogenraad'!D$17,ROW()-ROW(D$17),0))</f>
        <v/>
      </c>
    </row>
    <row r="1396" spans="1:4" x14ac:dyDescent="0.25">
      <c r="A1396" s="124" t="str">
        <f ca="1">IF(OFFSET('Stocklist Hoogenraad'!A$17,ROW()-ROW(A$17),0)="","",OFFSET('Stocklist Hoogenraad'!A$17,ROW()-ROW(A$17),0))</f>
        <v/>
      </c>
      <c r="B1396" s="124" t="str">
        <f ca="1">IF(OFFSET('Stocklist Hoogenraad'!B$17,ROW()-ROW(B$17),0)="","",OFFSET('Stocklist Hoogenraad'!B$17,ROW()-ROW(B$17),0))</f>
        <v/>
      </c>
      <c r="C1396" s="124" t="str">
        <f ca="1">IF(OFFSET('Stocklist Hoogenraad'!C$17,ROW()-ROW(C$17),0)="","",OFFSET('Stocklist Hoogenraad'!C$17,ROW()-ROW(C$17),0))</f>
        <v/>
      </c>
      <c r="D1396" s="125" t="str">
        <f ca="1">IF(OFFSET('Stocklist Hoogenraad'!D$17,ROW()-ROW(D$17),0)="","",(1+Margin)*OFFSET('Stocklist Hoogenraad'!D$17,ROW()-ROW(D$17),0))</f>
        <v/>
      </c>
    </row>
    <row r="1397" spans="1:4" x14ac:dyDescent="0.25">
      <c r="A1397" s="124" t="str">
        <f ca="1">IF(OFFSET('Stocklist Hoogenraad'!A$17,ROW()-ROW(A$17),0)="","",OFFSET('Stocklist Hoogenraad'!A$17,ROW()-ROW(A$17),0))</f>
        <v/>
      </c>
      <c r="B1397" s="124" t="str">
        <f ca="1">IF(OFFSET('Stocklist Hoogenraad'!B$17,ROW()-ROW(B$17),0)="","",OFFSET('Stocklist Hoogenraad'!B$17,ROW()-ROW(B$17),0))</f>
        <v/>
      </c>
      <c r="C1397" s="124" t="str">
        <f ca="1">IF(OFFSET('Stocklist Hoogenraad'!C$17,ROW()-ROW(C$17),0)="","",OFFSET('Stocklist Hoogenraad'!C$17,ROW()-ROW(C$17),0))</f>
        <v/>
      </c>
      <c r="D1397" s="125" t="str">
        <f ca="1">IF(OFFSET('Stocklist Hoogenraad'!D$17,ROW()-ROW(D$17),0)="","",(1+Margin)*OFFSET('Stocklist Hoogenraad'!D$17,ROW()-ROW(D$17),0))</f>
        <v/>
      </c>
    </row>
    <row r="1398" spans="1:4" x14ac:dyDescent="0.25">
      <c r="A1398" s="124" t="str">
        <f ca="1">IF(OFFSET('Stocklist Hoogenraad'!A$17,ROW()-ROW(A$17),0)="","",OFFSET('Stocklist Hoogenraad'!A$17,ROW()-ROW(A$17),0))</f>
        <v/>
      </c>
      <c r="B1398" s="124" t="str">
        <f ca="1">IF(OFFSET('Stocklist Hoogenraad'!B$17,ROW()-ROW(B$17),0)="","",OFFSET('Stocklist Hoogenraad'!B$17,ROW()-ROW(B$17),0))</f>
        <v/>
      </c>
      <c r="C1398" s="124" t="str">
        <f ca="1">IF(OFFSET('Stocklist Hoogenraad'!C$17,ROW()-ROW(C$17),0)="","",OFFSET('Stocklist Hoogenraad'!C$17,ROW()-ROW(C$17),0))</f>
        <v/>
      </c>
      <c r="D1398" s="125" t="str">
        <f ca="1">IF(OFFSET('Stocklist Hoogenraad'!D$17,ROW()-ROW(D$17),0)="","",(1+Margin)*OFFSET('Stocklist Hoogenraad'!D$17,ROW()-ROW(D$17),0))</f>
        <v/>
      </c>
    </row>
    <row r="1399" spans="1:4" x14ac:dyDescent="0.25">
      <c r="A1399" s="124" t="str">
        <f ca="1">IF(OFFSET('Stocklist Hoogenraad'!A$17,ROW()-ROW(A$17),0)="","",OFFSET('Stocklist Hoogenraad'!A$17,ROW()-ROW(A$17),0))</f>
        <v/>
      </c>
      <c r="B1399" s="124" t="str">
        <f ca="1">IF(OFFSET('Stocklist Hoogenraad'!B$17,ROW()-ROW(B$17),0)="","",OFFSET('Stocklist Hoogenraad'!B$17,ROW()-ROW(B$17),0))</f>
        <v/>
      </c>
      <c r="C1399" s="124" t="str">
        <f ca="1">IF(OFFSET('Stocklist Hoogenraad'!C$17,ROW()-ROW(C$17),0)="","",OFFSET('Stocklist Hoogenraad'!C$17,ROW()-ROW(C$17),0))</f>
        <v/>
      </c>
      <c r="D1399" s="125" t="str">
        <f ca="1">IF(OFFSET('Stocklist Hoogenraad'!D$17,ROW()-ROW(D$17),0)="","",(1+Margin)*OFFSET('Stocklist Hoogenraad'!D$17,ROW()-ROW(D$17),0))</f>
        <v/>
      </c>
    </row>
    <row r="1400" spans="1:4" x14ac:dyDescent="0.25">
      <c r="A1400" s="124" t="str">
        <f ca="1">IF(OFFSET('Stocklist Hoogenraad'!A$17,ROW()-ROW(A$17),0)="","",OFFSET('Stocklist Hoogenraad'!A$17,ROW()-ROW(A$17),0))</f>
        <v/>
      </c>
      <c r="B1400" s="124" t="str">
        <f ca="1">IF(OFFSET('Stocklist Hoogenraad'!B$17,ROW()-ROW(B$17),0)="","",OFFSET('Stocklist Hoogenraad'!B$17,ROW()-ROW(B$17),0))</f>
        <v/>
      </c>
      <c r="C1400" s="124" t="str">
        <f ca="1">IF(OFFSET('Stocklist Hoogenraad'!C$17,ROW()-ROW(C$17),0)="","",OFFSET('Stocklist Hoogenraad'!C$17,ROW()-ROW(C$17),0))</f>
        <v/>
      </c>
      <c r="D1400" s="125" t="str">
        <f ca="1">IF(OFFSET('Stocklist Hoogenraad'!D$17,ROW()-ROW(D$17),0)="","",(1+Margin)*OFFSET('Stocklist Hoogenraad'!D$17,ROW()-ROW(D$17),0))</f>
        <v/>
      </c>
    </row>
    <row r="1401" spans="1:4" x14ac:dyDescent="0.25">
      <c r="A1401" s="124" t="str">
        <f ca="1">IF(OFFSET('Stocklist Hoogenraad'!A$17,ROW()-ROW(A$17),0)="","",OFFSET('Stocklist Hoogenraad'!A$17,ROW()-ROW(A$17),0))</f>
        <v/>
      </c>
      <c r="B1401" s="124" t="str">
        <f ca="1">IF(OFFSET('Stocklist Hoogenraad'!B$17,ROW()-ROW(B$17),0)="","",OFFSET('Stocklist Hoogenraad'!B$17,ROW()-ROW(B$17),0))</f>
        <v/>
      </c>
      <c r="C1401" s="124" t="str">
        <f ca="1">IF(OFFSET('Stocklist Hoogenraad'!C$17,ROW()-ROW(C$17),0)="","",OFFSET('Stocklist Hoogenraad'!C$17,ROW()-ROW(C$17),0))</f>
        <v/>
      </c>
      <c r="D1401" s="125" t="str">
        <f ca="1">IF(OFFSET('Stocklist Hoogenraad'!D$17,ROW()-ROW(D$17),0)="","",(1+Margin)*OFFSET('Stocklist Hoogenraad'!D$17,ROW()-ROW(D$17),0))</f>
        <v/>
      </c>
    </row>
    <row r="1402" spans="1:4" x14ac:dyDescent="0.25">
      <c r="A1402" s="124" t="str">
        <f ca="1">IF(OFFSET('Stocklist Hoogenraad'!A$17,ROW()-ROW(A$17),0)="","",OFFSET('Stocklist Hoogenraad'!A$17,ROW()-ROW(A$17),0))</f>
        <v/>
      </c>
      <c r="B1402" s="124" t="str">
        <f ca="1">IF(OFFSET('Stocklist Hoogenraad'!B$17,ROW()-ROW(B$17),0)="","",OFFSET('Stocklist Hoogenraad'!B$17,ROW()-ROW(B$17),0))</f>
        <v/>
      </c>
      <c r="C1402" s="124" t="str">
        <f ca="1">IF(OFFSET('Stocklist Hoogenraad'!C$17,ROW()-ROW(C$17),0)="","",OFFSET('Stocklist Hoogenraad'!C$17,ROW()-ROW(C$17),0))</f>
        <v/>
      </c>
      <c r="D1402" s="125" t="str">
        <f ca="1">IF(OFFSET('Stocklist Hoogenraad'!D$17,ROW()-ROW(D$17),0)="","",(1+Margin)*OFFSET('Stocklist Hoogenraad'!D$17,ROW()-ROW(D$17),0))</f>
        <v/>
      </c>
    </row>
    <row r="1403" spans="1:4" x14ac:dyDescent="0.25">
      <c r="A1403" s="124" t="str">
        <f ca="1">IF(OFFSET('Stocklist Hoogenraad'!A$17,ROW()-ROW(A$17),0)="","",OFFSET('Stocklist Hoogenraad'!A$17,ROW()-ROW(A$17),0))</f>
        <v/>
      </c>
      <c r="B1403" s="124" t="str">
        <f ca="1">IF(OFFSET('Stocklist Hoogenraad'!B$17,ROW()-ROW(B$17),0)="","",OFFSET('Stocklist Hoogenraad'!B$17,ROW()-ROW(B$17),0))</f>
        <v/>
      </c>
      <c r="C1403" s="124" t="str">
        <f ca="1">IF(OFFSET('Stocklist Hoogenraad'!C$17,ROW()-ROW(C$17),0)="","",OFFSET('Stocklist Hoogenraad'!C$17,ROW()-ROW(C$17),0))</f>
        <v/>
      </c>
      <c r="D1403" s="125" t="str">
        <f ca="1">IF(OFFSET('Stocklist Hoogenraad'!D$17,ROW()-ROW(D$17),0)="","",(1+Margin)*OFFSET('Stocklist Hoogenraad'!D$17,ROW()-ROW(D$17),0))</f>
        <v/>
      </c>
    </row>
    <row r="1404" spans="1:4" x14ac:dyDescent="0.25">
      <c r="A1404" s="124" t="str">
        <f ca="1">IF(OFFSET('Stocklist Hoogenraad'!A$17,ROW()-ROW(A$17),0)="","",OFFSET('Stocklist Hoogenraad'!A$17,ROW()-ROW(A$17),0))</f>
        <v/>
      </c>
      <c r="B1404" s="124" t="str">
        <f ca="1">IF(OFFSET('Stocklist Hoogenraad'!B$17,ROW()-ROW(B$17),0)="","",OFFSET('Stocklist Hoogenraad'!B$17,ROW()-ROW(B$17),0))</f>
        <v/>
      </c>
      <c r="C1404" s="124" t="str">
        <f ca="1">IF(OFFSET('Stocklist Hoogenraad'!C$17,ROW()-ROW(C$17),0)="","",OFFSET('Stocklist Hoogenraad'!C$17,ROW()-ROW(C$17),0))</f>
        <v/>
      </c>
      <c r="D1404" s="125" t="str">
        <f ca="1">IF(OFFSET('Stocklist Hoogenraad'!D$17,ROW()-ROW(D$17),0)="","",(1+Margin)*OFFSET('Stocklist Hoogenraad'!D$17,ROW()-ROW(D$17),0))</f>
        <v/>
      </c>
    </row>
    <row r="1405" spans="1:4" x14ac:dyDescent="0.25">
      <c r="A1405" s="124" t="str">
        <f ca="1">IF(OFFSET('Stocklist Hoogenraad'!A$17,ROW()-ROW(A$17),0)="","",OFFSET('Stocklist Hoogenraad'!A$17,ROW()-ROW(A$17),0))</f>
        <v/>
      </c>
      <c r="B1405" s="124" t="str">
        <f ca="1">IF(OFFSET('Stocklist Hoogenraad'!B$17,ROW()-ROW(B$17),0)="","",OFFSET('Stocklist Hoogenraad'!B$17,ROW()-ROW(B$17),0))</f>
        <v/>
      </c>
      <c r="C1405" s="124" t="str">
        <f ca="1">IF(OFFSET('Stocklist Hoogenraad'!C$17,ROW()-ROW(C$17),0)="","",OFFSET('Stocklist Hoogenraad'!C$17,ROW()-ROW(C$17),0))</f>
        <v/>
      </c>
      <c r="D1405" s="125" t="str">
        <f ca="1">IF(OFFSET('Stocklist Hoogenraad'!D$17,ROW()-ROW(D$17),0)="","",(1+Margin)*OFFSET('Stocklist Hoogenraad'!D$17,ROW()-ROW(D$17),0))</f>
        <v/>
      </c>
    </row>
    <row r="1406" spans="1:4" x14ac:dyDescent="0.25">
      <c r="A1406" s="124" t="str">
        <f ca="1">IF(OFFSET('Stocklist Hoogenraad'!A$17,ROW()-ROW(A$17),0)="","",OFFSET('Stocklist Hoogenraad'!A$17,ROW()-ROW(A$17),0))</f>
        <v/>
      </c>
      <c r="B1406" s="124" t="str">
        <f ca="1">IF(OFFSET('Stocklist Hoogenraad'!B$17,ROW()-ROW(B$17),0)="","",OFFSET('Stocklist Hoogenraad'!B$17,ROW()-ROW(B$17),0))</f>
        <v/>
      </c>
      <c r="C1406" s="124" t="str">
        <f ca="1">IF(OFFSET('Stocklist Hoogenraad'!C$17,ROW()-ROW(C$17),0)="","",OFFSET('Stocklist Hoogenraad'!C$17,ROW()-ROW(C$17),0))</f>
        <v/>
      </c>
      <c r="D1406" s="125" t="str">
        <f ca="1">IF(OFFSET('Stocklist Hoogenraad'!D$17,ROW()-ROW(D$17),0)="","",(1+Margin)*OFFSET('Stocklist Hoogenraad'!D$17,ROW()-ROW(D$17),0))</f>
        <v/>
      </c>
    </row>
    <row r="1407" spans="1:4" x14ac:dyDescent="0.25">
      <c r="A1407" s="124" t="str">
        <f ca="1">IF(OFFSET('Stocklist Hoogenraad'!A$17,ROW()-ROW(A$17),0)="","",OFFSET('Stocklist Hoogenraad'!A$17,ROW()-ROW(A$17),0))</f>
        <v/>
      </c>
      <c r="B1407" s="124" t="str">
        <f ca="1">IF(OFFSET('Stocklist Hoogenraad'!B$17,ROW()-ROW(B$17),0)="","",OFFSET('Stocklist Hoogenraad'!B$17,ROW()-ROW(B$17),0))</f>
        <v/>
      </c>
      <c r="C1407" s="124" t="str">
        <f ca="1">IF(OFFSET('Stocklist Hoogenraad'!C$17,ROW()-ROW(C$17),0)="","",OFFSET('Stocklist Hoogenraad'!C$17,ROW()-ROW(C$17),0))</f>
        <v/>
      </c>
      <c r="D1407" s="125" t="str">
        <f ca="1">IF(OFFSET('Stocklist Hoogenraad'!D$17,ROW()-ROW(D$17),0)="","",(1+Margin)*OFFSET('Stocklist Hoogenraad'!D$17,ROW()-ROW(D$17),0))</f>
        <v/>
      </c>
    </row>
    <row r="1408" spans="1:4" x14ac:dyDescent="0.25">
      <c r="A1408" s="124" t="str">
        <f ca="1">IF(OFFSET('Stocklist Hoogenraad'!A$17,ROW()-ROW(A$17),0)="","",OFFSET('Stocklist Hoogenraad'!A$17,ROW()-ROW(A$17),0))</f>
        <v/>
      </c>
      <c r="B1408" s="124" t="str">
        <f ca="1">IF(OFFSET('Stocklist Hoogenraad'!B$17,ROW()-ROW(B$17),0)="","",OFFSET('Stocklist Hoogenraad'!B$17,ROW()-ROW(B$17),0))</f>
        <v/>
      </c>
      <c r="C1408" s="124" t="str">
        <f ca="1">IF(OFFSET('Stocklist Hoogenraad'!C$17,ROW()-ROW(C$17),0)="","",OFFSET('Stocklist Hoogenraad'!C$17,ROW()-ROW(C$17),0))</f>
        <v/>
      </c>
      <c r="D1408" s="125" t="str">
        <f ca="1">IF(OFFSET('Stocklist Hoogenraad'!D$17,ROW()-ROW(D$17),0)="","",(1+Margin)*OFFSET('Stocklist Hoogenraad'!D$17,ROW()-ROW(D$17),0))</f>
        <v/>
      </c>
    </row>
    <row r="1409" spans="1:4" x14ac:dyDescent="0.25">
      <c r="A1409" s="124" t="str">
        <f ca="1">IF(OFFSET('Stocklist Hoogenraad'!A$17,ROW()-ROW(A$17),0)="","",OFFSET('Stocklist Hoogenraad'!A$17,ROW()-ROW(A$17),0))</f>
        <v/>
      </c>
      <c r="B1409" s="124" t="str">
        <f ca="1">IF(OFFSET('Stocklist Hoogenraad'!B$17,ROW()-ROW(B$17),0)="","",OFFSET('Stocklist Hoogenraad'!B$17,ROW()-ROW(B$17),0))</f>
        <v/>
      </c>
      <c r="C1409" s="124" t="str">
        <f ca="1">IF(OFFSET('Stocklist Hoogenraad'!C$17,ROW()-ROW(C$17),0)="","",OFFSET('Stocklist Hoogenraad'!C$17,ROW()-ROW(C$17),0))</f>
        <v/>
      </c>
      <c r="D1409" s="125" t="str">
        <f ca="1">IF(OFFSET('Stocklist Hoogenraad'!D$17,ROW()-ROW(D$17),0)="","",(1+Margin)*OFFSET('Stocklist Hoogenraad'!D$17,ROW()-ROW(D$17),0))</f>
        <v/>
      </c>
    </row>
    <row r="1410" spans="1:4" x14ac:dyDescent="0.25">
      <c r="A1410" s="124" t="str">
        <f ca="1">IF(OFFSET('Stocklist Hoogenraad'!A$17,ROW()-ROW(A$17),0)="","",OFFSET('Stocklist Hoogenraad'!A$17,ROW()-ROW(A$17),0))</f>
        <v/>
      </c>
      <c r="B1410" s="124" t="str">
        <f ca="1">IF(OFFSET('Stocklist Hoogenraad'!B$17,ROW()-ROW(B$17),0)="","",OFFSET('Stocklist Hoogenraad'!B$17,ROW()-ROW(B$17),0))</f>
        <v/>
      </c>
      <c r="C1410" s="124" t="str">
        <f ca="1">IF(OFFSET('Stocklist Hoogenraad'!C$17,ROW()-ROW(C$17),0)="","",OFFSET('Stocklist Hoogenraad'!C$17,ROW()-ROW(C$17),0))</f>
        <v/>
      </c>
      <c r="D1410" s="125" t="str">
        <f ca="1">IF(OFFSET('Stocklist Hoogenraad'!D$17,ROW()-ROW(D$17),0)="","",(1+Margin)*OFFSET('Stocklist Hoogenraad'!D$17,ROW()-ROW(D$17),0))</f>
        <v/>
      </c>
    </row>
    <row r="1411" spans="1:4" x14ac:dyDescent="0.25">
      <c r="A1411" s="124" t="str">
        <f ca="1">IF(OFFSET('Stocklist Hoogenraad'!A$17,ROW()-ROW(A$17),0)="","",OFFSET('Stocklist Hoogenraad'!A$17,ROW()-ROW(A$17),0))</f>
        <v/>
      </c>
      <c r="B1411" s="124" t="str">
        <f ca="1">IF(OFFSET('Stocklist Hoogenraad'!B$17,ROW()-ROW(B$17),0)="","",OFFSET('Stocklist Hoogenraad'!B$17,ROW()-ROW(B$17),0))</f>
        <v/>
      </c>
      <c r="C1411" s="124" t="str">
        <f ca="1">IF(OFFSET('Stocklist Hoogenraad'!C$17,ROW()-ROW(C$17),0)="","",OFFSET('Stocklist Hoogenraad'!C$17,ROW()-ROW(C$17),0))</f>
        <v/>
      </c>
      <c r="D1411" s="125" t="str">
        <f ca="1">IF(OFFSET('Stocklist Hoogenraad'!D$17,ROW()-ROW(D$17),0)="","",(1+Margin)*OFFSET('Stocklist Hoogenraad'!D$17,ROW()-ROW(D$17),0))</f>
        <v/>
      </c>
    </row>
    <row r="1412" spans="1:4" x14ac:dyDescent="0.25">
      <c r="A1412" s="124" t="str">
        <f ca="1">IF(OFFSET('Stocklist Hoogenraad'!A$17,ROW()-ROW(A$17),0)="","",OFFSET('Stocklist Hoogenraad'!A$17,ROW()-ROW(A$17),0))</f>
        <v/>
      </c>
      <c r="B1412" s="124" t="str">
        <f ca="1">IF(OFFSET('Stocklist Hoogenraad'!B$17,ROW()-ROW(B$17),0)="","",OFFSET('Stocklist Hoogenraad'!B$17,ROW()-ROW(B$17),0))</f>
        <v/>
      </c>
      <c r="C1412" s="124" t="str">
        <f ca="1">IF(OFFSET('Stocklist Hoogenraad'!C$17,ROW()-ROW(C$17),0)="","",OFFSET('Stocklist Hoogenraad'!C$17,ROW()-ROW(C$17),0))</f>
        <v/>
      </c>
      <c r="D1412" s="125" t="str">
        <f ca="1">IF(OFFSET('Stocklist Hoogenraad'!D$17,ROW()-ROW(D$17),0)="","",(1+Margin)*OFFSET('Stocklist Hoogenraad'!D$17,ROW()-ROW(D$17),0))</f>
        <v/>
      </c>
    </row>
    <row r="1413" spans="1:4" x14ac:dyDescent="0.25">
      <c r="A1413" s="124" t="str">
        <f ca="1">IF(OFFSET('Stocklist Hoogenraad'!A$17,ROW()-ROW(A$17),0)="","",OFFSET('Stocklist Hoogenraad'!A$17,ROW()-ROW(A$17),0))</f>
        <v/>
      </c>
      <c r="B1413" s="124" t="str">
        <f ca="1">IF(OFFSET('Stocklist Hoogenraad'!B$17,ROW()-ROW(B$17),0)="","",OFFSET('Stocklist Hoogenraad'!B$17,ROW()-ROW(B$17),0))</f>
        <v/>
      </c>
      <c r="C1413" s="124" t="str">
        <f ca="1">IF(OFFSET('Stocklist Hoogenraad'!C$17,ROW()-ROW(C$17),0)="","",OFFSET('Stocklist Hoogenraad'!C$17,ROW()-ROW(C$17),0))</f>
        <v/>
      </c>
      <c r="D1413" s="125" t="str">
        <f ca="1">IF(OFFSET('Stocklist Hoogenraad'!D$17,ROW()-ROW(D$17),0)="","",(1+Margin)*OFFSET('Stocklist Hoogenraad'!D$17,ROW()-ROW(D$17),0))</f>
        <v/>
      </c>
    </row>
    <row r="1414" spans="1:4" x14ac:dyDescent="0.25">
      <c r="A1414" s="124" t="str">
        <f ca="1">IF(OFFSET('Stocklist Hoogenraad'!A$17,ROW()-ROW(A$17),0)="","",OFFSET('Stocklist Hoogenraad'!A$17,ROW()-ROW(A$17),0))</f>
        <v/>
      </c>
      <c r="B1414" s="124" t="str">
        <f ca="1">IF(OFFSET('Stocklist Hoogenraad'!B$17,ROW()-ROW(B$17),0)="","",OFFSET('Stocklist Hoogenraad'!B$17,ROW()-ROW(B$17),0))</f>
        <v/>
      </c>
      <c r="C1414" s="124" t="str">
        <f ca="1">IF(OFFSET('Stocklist Hoogenraad'!C$17,ROW()-ROW(C$17),0)="","",OFFSET('Stocklist Hoogenraad'!C$17,ROW()-ROW(C$17),0))</f>
        <v/>
      </c>
      <c r="D1414" s="125" t="str">
        <f ca="1">IF(OFFSET('Stocklist Hoogenraad'!D$17,ROW()-ROW(D$17),0)="","",(1+Margin)*OFFSET('Stocklist Hoogenraad'!D$17,ROW()-ROW(D$17),0))</f>
        <v/>
      </c>
    </row>
    <row r="1415" spans="1:4" x14ac:dyDescent="0.25">
      <c r="A1415" s="124" t="str">
        <f ca="1">IF(OFFSET('Stocklist Hoogenraad'!A$17,ROW()-ROW(A$17),0)="","",OFFSET('Stocklist Hoogenraad'!A$17,ROW()-ROW(A$17),0))</f>
        <v/>
      </c>
      <c r="B1415" s="124" t="str">
        <f ca="1">IF(OFFSET('Stocklist Hoogenraad'!B$17,ROW()-ROW(B$17),0)="","",OFFSET('Stocklist Hoogenraad'!B$17,ROW()-ROW(B$17),0))</f>
        <v/>
      </c>
      <c r="C1415" s="124" t="str">
        <f ca="1">IF(OFFSET('Stocklist Hoogenraad'!C$17,ROW()-ROW(C$17),0)="","",OFFSET('Stocklist Hoogenraad'!C$17,ROW()-ROW(C$17),0))</f>
        <v/>
      </c>
      <c r="D1415" s="125" t="str">
        <f ca="1">IF(OFFSET('Stocklist Hoogenraad'!D$17,ROW()-ROW(D$17),0)="","",(1+Margin)*OFFSET('Stocklist Hoogenraad'!D$17,ROW()-ROW(D$17),0))</f>
        <v/>
      </c>
    </row>
    <row r="1416" spans="1:4" x14ac:dyDescent="0.25">
      <c r="A1416" s="124" t="str">
        <f ca="1">IF(OFFSET('Stocklist Hoogenraad'!A$17,ROW()-ROW(A$17),0)="","",OFFSET('Stocklist Hoogenraad'!A$17,ROW()-ROW(A$17),0))</f>
        <v/>
      </c>
      <c r="B1416" s="124" t="str">
        <f ca="1">IF(OFFSET('Stocklist Hoogenraad'!B$17,ROW()-ROW(B$17),0)="","",OFFSET('Stocklist Hoogenraad'!B$17,ROW()-ROW(B$17),0))</f>
        <v/>
      </c>
      <c r="C1416" s="124" t="str">
        <f ca="1">IF(OFFSET('Stocklist Hoogenraad'!C$17,ROW()-ROW(C$17),0)="","",OFFSET('Stocklist Hoogenraad'!C$17,ROW()-ROW(C$17),0))</f>
        <v/>
      </c>
      <c r="D1416" s="125" t="str">
        <f ca="1">IF(OFFSET('Stocklist Hoogenraad'!D$17,ROW()-ROW(D$17),0)="","",(1+Margin)*OFFSET('Stocklist Hoogenraad'!D$17,ROW()-ROW(D$17),0))</f>
        <v/>
      </c>
    </row>
    <row r="1417" spans="1:4" x14ac:dyDescent="0.25">
      <c r="A1417" s="124" t="str">
        <f ca="1">IF(OFFSET('Stocklist Hoogenraad'!A$17,ROW()-ROW(A$17),0)="","",OFFSET('Stocklist Hoogenraad'!A$17,ROW()-ROW(A$17),0))</f>
        <v/>
      </c>
      <c r="B1417" s="124" t="str">
        <f ca="1">IF(OFFSET('Stocklist Hoogenraad'!B$17,ROW()-ROW(B$17),0)="","",OFFSET('Stocklist Hoogenraad'!B$17,ROW()-ROW(B$17),0))</f>
        <v/>
      </c>
      <c r="C1417" s="124" t="str">
        <f ca="1">IF(OFFSET('Stocklist Hoogenraad'!C$17,ROW()-ROW(C$17),0)="","",OFFSET('Stocklist Hoogenraad'!C$17,ROW()-ROW(C$17),0))</f>
        <v/>
      </c>
      <c r="D1417" s="125" t="str">
        <f ca="1">IF(OFFSET('Stocklist Hoogenraad'!D$17,ROW()-ROW(D$17),0)="","",(1+Margin)*OFFSET('Stocklist Hoogenraad'!D$17,ROW()-ROW(D$17),0))</f>
        <v/>
      </c>
    </row>
    <row r="1418" spans="1:4" x14ac:dyDescent="0.25">
      <c r="A1418" s="124" t="str">
        <f ca="1">IF(OFFSET('Stocklist Hoogenraad'!A$17,ROW()-ROW(A$17),0)="","",OFFSET('Stocklist Hoogenraad'!A$17,ROW()-ROW(A$17),0))</f>
        <v/>
      </c>
      <c r="B1418" s="124" t="str">
        <f ca="1">IF(OFFSET('Stocklist Hoogenraad'!B$17,ROW()-ROW(B$17),0)="","",OFFSET('Stocklist Hoogenraad'!B$17,ROW()-ROW(B$17),0))</f>
        <v/>
      </c>
      <c r="C1418" s="124" t="str">
        <f ca="1">IF(OFFSET('Stocklist Hoogenraad'!C$17,ROW()-ROW(C$17),0)="","",OFFSET('Stocklist Hoogenraad'!C$17,ROW()-ROW(C$17),0))</f>
        <v/>
      </c>
      <c r="D1418" s="125" t="str">
        <f ca="1">IF(OFFSET('Stocklist Hoogenraad'!D$17,ROW()-ROW(D$17),0)="","",(1+Margin)*OFFSET('Stocklist Hoogenraad'!D$17,ROW()-ROW(D$17),0))</f>
        <v/>
      </c>
    </row>
    <row r="1419" spans="1:4" x14ac:dyDescent="0.25">
      <c r="A1419" s="124" t="str">
        <f ca="1">IF(OFFSET('Stocklist Hoogenraad'!A$17,ROW()-ROW(A$17),0)="","",OFFSET('Stocklist Hoogenraad'!A$17,ROW()-ROW(A$17),0))</f>
        <v/>
      </c>
      <c r="B1419" s="124" t="str">
        <f ca="1">IF(OFFSET('Stocklist Hoogenraad'!B$17,ROW()-ROW(B$17),0)="","",OFFSET('Stocklist Hoogenraad'!B$17,ROW()-ROW(B$17),0))</f>
        <v/>
      </c>
      <c r="C1419" s="124" t="str">
        <f ca="1">IF(OFFSET('Stocklist Hoogenraad'!C$17,ROW()-ROW(C$17),0)="","",OFFSET('Stocklist Hoogenraad'!C$17,ROW()-ROW(C$17),0))</f>
        <v/>
      </c>
      <c r="D1419" s="125" t="str">
        <f ca="1">IF(OFFSET('Stocklist Hoogenraad'!D$17,ROW()-ROW(D$17),0)="","",(1+Margin)*OFFSET('Stocklist Hoogenraad'!D$17,ROW()-ROW(D$17),0))</f>
        <v/>
      </c>
    </row>
    <row r="1420" spans="1:4" x14ac:dyDescent="0.25">
      <c r="A1420" s="124" t="str">
        <f ca="1">IF(OFFSET('Stocklist Hoogenraad'!A$17,ROW()-ROW(A$17),0)="","",OFFSET('Stocklist Hoogenraad'!A$17,ROW()-ROW(A$17),0))</f>
        <v/>
      </c>
      <c r="B1420" s="124" t="str">
        <f ca="1">IF(OFFSET('Stocklist Hoogenraad'!B$17,ROW()-ROW(B$17),0)="","",OFFSET('Stocklist Hoogenraad'!B$17,ROW()-ROW(B$17),0))</f>
        <v/>
      </c>
      <c r="C1420" s="124" t="str">
        <f ca="1">IF(OFFSET('Stocklist Hoogenraad'!C$17,ROW()-ROW(C$17),0)="","",OFFSET('Stocklist Hoogenraad'!C$17,ROW()-ROW(C$17),0))</f>
        <v/>
      </c>
      <c r="D1420" s="125" t="str">
        <f ca="1">IF(OFFSET('Stocklist Hoogenraad'!D$17,ROW()-ROW(D$17),0)="","",(1+Margin)*OFFSET('Stocklist Hoogenraad'!D$17,ROW()-ROW(D$17),0))</f>
        <v/>
      </c>
    </row>
    <row r="1421" spans="1:4" x14ac:dyDescent="0.25">
      <c r="A1421" s="124" t="str">
        <f ca="1">IF(OFFSET('Stocklist Hoogenraad'!A$17,ROW()-ROW(A$17),0)="","",OFFSET('Stocklist Hoogenraad'!A$17,ROW()-ROW(A$17),0))</f>
        <v/>
      </c>
      <c r="B1421" s="124" t="str">
        <f ca="1">IF(OFFSET('Stocklist Hoogenraad'!B$17,ROW()-ROW(B$17),0)="","",OFFSET('Stocklist Hoogenraad'!B$17,ROW()-ROW(B$17),0))</f>
        <v/>
      </c>
      <c r="C1421" s="124" t="str">
        <f ca="1">IF(OFFSET('Stocklist Hoogenraad'!C$17,ROW()-ROW(C$17),0)="","",OFFSET('Stocklist Hoogenraad'!C$17,ROW()-ROW(C$17),0))</f>
        <v/>
      </c>
      <c r="D1421" s="125" t="str">
        <f ca="1">IF(OFFSET('Stocklist Hoogenraad'!D$17,ROW()-ROW(D$17),0)="","",(1+Margin)*OFFSET('Stocklist Hoogenraad'!D$17,ROW()-ROW(D$17),0))</f>
        <v/>
      </c>
    </row>
    <row r="1422" spans="1:4" x14ac:dyDescent="0.25">
      <c r="A1422" s="124" t="str">
        <f ca="1">IF(OFFSET('Stocklist Hoogenraad'!A$17,ROW()-ROW(A$17),0)="","",OFFSET('Stocklist Hoogenraad'!A$17,ROW()-ROW(A$17),0))</f>
        <v/>
      </c>
      <c r="B1422" s="124" t="str">
        <f ca="1">IF(OFFSET('Stocklist Hoogenraad'!B$17,ROW()-ROW(B$17),0)="","",OFFSET('Stocklist Hoogenraad'!B$17,ROW()-ROW(B$17),0))</f>
        <v/>
      </c>
      <c r="C1422" s="124" t="str">
        <f ca="1">IF(OFFSET('Stocklist Hoogenraad'!C$17,ROW()-ROW(C$17),0)="","",OFFSET('Stocklist Hoogenraad'!C$17,ROW()-ROW(C$17),0))</f>
        <v/>
      </c>
      <c r="D1422" s="125" t="str">
        <f ca="1">IF(OFFSET('Stocklist Hoogenraad'!D$17,ROW()-ROW(D$17),0)="","",(1+Margin)*OFFSET('Stocklist Hoogenraad'!D$17,ROW()-ROW(D$17),0))</f>
        <v/>
      </c>
    </row>
    <row r="1423" spans="1:4" x14ac:dyDescent="0.25">
      <c r="A1423" s="124" t="str">
        <f ca="1">IF(OFFSET('Stocklist Hoogenraad'!A$17,ROW()-ROW(A$17),0)="","",OFFSET('Stocklist Hoogenraad'!A$17,ROW()-ROW(A$17),0))</f>
        <v/>
      </c>
      <c r="B1423" s="124" t="str">
        <f ca="1">IF(OFFSET('Stocklist Hoogenraad'!B$17,ROW()-ROW(B$17),0)="","",OFFSET('Stocklist Hoogenraad'!B$17,ROW()-ROW(B$17),0))</f>
        <v/>
      </c>
      <c r="C1423" s="124" t="str">
        <f ca="1">IF(OFFSET('Stocklist Hoogenraad'!C$17,ROW()-ROW(C$17),0)="","",OFFSET('Stocklist Hoogenraad'!C$17,ROW()-ROW(C$17),0))</f>
        <v/>
      </c>
      <c r="D1423" s="125" t="str">
        <f ca="1">IF(OFFSET('Stocklist Hoogenraad'!D$17,ROW()-ROW(D$17),0)="","",(1+Margin)*OFFSET('Stocklist Hoogenraad'!D$17,ROW()-ROW(D$17),0))</f>
        <v/>
      </c>
    </row>
    <row r="1424" spans="1:4" x14ac:dyDescent="0.25">
      <c r="A1424" s="124" t="str">
        <f ca="1">IF(OFFSET('Stocklist Hoogenraad'!A$17,ROW()-ROW(A$17),0)="","",OFFSET('Stocklist Hoogenraad'!A$17,ROW()-ROW(A$17),0))</f>
        <v/>
      </c>
      <c r="B1424" s="124" t="str">
        <f ca="1">IF(OFFSET('Stocklist Hoogenraad'!B$17,ROW()-ROW(B$17),0)="","",OFFSET('Stocklist Hoogenraad'!B$17,ROW()-ROW(B$17),0))</f>
        <v/>
      </c>
      <c r="C1424" s="124" t="str">
        <f ca="1">IF(OFFSET('Stocklist Hoogenraad'!C$17,ROW()-ROW(C$17),0)="","",OFFSET('Stocklist Hoogenraad'!C$17,ROW()-ROW(C$17),0))</f>
        <v/>
      </c>
      <c r="D1424" s="125" t="str">
        <f ca="1">IF(OFFSET('Stocklist Hoogenraad'!D$17,ROW()-ROW(D$17),0)="","",(1+Margin)*OFFSET('Stocklist Hoogenraad'!D$17,ROW()-ROW(D$17),0))</f>
        <v/>
      </c>
    </row>
    <row r="1425" spans="1:4" x14ac:dyDescent="0.25">
      <c r="A1425" s="124" t="str">
        <f ca="1">IF(OFFSET('Stocklist Hoogenraad'!A$17,ROW()-ROW(A$17),0)="","",OFFSET('Stocklist Hoogenraad'!A$17,ROW()-ROW(A$17),0))</f>
        <v/>
      </c>
      <c r="B1425" s="124" t="str">
        <f ca="1">IF(OFFSET('Stocklist Hoogenraad'!B$17,ROW()-ROW(B$17),0)="","",OFFSET('Stocklist Hoogenraad'!B$17,ROW()-ROW(B$17),0))</f>
        <v/>
      </c>
      <c r="C1425" s="124" t="str">
        <f ca="1">IF(OFFSET('Stocklist Hoogenraad'!C$17,ROW()-ROW(C$17),0)="","",OFFSET('Stocklist Hoogenraad'!C$17,ROW()-ROW(C$17),0))</f>
        <v/>
      </c>
      <c r="D1425" s="125" t="str">
        <f ca="1">IF(OFFSET('Stocklist Hoogenraad'!D$17,ROW()-ROW(D$17),0)="","",(1+Margin)*OFFSET('Stocklist Hoogenraad'!D$17,ROW()-ROW(D$17),0))</f>
        <v/>
      </c>
    </row>
    <row r="1426" spans="1:4" x14ac:dyDescent="0.25">
      <c r="A1426" s="124" t="str">
        <f ca="1">IF(OFFSET('Stocklist Hoogenraad'!A$17,ROW()-ROW(A$17),0)="","",OFFSET('Stocklist Hoogenraad'!A$17,ROW()-ROW(A$17),0))</f>
        <v/>
      </c>
      <c r="B1426" s="124" t="str">
        <f ca="1">IF(OFFSET('Stocklist Hoogenraad'!B$17,ROW()-ROW(B$17),0)="","",OFFSET('Stocklist Hoogenraad'!B$17,ROW()-ROW(B$17),0))</f>
        <v/>
      </c>
      <c r="C1426" s="124" t="str">
        <f ca="1">IF(OFFSET('Stocklist Hoogenraad'!C$17,ROW()-ROW(C$17),0)="","",OFFSET('Stocklist Hoogenraad'!C$17,ROW()-ROW(C$17),0))</f>
        <v/>
      </c>
      <c r="D1426" s="125" t="str">
        <f ca="1">IF(OFFSET('Stocklist Hoogenraad'!D$17,ROW()-ROW(D$17),0)="","",(1+Margin)*OFFSET('Stocklist Hoogenraad'!D$17,ROW()-ROW(D$17),0))</f>
        <v/>
      </c>
    </row>
    <row r="1427" spans="1:4" x14ac:dyDescent="0.25">
      <c r="A1427" s="124" t="str">
        <f ca="1">IF(OFFSET('Stocklist Hoogenraad'!A$17,ROW()-ROW(A$17),0)="","",OFFSET('Stocklist Hoogenraad'!A$17,ROW()-ROW(A$17),0))</f>
        <v/>
      </c>
      <c r="B1427" s="124" t="str">
        <f ca="1">IF(OFFSET('Stocklist Hoogenraad'!B$17,ROW()-ROW(B$17),0)="","",OFFSET('Stocklist Hoogenraad'!B$17,ROW()-ROW(B$17),0))</f>
        <v/>
      </c>
      <c r="C1427" s="124" t="str">
        <f ca="1">IF(OFFSET('Stocklist Hoogenraad'!C$17,ROW()-ROW(C$17),0)="","",OFFSET('Stocklist Hoogenraad'!C$17,ROW()-ROW(C$17),0))</f>
        <v/>
      </c>
      <c r="D1427" s="125" t="str">
        <f ca="1">IF(OFFSET('Stocklist Hoogenraad'!D$17,ROW()-ROW(D$17),0)="","",(1+Margin)*OFFSET('Stocklist Hoogenraad'!D$17,ROW()-ROW(D$17),0))</f>
        <v/>
      </c>
    </row>
    <row r="1428" spans="1:4" x14ac:dyDescent="0.25">
      <c r="A1428" s="124" t="str">
        <f ca="1">IF(OFFSET('Stocklist Hoogenraad'!A$17,ROW()-ROW(A$17),0)="","",OFFSET('Stocklist Hoogenraad'!A$17,ROW()-ROW(A$17),0))</f>
        <v/>
      </c>
      <c r="B1428" s="124" t="str">
        <f ca="1">IF(OFFSET('Stocklist Hoogenraad'!B$17,ROW()-ROW(B$17),0)="","",OFFSET('Stocklist Hoogenraad'!B$17,ROW()-ROW(B$17),0))</f>
        <v/>
      </c>
      <c r="C1428" s="124" t="str">
        <f ca="1">IF(OFFSET('Stocklist Hoogenraad'!C$17,ROW()-ROW(C$17),0)="","",OFFSET('Stocklist Hoogenraad'!C$17,ROW()-ROW(C$17),0))</f>
        <v/>
      </c>
      <c r="D1428" s="125" t="str">
        <f ca="1">IF(OFFSET('Stocklist Hoogenraad'!D$17,ROW()-ROW(D$17),0)="","",(1+Margin)*OFFSET('Stocklist Hoogenraad'!D$17,ROW()-ROW(D$17),0))</f>
        <v/>
      </c>
    </row>
    <row r="1429" spans="1:4" x14ac:dyDescent="0.25">
      <c r="A1429" s="124" t="str">
        <f ca="1">IF(OFFSET('Stocklist Hoogenraad'!A$17,ROW()-ROW(A$17),0)="","",OFFSET('Stocklist Hoogenraad'!A$17,ROW()-ROW(A$17),0))</f>
        <v/>
      </c>
      <c r="B1429" s="124" t="str">
        <f ca="1">IF(OFFSET('Stocklist Hoogenraad'!B$17,ROW()-ROW(B$17),0)="","",OFFSET('Stocklist Hoogenraad'!B$17,ROW()-ROW(B$17),0))</f>
        <v/>
      </c>
      <c r="C1429" s="124" t="str">
        <f ca="1">IF(OFFSET('Stocklist Hoogenraad'!C$17,ROW()-ROW(C$17),0)="","",OFFSET('Stocklist Hoogenraad'!C$17,ROW()-ROW(C$17),0))</f>
        <v/>
      </c>
      <c r="D1429" s="125" t="str">
        <f ca="1">IF(OFFSET('Stocklist Hoogenraad'!D$17,ROW()-ROW(D$17),0)="","",(1+Margin)*OFFSET('Stocklist Hoogenraad'!D$17,ROW()-ROW(D$17),0))</f>
        <v/>
      </c>
    </row>
    <row r="1430" spans="1:4" x14ac:dyDescent="0.25">
      <c r="A1430" s="124" t="str">
        <f ca="1">IF(OFFSET('Stocklist Hoogenraad'!A$17,ROW()-ROW(A$17),0)="","",OFFSET('Stocklist Hoogenraad'!A$17,ROW()-ROW(A$17),0))</f>
        <v/>
      </c>
      <c r="B1430" s="124" t="str">
        <f ca="1">IF(OFFSET('Stocklist Hoogenraad'!B$17,ROW()-ROW(B$17),0)="","",OFFSET('Stocklist Hoogenraad'!B$17,ROW()-ROW(B$17),0))</f>
        <v/>
      </c>
      <c r="C1430" s="124" t="str">
        <f ca="1">IF(OFFSET('Stocklist Hoogenraad'!C$17,ROW()-ROW(C$17),0)="","",OFFSET('Stocklist Hoogenraad'!C$17,ROW()-ROW(C$17),0))</f>
        <v/>
      </c>
      <c r="D1430" s="125" t="str">
        <f ca="1">IF(OFFSET('Stocklist Hoogenraad'!D$17,ROW()-ROW(D$17),0)="","",(1+Margin)*OFFSET('Stocklist Hoogenraad'!D$17,ROW()-ROW(D$17),0))</f>
        <v/>
      </c>
    </row>
    <row r="1431" spans="1:4" x14ac:dyDescent="0.25">
      <c r="A1431" s="124" t="str">
        <f ca="1">IF(OFFSET('Stocklist Hoogenraad'!A$17,ROW()-ROW(A$17),0)="","",OFFSET('Stocklist Hoogenraad'!A$17,ROW()-ROW(A$17),0))</f>
        <v/>
      </c>
      <c r="B1431" s="124" t="str">
        <f ca="1">IF(OFFSET('Stocklist Hoogenraad'!B$17,ROW()-ROW(B$17),0)="","",OFFSET('Stocklist Hoogenraad'!B$17,ROW()-ROW(B$17),0))</f>
        <v/>
      </c>
      <c r="C1431" s="124" t="str">
        <f ca="1">IF(OFFSET('Stocklist Hoogenraad'!C$17,ROW()-ROW(C$17),0)="","",OFFSET('Stocklist Hoogenraad'!C$17,ROW()-ROW(C$17),0))</f>
        <v/>
      </c>
      <c r="D1431" s="125" t="str">
        <f ca="1">IF(OFFSET('Stocklist Hoogenraad'!D$17,ROW()-ROW(D$17),0)="","",(1+Margin)*OFFSET('Stocklist Hoogenraad'!D$17,ROW()-ROW(D$17),0))</f>
        <v/>
      </c>
    </row>
    <row r="1432" spans="1:4" x14ac:dyDescent="0.25">
      <c r="A1432" s="124" t="str">
        <f ca="1">IF(OFFSET('Stocklist Hoogenraad'!A$17,ROW()-ROW(A$17),0)="","",OFFSET('Stocklist Hoogenraad'!A$17,ROW()-ROW(A$17),0))</f>
        <v/>
      </c>
      <c r="B1432" s="124" t="str">
        <f ca="1">IF(OFFSET('Stocklist Hoogenraad'!B$17,ROW()-ROW(B$17),0)="","",OFFSET('Stocklist Hoogenraad'!B$17,ROW()-ROW(B$17),0))</f>
        <v/>
      </c>
      <c r="C1432" s="124" t="str">
        <f ca="1">IF(OFFSET('Stocklist Hoogenraad'!C$17,ROW()-ROW(C$17),0)="","",OFFSET('Stocklist Hoogenraad'!C$17,ROW()-ROW(C$17),0))</f>
        <v/>
      </c>
      <c r="D1432" s="125" t="str">
        <f ca="1">IF(OFFSET('Stocklist Hoogenraad'!D$17,ROW()-ROW(D$17),0)="","",(1+Margin)*OFFSET('Stocklist Hoogenraad'!D$17,ROW()-ROW(D$17),0))</f>
        <v/>
      </c>
    </row>
    <row r="1433" spans="1:4" x14ac:dyDescent="0.25">
      <c r="A1433" s="124" t="str">
        <f ca="1">IF(OFFSET('Stocklist Hoogenraad'!A$17,ROW()-ROW(A$17),0)="","",OFFSET('Stocklist Hoogenraad'!A$17,ROW()-ROW(A$17),0))</f>
        <v/>
      </c>
      <c r="B1433" s="124" t="str">
        <f ca="1">IF(OFFSET('Stocklist Hoogenraad'!B$17,ROW()-ROW(B$17),0)="","",OFFSET('Stocklist Hoogenraad'!B$17,ROW()-ROW(B$17),0))</f>
        <v/>
      </c>
      <c r="C1433" s="124" t="str">
        <f ca="1">IF(OFFSET('Stocklist Hoogenraad'!C$17,ROW()-ROW(C$17),0)="","",OFFSET('Stocklist Hoogenraad'!C$17,ROW()-ROW(C$17),0))</f>
        <v/>
      </c>
      <c r="D1433" s="125" t="str">
        <f ca="1">IF(OFFSET('Stocklist Hoogenraad'!D$17,ROW()-ROW(D$17),0)="","",(1+Margin)*OFFSET('Stocklist Hoogenraad'!D$17,ROW()-ROW(D$17),0))</f>
        <v/>
      </c>
    </row>
    <row r="1434" spans="1:4" x14ac:dyDescent="0.25">
      <c r="A1434" s="124" t="str">
        <f ca="1">IF(OFFSET('Stocklist Hoogenraad'!A$17,ROW()-ROW(A$17),0)="","",OFFSET('Stocklist Hoogenraad'!A$17,ROW()-ROW(A$17),0))</f>
        <v/>
      </c>
      <c r="B1434" s="124" t="str">
        <f ca="1">IF(OFFSET('Stocklist Hoogenraad'!B$17,ROW()-ROW(B$17),0)="","",OFFSET('Stocklist Hoogenraad'!B$17,ROW()-ROW(B$17),0))</f>
        <v/>
      </c>
      <c r="C1434" s="124" t="str">
        <f ca="1">IF(OFFSET('Stocklist Hoogenraad'!C$17,ROW()-ROW(C$17),0)="","",OFFSET('Stocklist Hoogenraad'!C$17,ROW()-ROW(C$17),0))</f>
        <v/>
      </c>
      <c r="D1434" s="125" t="str">
        <f ca="1">IF(OFFSET('Stocklist Hoogenraad'!D$17,ROW()-ROW(D$17),0)="","",(1+Margin)*OFFSET('Stocklist Hoogenraad'!D$17,ROW()-ROW(D$17),0))</f>
        <v/>
      </c>
    </row>
    <row r="1435" spans="1:4" x14ac:dyDescent="0.25">
      <c r="A1435" s="124" t="str">
        <f ca="1">IF(OFFSET('Stocklist Hoogenraad'!A$17,ROW()-ROW(A$17),0)="","",OFFSET('Stocklist Hoogenraad'!A$17,ROW()-ROW(A$17),0))</f>
        <v/>
      </c>
      <c r="B1435" s="124" t="str">
        <f ca="1">IF(OFFSET('Stocklist Hoogenraad'!B$17,ROW()-ROW(B$17),0)="","",OFFSET('Stocklist Hoogenraad'!B$17,ROW()-ROW(B$17),0))</f>
        <v/>
      </c>
      <c r="C1435" s="124" t="str">
        <f ca="1">IF(OFFSET('Stocklist Hoogenraad'!C$17,ROW()-ROW(C$17),0)="","",OFFSET('Stocklist Hoogenraad'!C$17,ROW()-ROW(C$17),0))</f>
        <v/>
      </c>
      <c r="D1435" s="125" t="str">
        <f ca="1">IF(OFFSET('Stocklist Hoogenraad'!D$17,ROW()-ROW(D$17),0)="","",(1+Margin)*OFFSET('Stocklist Hoogenraad'!D$17,ROW()-ROW(D$17),0))</f>
        <v/>
      </c>
    </row>
    <row r="1436" spans="1:4" x14ac:dyDescent="0.25">
      <c r="A1436" s="124" t="str">
        <f ca="1">IF(OFFSET('Stocklist Hoogenraad'!A$17,ROW()-ROW(A$17),0)="","",OFFSET('Stocklist Hoogenraad'!A$17,ROW()-ROW(A$17),0))</f>
        <v/>
      </c>
      <c r="B1436" s="124" t="str">
        <f ca="1">IF(OFFSET('Stocklist Hoogenraad'!B$17,ROW()-ROW(B$17),0)="","",OFFSET('Stocklist Hoogenraad'!B$17,ROW()-ROW(B$17),0))</f>
        <v/>
      </c>
      <c r="C1436" s="124" t="str">
        <f ca="1">IF(OFFSET('Stocklist Hoogenraad'!C$17,ROW()-ROW(C$17),0)="","",OFFSET('Stocklist Hoogenraad'!C$17,ROW()-ROW(C$17),0))</f>
        <v/>
      </c>
      <c r="D1436" s="125" t="str">
        <f ca="1">IF(OFFSET('Stocklist Hoogenraad'!D$17,ROW()-ROW(D$17),0)="","",(1+Margin)*OFFSET('Stocklist Hoogenraad'!D$17,ROW()-ROW(D$17),0))</f>
        <v/>
      </c>
    </row>
    <row r="1437" spans="1:4" x14ac:dyDescent="0.25">
      <c r="A1437" s="124" t="str">
        <f ca="1">IF(OFFSET('Stocklist Hoogenraad'!A$17,ROW()-ROW(A$17),0)="","",OFFSET('Stocklist Hoogenraad'!A$17,ROW()-ROW(A$17),0))</f>
        <v/>
      </c>
      <c r="B1437" s="124" t="str">
        <f ca="1">IF(OFFSET('Stocklist Hoogenraad'!B$17,ROW()-ROW(B$17),0)="","",OFFSET('Stocklist Hoogenraad'!B$17,ROW()-ROW(B$17),0))</f>
        <v/>
      </c>
      <c r="C1437" s="124" t="str">
        <f ca="1">IF(OFFSET('Stocklist Hoogenraad'!C$17,ROW()-ROW(C$17),0)="","",OFFSET('Stocklist Hoogenraad'!C$17,ROW()-ROW(C$17),0))</f>
        <v/>
      </c>
      <c r="D1437" s="125" t="str">
        <f ca="1">IF(OFFSET('Stocklist Hoogenraad'!D$17,ROW()-ROW(D$17),0)="","",(1+Margin)*OFFSET('Stocklist Hoogenraad'!D$17,ROW()-ROW(D$17),0))</f>
        <v/>
      </c>
    </row>
    <row r="1438" spans="1:4" x14ac:dyDescent="0.25">
      <c r="A1438" s="124" t="str">
        <f ca="1">IF(OFFSET('Stocklist Hoogenraad'!A$17,ROW()-ROW(A$17),0)="","",OFFSET('Stocklist Hoogenraad'!A$17,ROW()-ROW(A$17),0))</f>
        <v/>
      </c>
      <c r="B1438" s="124" t="str">
        <f ca="1">IF(OFFSET('Stocklist Hoogenraad'!B$17,ROW()-ROW(B$17),0)="","",OFFSET('Stocklist Hoogenraad'!B$17,ROW()-ROW(B$17),0))</f>
        <v/>
      </c>
      <c r="C1438" s="124" t="str">
        <f ca="1">IF(OFFSET('Stocklist Hoogenraad'!C$17,ROW()-ROW(C$17),0)="","",OFFSET('Stocklist Hoogenraad'!C$17,ROW()-ROW(C$17),0))</f>
        <v/>
      </c>
      <c r="D1438" s="125" t="str">
        <f ca="1">IF(OFFSET('Stocklist Hoogenraad'!D$17,ROW()-ROW(D$17),0)="","",(1+Margin)*OFFSET('Stocklist Hoogenraad'!D$17,ROW()-ROW(D$17),0))</f>
        <v/>
      </c>
    </row>
    <row r="1439" spans="1:4" x14ac:dyDescent="0.25">
      <c r="A1439" s="124" t="str">
        <f ca="1">IF(OFFSET('Stocklist Hoogenraad'!A$17,ROW()-ROW(A$17),0)="","",OFFSET('Stocklist Hoogenraad'!A$17,ROW()-ROW(A$17),0))</f>
        <v/>
      </c>
      <c r="B1439" s="124" t="str">
        <f ca="1">IF(OFFSET('Stocklist Hoogenraad'!B$17,ROW()-ROW(B$17),0)="","",OFFSET('Stocklist Hoogenraad'!B$17,ROW()-ROW(B$17),0))</f>
        <v/>
      </c>
      <c r="C1439" s="124" t="str">
        <f ca="1">IF(OFFSET('Stocklist Hoogenraad'!C$17,ROW()-ROW(C$17),0)="","",OFFSET('Stocklist Hoogenraad'!C$17,ROW()-ROW(C$17),0))</f>
        <v/>
      </c>
      <c r="D1439" s="125" t="str">
        <f ca="1">IF(OFFSET('Stocklist Hoogenraad'!D$17,ROW()-ROW(D$17),0)="","",(1+Margin)*OFFSET('Stocklist Hoogenraad'!D$17,ROW()-ROW(D$17),0))</f>
        <v/>
      </c>
    </row>
    <row r="1440" spans="1:4" x14ac:dyDescent="0.25">
      <c r="A1440" s="124" t="str">
        <f ca="1">IF(OFFSET('Stocklist Hoogenraad'!A$17,ROW()-ROW(A$17),0)="","",OFFSET('Stocklist Hoogenraad'!A$17,ROW()-ROW(A$17),0))</f>
        <v/>
      </c>
      <c r="B1440" s="124" t="str">
        <f ca="1">IF(OFFSET('Stocklist Hoogenraad'!B$17,ROW()-ROW(B$17),0)="","",OFFSET('Stocklist Hoogenraad'!B$17,ROW()-ROW(B$17),0))</f>
        <v/>
      </c>
      <c r="C1440" s="124" t="str">
        <f ca="1">IF(OFFSET('Stocklist Hoogenraad'!C$17,ROW()-ROW(C$17),0)="","",OFFSET('Stocklist Hoogenraad'!C$17,ROW()-ROW(C$17),0))</f>
        <v/>
      </c>
      <c r="D1440" s="125" t="str">
        <f ca="1">IF(OFFSET('Stocklist Hoogenraad'!D$17,ROW()-ROW(D$17),0)="","",(1+Margin)*OFFSET('Stocklist Hoogenraad'!D$17,ROW()-ROW(D$17),0))</f>
        <v/>
      </c>
    </row>
    <row r="1441" spans="1:4" x14ac:dyDescent="0.25">
      <c r="A1441" s="124" t="str">
        <f ca="1">IF(OFFSET('Stocklist Hoogenraad'!A$17,ROW()-ROW(A$17),0)="","",OFFSET('Stocklist Hoogenraad'!A$17,ROW()-ROW(A$17),0))</f>
        <v/>
      </c>
      <c r="B1441" s="124" t="str">
        <f ca="1">IF(OFFSET('Stocklist Hoogenraad'!B$17,ROW()-ROW(B$17),0)="","",OFFSET('Stocklist Hoogenraad'!B$17,ROW()-ROW(B$17),0))</f>
        <v/>
      </c>
      <c r="C1441" s="124" t="str">
        <f ca="1">IF(OFFSET('Stocklist Hoogenraad'!C$17,ROW()-ROW(C$17),0)="","",OFFSET('Stocklist Hoogenraad'!C$17,ROW()-ROW(C$17),0))</f>
        <v/>
      </c>
      <c r="D1441" s="125" t="str">
        <f ca="1">IF(OFFSET('Stocklist Hoogenraad'!D$17,ROW()-ROW(D$17),0)="","",(1+Margin)*OFFSET('Stocklist Hoogenraad'!D$17,ROW()-ROW(D$17),0))</f>
        <v/>
      </c>
    </row>
    <row r="1442" spans="1:4" x14ac:dyDescent="0.25">
      <c r="A1442" s="124" t="str">
        <f ca="1">IF(OFFSET('Stocklist Hoogenraad'!A$17,ROW()-ROW(A$17),0)="","",OFFSET('Stocklist Hoogenraad'!A$17,ROW()-ROW(A$17),0))</f>
        <v/>
      </c>
      <c r="B1442" s="124" t="str">
        <f ca="1">IF(OFFSET('Stocklist Hoogenraad'!B$17,ROW()-ROW(B$17),0)="","",OFFSET('Stocklist Hoogenraad'!B$17,ROW()-ROW(B$17),0))</f>
        <v/>
      </c>
      <c r="C1442" s="124" t="str">
        <f ca="1">IF(OFFSET('Stocklist Hoogenraad'!C$17,ROW()-ROW(C$17),0)="","",OFFSET('Stocklist Hoogenraad'!C$17,ROW()-ROW(C$17),0))</f>
        <v/>
      </c>
      <c r="D1442" s="125" t="str">
        <f ca="1">IF(OFFSET('Stocklist Hoogenraad'!D$17,ROW()-ROW(D$17),0)="","",(1+Margin)*OFFSET('Stocklist Hoogenraad'!D$17,ROW()-ROW(D$17),0))</f>
        <v/>
      </c>
    </row>
    <row r="1443" spans="1:4" x14ac:dyDescent="0.25">
      <c r="A1443" s="124" t="str">
        <f ca="1">IF(OFFSET('Stocklist Hoogenraad'!A$17,ROW()-ROW(A$17),0)="","",OFFSET('Stocklist Hoogenraad'!A$17,ROW()-ROW(A$17),0))</f>
        <v/>
      </c>
      <c r="B1443" s="124" t="str">
        <f ca="1">IF(OFFSET('Stocklist Hoogenraad'!B$17,ROW()-ROW(B$17),0)="","",OFFSET('Stocklist Hoogenraad'!B$17,ROW()-ROW(B$17),0))</f>
        <v/>
      </c>
      <c r="C1443" s="124" t="str">
        <f ca="1">IF(OFFSET('Stocklist Hoogenraad'!C$17,ROW()-ROW(C$17),0)="","",OFFSET('Stocklist Hoogenraad'!C$17,ROW()-ROW(C$17),0))</f>
        <v/>
      </c>
      <c r="D1443" s="125" t="str">
        <f ca="1">IF(OFFSET('Stocklist Hoogenraad'!D$17,ROW()-ROW(D$17),0)="","",(1+Margin)*OFFSET('Stocklist Hoogenraad'!D$17,ROW()-ROW(D$17),0))</f>
        <v/>
      </c>
    </row>
    <row r="1444" spans="1:4" x14ac:dyDescent="0.25">
      <c r="A1444" s="124" t="str">
        <f ca="1">IF(OFFSET('Stocklist Hoogenraad'!A$17,ROW()-ROW(A$17),0)="","",OFFSET('Stocklist Hoogenraad'!A$17,ROW()-ROW(A$17),0))</f>
        <v/>
      </c>
      <c r="B1444" s="124" t="str">
        <f ca="1">IF(OFFSET('Stocklist Hoogenraad'!B$17,ROW()-ROW(B$17),0)="","",OFFSET('Stocklist Hoogenraad'!B$17,ROW()-ROW(B$17),0))</f>
        <v/>
      </c>
      <c r="C1444" s="124" t="str">
        <f ca="1">IF(OFFSET('Stocklist Hoogenraad'!C$17,ROW()-ROW(C$17),0)="","",OFFSET('Stocklist Hoogenraad'!C$17,ROW()-ROW(C$17),0))</f>
        <v/>
      </c>
      <c r="D1444" s="125" t="str">
        <f ca="1">IF(OFFSET('Stocklist Hoogenraad'!D$17,ROW()-ROW(D$17),0)="","",(1+Margin)*OFFSET('Stocklist Hoogenraad'!D$17,ROW()-ROW(D$17),0))</f>
        <v/>
      </c>
    </row>
    <row r="1445" spans="1:4" x14ac:dyDescent="0.25">
      <c r="A1445" s="124" t="str">
        <f ca="1">IF(OFFSET('Stocklist Hoogenraad'!A$17,ROW()-ROW(A$17),0)="","",OFFSET('Stocklist Hoogenraad'!A$17,ROW()-ROW(A$17),0))</f>
        <v/>
      </c>
      <c r="B1445" s="124" t="str">
        <f ca="1">IF(OFFSET('Stocklist Hoogenraad'!B$17,ROW()-ROW(B$17),0)="","",OFFSET('Stocklist Hoogenraad'!B$17,ROW()-ROW(B$17),0))</f>
        <v/>
      </c>
      <c r="C1445" s="124" t="str">
        <f ca="1">IF(OFFSET('Stocklist Hoogenraad'!C$17,ROW()-ROW(C$17),0)="","",OFFSET('Stocklist Hoogenraad'!C$17,ROW()-ROW(C$17),0))</f>
        <v/>
      </c>
      <c r="D1445" s="125" t="str">
        <f ca="1">IF(OFFSET('Stocklist Hoogenraad'!D$17,ROW()-ROW(D$17),0)="","",(1+Margin)*OFFSET('Stocklist Hoogenraad'!D$17,ROW()-ROW(D$17),0))</f>
        <v/>
      </c>
    </row>
    <row r="1446" spans="1:4" x14ac:dyDescent="0.25">
      <c r="A1446" s="124" t="str">
        <f ca="1">IF(OFFSET('Stocklist Hoogenraad'!A$17,ROW()-ROW(A$17),0)="","",OFFSET('Stocklist Hoogenraad'!A$17,ROW()-ROW(A$17),0))</f>
        <v/>
      </c>
      <c r="B1446" s="124" t="str">
        <f ca="1">IF(OFFSET('Stocklist Hoogenraad'!B$17,ROW()-ROW(B$17),0)="","",OFFSET('Stocklist Hoogenraad'!B$17,ROW()-ROW(B$17),0))</f>
        <v/>
      </c>
      <c r="C1446" s="124" t="str">
        <f ca="1">IF(OFFSET('Stocklist Hoogenraad'!C$17,ROW()-ROW(C$17),0)="","",OFFSET('Stocklist Hoogenraad'!C$17,ROW()-ROW(C$17),0))</f>
        <v/>
      </c>
      <c r="D1446" s="125" t="str">
        <f ca="1">IF(OFFSET('Stocklist Hoogenraad'!D$17,ROW()-ROW(D$17),0)="","",(1+Margin)*OFFSET('Stocklist Hoogenraad'!D$17,ROW()-ROW(D$17),0))</f>
        <v/>
      </c>
    </row>
    <row r="1447" spans="1:4" x14ac:dyDescent="0.25">
      <c r="A1447" s="124" t="str">
        <f ca="1">IF(OFFSET('Stocklist Hoogenraad'!A$17,ROW()-ROW(A$17),0)="","",OFFSET('Stocklist Hoogenraad'!A$17,ROW()-ROW(A$17),0))</f>
        <v/>
      </c>
      <c r="B1447" s="124" t="str">
        <f ca="1">IF(OFFSET('Stocklist Hoogenraad'!B$17,ROW()-ROW(B$17),0)="","",OFFSET('Stocklist Hoogenraad'!B$17,ROW()-ROW(B$17),0))</f>
        <v/>
      </c>
      <c r="C1447" s="124" t="str">
        <f ca="1">IF(OFFSET('Stocklist Hoogenraad'!C$17,ROW()-ROW(C$17),0)="","",OFFSET('Stocklist Hoogenraad'!C$17,ROW()-ROW(C$17),0))</f>
        <v/>
      </c>
      <c r="D1447" s="125" t="str">
        <f ca="1">IF(OFFSET('Stocklist Hoogenraad'!D$17,ROW()-ROW(D$17),0)="","",(1+Margin)*OFFSET('Stocklist Hoogenraad'!D$17,ROW()-ROW(D$17),0))</f>
        <v/>
      </c>
    </row>
    <row r="1448" spans="1:4" x14ac:dyDescent="0.25">
      <c r="A1448" s="124" t="str">
        <f ca="1">IF(OFFSET('Stocklist Hoogenraad'!A$17,ROW()-ROW(A$17),0)="","",OFFSET('Stocklist Hoogenraad'!A$17,ROW()-ROW(A$17),0))</f>
        <v/>
      </c>
      <c r="B1448" s="124" t="str">
        <f ca="1">IF(OFFSET('Stocklist Hoogenraad'!B$17,ROW()-ROW(B$17),0)="","",OFFSET('Stocklist Hoogenraad'!B$17,ROW()-ROW(B$17),0))</f>
        <v/>
      </c>
      <c r="C1448" s="124" t="str">
        <f ca="1">IF(OFFSET('Stocklist Hoogenraad'!C$17,ROW()-ROW(C$17),0)="","",OFFSET('Stocklist Hoogenraad'!C$17,ROW()-ROW(C$17),0))</f>
        <v/>
      </c>
      <c r="D1448" s="125" t="str">
        <f ca="1">IF(OFFSET('Stocklist Hoogenraad'!D$17,ROW()-ROW(D$17),0)="","",(1+Margin)*OFFSET('Stocklist Hoogenraad'!D$17,ROW()-ROW(D$17),0))</f>
        <v/>
      </c>
    </row>
    <row r="1449" spans="1:4" x14ac:dyDescent="0.25">
      <c r="A1449" s="124" t="str">
        <f ca="1">IF(OFFSET('Stocklist Hoogenraad'!A$17,ROW()-ROW(A$17),0)="","",OFFSET('Stocklist Hoogenraad'!A$17,ROW()-ROW(A$17),0))</f>
        <v/>
      </c>
      <c r="B1449" s="124" t="str">
        <f ca="1">IF(OFFSET('Stocklist Hoogenraad'!B$17,ROW()-ROW(B$17),0)="","",OFFSET('Stocklist Hoogenraad'!B$17,ROW()-ROW(B$17),0))</f>
        <v/>
      </c>
      <c r="C1449" s="124" t="str">
        <f ca="1">IF(OFFSET('Stocklist Hoogenraad'!C$17,ROW()-ROW(C$17),0)="","",OFFSET('Stocklist Hoogenraad'!C$17,ROW()-ROW(C$17),0))</f>
        <v/>
      </c>
      <c r="D1449" s="125" t="str">
        <f ca="1">IF(OFFSET('Stocklist Hoogenraad'!D$17,ROW()-ROW(D$17),0)="","",(1+Margin)*OFFSET('Stocklist Hoogenraad'!D$17,ROW()-ROW(D$17),0))</f>
        <v/>
      </c>
    </row>
    <row r="1450" spans="1:4" x14ac:dyDescent="0.25">
      <c r="A1450" s="124" t="str">
        <f ca="1">IF(OFFSET('Stocklist Hoogenraad'!A$17,ROW()-ROW(A$17),0)="","",OFFSET('Stocklist Hoogenraad'!A$17,ROW()-ROW(A$17),0))</f>
        <v/>
      </c>
      <c r="B1450" s="124" t="str">
        <f ca="1">IF(OFFSET('Stocklist Hoogenraad'!B$17,ROW()-ROW(B$17),0)="","",OFFSET('Stocklist Hoogenraad'!B$17,ROW()-ROW(B$17),0))</f>
        <v/>
      </c>
      <c r="C1450" s="124" t="str">
        <f ca="1">IF(OFFSET('Stocklist Hoogenraad'!C$17,ROW()-ROW(C$17),0)="","",OFFSET('Stocklist Hoogenraad'!C$17,ROW()-ROW(C$17),0))</f>
        <v/>
      </c>
      <c r="D1450" s="125" t="str">
        <f ca="1">IF(OFFSET('Stocklist Hoogenraad'!D$17,ROW()-ROW(D$17),0)="","",(1+Margin)*OFFSET('Stocklist Hoogenraad'!D$17,ROW()-ROW(D$17),0))</f>
        <v/>
      </c>
    </row>
    <row r="1451" spans="1:4" x14ac:dyDescent="0.25">
      <c r="A1451" s="124" t="str">
        <f ca="1">IF(OFFSET('Stocklist Hoogenraad'!A$17,ROW()-ROW(A$17),0)="","",OFFSET('Stocklist Hoogenraad'!A$17,ROW()-ROW(A$17),0))</f>
        <v/>
      </c>
      <c r="B1451" s="124" t="str">
        <f ca="1">IF(OFFSET('Stocklist Hoogenraad'!B$17,ROW()-ROW(B$17),0)="","",OFFSET('Stocklist Hoogenraad'!B$17,ROW()-ROW(B$17),0))</f>
        <v/>
      </c>
      <c r="C1451" s="124" t="str">
        <f ca="1">IF(OFFSET('Stocklist Hoogenraad'!C$17,ROW()-ROW(C$17),0)="","",OFFSET('Stocklist Hoogenraad'!C$17,ROW()-ROW(C$17),0))</f>
        <v/>
      </c>
      <c r="D1451" s="125" t="str">
        <f ca="1">IF(OFFSET('Stocklist Hoogenraad'!D$17,ROW()-ROW(D$17),0)="","",(1+Margin)*OFFSET('Stocklist Hoogenraad'!D$17,ROW()-ROW(D$17),0))</f>
        <v/>
      </c>
    </row>
    <row r="1452" spans="1:4" x14ac:dyDescent="0.25">
      <c r="A1452" s="124" t="str">
        <f ca="1">IF(OFFSET('Stocklist Hoogenraad'!A$17,ROW()-ROW(A$17),0)="","",OFFSET('Stocklist Hoogenraad'!A$17,ROW()-ROW(A$17),0))</f>
        <v/>
      </c>
      <c r="B1452" s="124" t="str">
        <f ca="1">IF(OFFSET('Stocklist Hoogenraad'!B$17,ROW()-ROW(B$17),0)="","",OFFSET('Stocklist Hoogenraad'!B$17,ROW()-ROW(B$17),0))</f>
        <v/>
      </c>
      <c r="C1452" s="124" t="str">
        <f ca="1">IF(OFFSET('Stocklist Hoogenraad'!C$17,ROW()-ROW(C$17),0)="","",OFFSET('Stocklist Hoogenraad'!C$17,ROW()-ROW(C$17),0))</f>
        <v/>
      </c>
      <c r="D1452" s="125" t="str">
        <f ca="1">IF(OFFSET('Stocklist Hoogenraad'!D$17,ROW()-ROW(D$17),0)="","",(1+Margin)*OFFSET('Stocklist Hoogenraad'!D$17,ROW()-ROW(D$17),0))</f>
        <v/>
      </c>
    </row>
    <row r="1453" spans="1:4" x14ac:dyDescent="0.25">
      <c r="A1453" s="124" t="str">
        <f ca="1">IF(OFFSET('Stocklist Hoogenraad'!A$17,ROW()-ROW(A$17),0)="","",OFFSET('Stocklist Hoogenraad'!A$17,ROW()-ROW(A$17),0))</f>
        <v/>
      </c>
      <c r="B1453" s="124" t="str">
        <f ca="1">IF(OFFSET('Stocklist Hoogenraad'!B$17,ROW()-ROW(B$17),0)="","",OFFSET('Stocklist Hoogenraad'!B$17,ROW()-ROW(B$17),0))</f>
        <v/>
      </c>
      <c r="C1453" s="124" t="str">
        <f ca="1">IF(OFFSET('Stocklist Hoogenraad'!C$17,ROW()-ROW(C$17),0)="","",OFFSET('Stocklist Hoogenraad'!C$17,ROW()-ROW(C$17),0))</f>
        <v/>
      </c>
      <c r="D1453" s="125" t="str">
        <f ca="1">IF(OFFSET('Stocklist Hoogenraad'!D$17,ROW()-ROW(D$17),0)="","",(1+Margin)*OFFSET('Stocklist Hoogenraad'!D$17,ROW()-ROW(D$17),0))</f>
        <v/>
      </c>
    </row>
    <row r="1454" spans="1:4" x14ac:dyDescent="0.25">
      <c r="A1454" s="124" t="str">
        <f ca="1">IF(OFFSET('Stocklist Hoogenraad'!A$17,ROW()-ROW(A$17),0)="","",OFFSET('Stocklist Hoogenraad'!A$17,ROW()-ROW(A$17),0))</f>
        <v/>
      </c>
      <c r="B1454" s="124" t="str">
        <f ca="1">IF(OFFSET('Stocklist Hoogenraad'!B$17,ROW()-ROW(B$17),0)="","",OFFSET('Stocklist Hoogenraad'!B$17,ROW()-ROW(B$17),0))</f>
        <v/>
      </c>
      <c r="C1454" s="124" t="str">
        <f ca="1">IF(OFFSET('Stocklist Hoogenraad'!C$17,ROW()-ROW(C$17),0)="","",OFFSET('Stocklist Hoogenraad'!C$17,ROW()-ROW(C$17),0))</f>
        <v/>
      </c>
      <c r="D1454" s="125" t="str">
        <f ca="1">IF(OFFSET('Stocklist Hoogenraad'!D$17,ROW()-ROW(D$17),0)="","",(1+Margin)*OFFSET('Stocklist Hoogenraad'!D$17,ROW()-ROW(D$17),0))</f>
        <v/>
      </c>
    </row>
    <row r="1455" spans="1:4" x14ac:dyDescent="0.25">
      <c r="A1455" s="124" t="str">
        <f ca="1">IF(OFFSET('Stocklist Hoogenraad'!A$17,ROW()-ROW(A$17),0)="","",OFFSET('Stocklist Hoogenraad'!A$17,ROW()-ROW(A$17),0))</f>
        <v/>
      </c>
      <c r="B1455" s="124" t="str">
        <f ca="1">IF(OFFSET('Stocklist Hoogenraad'!B$17,ROW()-ROW(B$17),0)="","",OFFSET('Stocklist Hoogenraad'!B$17,ROW()-ROW(B$17),0))</f>
        <v/>
      </c>
      <c r="C1455" s="124" t="str">
        <f ca="1">IF(OFFSET('Stocklist Hoogenraad'!C$17,ROW()-ROW(C$17),0)="","",OFFSET('Stocklist Hoogenraad'!C$17,ROW()-ROW(C$17),0))</f>
        <v/>
      </c>
      <c r="D1455" s="125" t="str">
        <f ca="1">IF(OFFSET('Stocklist Hoogenraad'!D$17,ROW()-ROW(D$17),0)="","",(1+Margin)*OFFSET('Stocklist Hoogenraad'!D$17,ROW()-ROW(D$17),0))</f>
        <v/>
      </c>
    </row>
    <row r="1456" spans="1:4" x14ac:dyDescent="0.25">
      <c r="A1456" s="124" t="str">
        <f ca="1">IF(OFFSET('Stocklist Hoogenraad'!A$17,ROW()-ROW(A$17),0)="","",OFFSET('Stocklist Hoogenraad'!A$17,ROW()-ROW(A$17),0))</f>
        <v/>
      </c>
      <c r="B1456" s="124" t="str">
        <f ca="1">IF(OFFSET('Stocklist Hoogenraad'!B$17,ROW()-ROW(B$17),0)="","",OFFSET('Stocklist Hoogenraad'!B$17,ROW()-ROW(B$17),0))</f>
        <v/>
      </c>
      <c r="C1456" s="124" t="str">
        <f ca="1">IF(OFFSET('Stocklist Hoogenraad'!C$17,ROW()-ROW(C$17),0)="","",OFFSET('Stocklist Hoogenraad'!C$17,ROW()-ROW(C$17),0))</f>
        <v/>
      </c>
      <c r="D1456" s="125" t="str">
        <f ca="1">IF(OFFSET('Stocklist Hoogenraad'!D$17,ROW()-ROW(D$17),0)="","",(1+Margin)*OFFSET('Stocklist Hoogenraad'!D$17,ROW()-ROW(D$17),0))</f>
        <v/>
      </c>
    </row>
    <row r="1457" spans="1:4" x14ac:dyDescent="0.25">
      <c r="A1457" s="124" t="str">
        <f ca="1">IF(OFFSET('Stocklist Hoogenraad'!A$17,ROW()-ROW(A$17),0)="","",OFFSET('Stocklist Hoogenraad'!A$17,ROW()-ROW(A$17),0))</f>
        <v/>
      </c>
      <c r="B1457" s="124" t="str">
        <f ca="1">IF(OFFSET('Stocklist Hoogenraad'!B$17,ROW()-ROW(B$17),0)="","",OFFSET('Stocklist Hoogenraad'!B$17,ROW()-ROW(B$17),0))</f>
        <v/>
      </c>
      <c r="C1457" s="124" t="str">
        <f ca="1">IF(OFFSET('Stocklist Hoogenraad'!C$17,ROW()-ROW(C$17),0)="","",OFFSET('Stocklist Hoogenraad'!C$17,ROW()-ROW(C$17),0))</f>
        <v/>
      </c>
      <c r="D1457" s="125" t="str">
        <f ca="1">IF(OFFSET('Stocklist Hoogenraad'!D$17,ROW()-ROW(D$17),0)="","",(1+Margin)*OFFSET('Stocklist Hoogenraad'!D$17,ROW()-ROW(D$17),0))</f>
        <v/>
      </c>
    </row>
    <row r="1458" spans="1:4" x14ac:dyDescent="0.25">
      <c r="A1458" s="124" t="str">
        <f ca="1">IF(OFFSET('Stocklist Hoogenraad'!A$17,ROW()-ROW(A$17),0)="","",OFFSET('Stocklist Hoogenraad'!A$17,ROW()-ROW(A$17),0))</f>
        <v/>
      </c>
      <c r="B1458" s="124" t="str">
        <f ca="1">IF(OFFSET('Stocklist Hoogenraad'!B$17,ROW()-ROW(B$17),0)="","",OFFSET('Stocklist Hoogenraad'!B$17,ROW()-ROW(B$17),0))</f>
        <v/>
      </c>
      <c r="C1458" s="124" t="str">
        <f ca="1">IF(OFFSET('Stocklist Hoogenraad'!C$17,ROW()-ROW(C$17),0)="","",OFFSET('Stocklist Hoogenraad'!C$17,ROW()-ROW(C$17),0))</f>
        <v/>
      </c>
      <c r="D1458" s="125" t="str">
        <f ca="1">IF(OFFSET('Stocklist Hoogenraad'!D$17,ROW()-ROW(D$17),0)="","",(1+Margin)*OFFSET('Stocklist Hoogenraad'!D$17,ROW()-ROW(D$17),0))</f>
        <v/>
      </c>
    </row>
    <row r="1459" spans="1:4" x14ac:dyDescent="0.25">
      <c r="A1459" s="124" t="str">
        <f ca="1">IF(OFFSET('Stocklist Hoogenraad'!A$17,ROW()-ROW(A$17),0)="","",OFFSET('Stocklist Hoogenraad'!A$17,ROW()-ROW(A$17),0))</f>
        <v/>
      </c>
      <c r="B1459" s="124" t="str">
        <f ca="1">IF(OFFSET('Stocklist Hoogenraad'!B$17,ROW()-ROW(B$17),0)="","",OFFSET('Stocklist Hoogenraad'!B$17,ROW()-ROW(B$17),0))</f>
        <v/>
      </c>
      <c r="C1459" s="124" t="str">
        <f ca="1">IF(OFFSET('Stocklist Hoogenraad'!C$17,ROW()-ROW(C$17),0)="","",OFFSET('Stocklist Hoogenraad'!C$17,ROW()-ROW(C$17),0))</f>
        <v/>
      </c>
      <c r="D1459" s="125" t="str">
        <f ca="1">IF(OFFSET('Stocklist Hoogenraad'!D$17,ROW()-ROW(D$17),0)="","",(1+Margin)*OFFSET('Stocklist Hoogenraad'!D$17,ROW()-ROW(D$17),0))</f>
        <v/>
      </c>
    </row>
    <row r="1460" spans="1:4" x14ac:dyDescent="0.25">
      <c r="A1460" s="124" t="str">
        <f ca="1">IF(OFFSET('Stocklist Hoogenraad'!A$17,ROW()-ROW(A$17),0)="","",OFFSET('Stocklist Hoogenraad'!A$17,ROW()-ROW(A$17),0))</f>
        <v/>
      </c>
      <c r="B1460" s="124" t="str">
        <f ca="1">IF(OFFSET('Stocklist Hoogenraad'!B$17,ROW()-ROW(B$17),0)="","",OFFSET('Stocklist Hoogenraad'!B$17,ROW()-ROW(B$17),0))</f>
        <v/>
      </c>
      <c r="C1460" s="124" t="str">
        <f ca="1">IF(OFFSET('Stocklist Hoogenraad'!C$17,ROW()-ROW(C$17),0)="","",OFFSET('Stocklist Hoogenraad'!C$17,ROW()-ROW(C$17),0))</f>
        <v/>
      </c>
      <c r="D1460" s="125" t="str">
        <f ca="1">IF(OFFSET('Stocklist Hoogenraad'!D$17,ROW()-ROW(D$17),0)="","",(1+Margin)*OFFSET('Stocklist Hoogenraad'!D$17,ROW()-ROW(D$17),0))</f>
        <v/>
      </c>
    </row>
    <row r="1461" spans="1:4" x14ac:dyDescent="0.25">
      <c r="A1461" s="124" t="str">
        <f ca="1">IF(OFFSET('Stocklist Hoogenraad'!A$17,ROW()-ROW(A$17),0)="","",OFFSET('Stocklist Hoogenraad'!A$17,ROW()-ROW(A$17),0))</f>
        <v/>
      </c>
      <c r="B1461" s="124" t="str">
        <f ca="1">IF(OFFSET('Stocklist Hoogenraad'!B$17,ROW()-ROW(B$17),0)="","",OFFSET('Stocklist Hoogenraad'!B$17,ROW()-ROW(B$17),0))</f>
        <v/>
      </c>
      <c r="C1461" s="124" t="str">
        <f ca="1">IF(OFFSET('Stocklist Hoogenraad'!C$17,ROW()-ROW(C$17),0)="","",OFFSET('Stocklist Hoogenraad'!C$17,ROW()-ROW(C$17),0))</f>
        <v/>
      </c>
      <c r="D1461" s="125" t="str">
        <f ca="1">IF(OFFSET('Stocklist Hoogenraad'!D$17,ROW()-ROW(D$17),0)="","",(1+Margin)*OFFSET('Stocklist Hoogenraad'!D$17,ROW()-ROW(D$17),0))</f>
        <v/>
      </c>
    </row>
    <row r="1462" spans="1:4" x14ac:dyDescent="0.25">
      <c r="A1462" s="124" t="str">
        <f ca="1">IF(OFFSET('Stocklist Hoogenraad'!A$17,ROW()-ROW(A$17),0)="","",OFFSET('Stocklist Hoogenraad'!A$17,ROW()-ROW(A$17),0))</f>
        <v/>
      </c>
      <c r="B1462" s="124" t="str">
        <f ca="1">IF(OFFSET('Stocklist Hoogenraad'!B$17,ROW()-ROW(B$17),0)="","",OFFSET('Stocklist Hoogenraad'!B$17,ROW()-ROW(B$17),0))</f>
        <v/>
      </c>
      <c r="C1462" s="124" t="str">
        <f ca="1">IF(OFFSET('Stocklist Hoogenraad'!C$17,ROW()-ROW(C$17),0)="","",OFFSET('Stocklist Hoogenraad'!C$17,ROW()-ROW(C$17),0))</f>
        <v/>
      </c>
      <c r="D1462" s="125" t="str">
        <f ca="1">IF(OFFSET('Stocklist Hoogenraad'!D$17,ROW()-ROW(D$17),0)="","",(1+Margin)*OFFSET('Stocklist Hoogenraad'!D$17,ROW()-ROW(D$17),0))</f>
        <v/>
      </c>
    </row>
    <row r="1463" spans="1:4" x14ac:dyDescent="0.25">
      <c r="A1463" s="124" t="str">
        <f ca="1">IF(OFFSET('Stocklist Hoogenraad'!A$17,ROW()-ROW(A$17),0)="","",OFFSET('Stocklist Hoogenraad'!A$17,ROW()-ROW(A$17),0))</f>
        <v/>
      </c>
      <c r="B1463" s="124" t="str">
        <f ca="1">IF(OFFSET('Stocklist Hoogenraad'!B$17,ROW()-ROW(B$17),0)="","",OFFSET('Stocklist Hoogenraad'!B$17,ROW()-ROW(B$17),0))</f>
        <v/>
      </c>
      <c r="C1463" s="124" t="str">
        <f ca="1">IF(OFFSET('Stocklist Hoogenraad'!C$17,ROW()-ROW(C$17),0)="","",OFFSET('Stocklist Hoogenraad'!C$17,ROW()-ROW(C$17),0))</f>
        <v/>
      </c>
      <c r="D1463" s="125" t="str">
        <f ca="1">IF(OFFSET('Stocklist Hoogenraad'!D$17,ROW()-ROW(D$17),0)="","",(1+Margin)*OFFSET('Stocklist Hoogenraad'!D$17,ROW()-ROW(D$17),0))</f>
        <v/>
      </c>
    </row>
    <row r="1464" spans="1:4" x14ac:dyDescent="0.25">
      <c r="A1464" s="124" t="str">
        <f ca="1">IF(OFFSET('Stocklist Hoogenraad'!A$17,ROW()-ROW(A$17),0)="","",OFFSET('Stocklist Hoogenraad'!A$17,ROW()-ROW(A$17),0))</f>
        <v/>
      </c>
      <c r="B1464" s="124" t="str">
        <f ca="1">IF(OFFSET('Stocklist Hoogenraad'!B$17,ROW()-ROW(B$17),0)="","",OFFSET('Stocklist Hoogenraad'!B$17,ROW()-ROW(B$17),0))</f>
        <v/>
      </c>
      <c r="C1464" s="124" t="str">
        <f ca="1">IF(OFFSET('Stocklist Hoogenraad'!C$17,ROW()-ROW(C$17),0)="","",OFFSET('Stocklist Hoogenraad'!C$17,ROW()-ROW(C$17),0))</f>
        <v/>
      </c>
      <c r="D1464" s="125" t="str">
        <f ca="1">IF(OFFSET('Stocklist Hoogenraad'!D$17,ROW()-ROW(D$17),0)="","",(1+Margin)*OFFSET('Stocklist Hoogenraad'!D$17,ROW()-ROW(D$17),0))</f>
        <v/>
      </c>
    </row>
    <row r="1465" spans="1:4" x14ac:dyDescent="0.25">
      <c r="A1465" s="124" t="str">
        <f ca="1">IF(OFFSET('Stocklist Hoogenraad'!A$17,ROW()-ROW(A$17),0)="","",OFFSET('Stocklist Hoogenraad'!A$17,ROW()-ROW(A$17),0))</f>
        <v/>
      </c>
      <c r="B1465" s="124" t="str">
        <f ca="1">IF(OFFSET('Stocklist Hoogenraad'!B$17,ROW()-ROW(B$17),0)="","",OFFSET('Stocklist Hoogenraad'!B$17,ROW()-ROW(B$17),0))</f>
        <v/>
      </c>
      <c r="C1465" s="124" t="str">
        <f ca="1">IF(OFFSET('Stocklist Hoogenraad'!C$17,ROW()-ROW(C$17),0)="","",OFFSET('Stocklist Hoogenraad'!C$17,ROW()-ROW(C$17),0))</f>
        <v/>
      </c>
      <c r="D1465" s="125" t="str">
        <f ca="1">IF(OFFSET('Stocklist Hoogenraad'!D$17,ROW()-ROW(D$17),0)="","",(1+Margin)*OFFSET('Stocklist Hoogenraad'!D$17,ROW()-ROW(D$17),0))</f>
        <v/>
      </c>
    </row>
    <row r="1466" spans="1:4" x14ac:dyDescent="0.25">
      <c r="A1466" s="124" t="str">
        <f ca="1">IF(OFFSET('Stocklist Hoogenraad'!A$17,ROW()-ROW(A$17),0)="","",OFFSET('Stocklist Hoogenraad'!A$17,ROW()-ROW(A$17),0))</f>
        <v/>
      </c>
      <c r="B1466" s="124" t="str">
        <f ca="1">IF(OFFSET('Stocklist Hoogenraad'!B$17,ROW()-ROW(B$17),0)="","",OFFSET('Stocklist Hoogenraad'!B$17,ROW()-ROW(B$17),0))</f>
        <v/>
      </c>
      <c r="C1466" s="124" t="str">
        <f ca="1">IF(OFFSET('Stocklist Hoogenraad'!C$17,ROW()-ROW(C$17),0)="","",OFFSET('Stocklist Hoogenraad'!C$17,ROW()-ROW(C$17),0))</f>
        <v/>
      </c>
      <c r="D1466" s="125" t="str">
        <f ca="1">IF(OFFSET('Stocklist Hoogenraad'!D$17,ROW()-ROW(D$17),0)="","",(1+Margin)*OFFSET('Stocklist Hoogenraad'!D$17,ROW()-ROW(D$17),0))</f>
        <v/>
      </c>
    </row>
    <row r="1467" spans="1:4" x14ac:dyDescent="0.25">
      <c r="A1467" s="124" t="str">
        <f ca="1">IF(OFFSET('Stocklist Hoogenraad'!A$17,ROW()-ROW(A$17),0)="","",OFFSET('Stocklist Hoogenraad'!A$17,ROW()-ROW(A$17),0))</f>
        <v/>
      </c>
      <c r="B1467" s="124" t="str">
        <f ca="1">IF(OFFSET('Stocklist Hoogenraad'!B$17,ROW()-ROW(B$17),0)="","",OFFSET('Stocklist Hoogenraad'!B$17,ROW()-ROW(B$17),0))</f>
        <v/>
      </c>
      <c r="C1467" s="124" t="str">
        <f ca="1">IF(OFFSET('Stocklist Hoogenraad'!C$17,ROW()-ROW(C$17),0)="","",OFFSET('Stocklist Hoogenraad'!C$17,ROW()-ROW(C$17),0))</f>
        <v/>
      </c>
      <c r="D1467" s="125" t="str">
        <f ca="1">IF(OFFSET('Stocklist Hoogenraad'!D$17,ROW()-ROW(D$17),0)="","",(1+Margin)*OFFSET('Stocklist Hoogenraad'!D$17,ROW()-ROW(D$17),0))</f>
        <v/>
      </c>
    </row>
    <row r="1468" spans="1:4" x14ac:dyDescent="0.25">
      <c r="A1468" s="124" t="str">
        <f ca="1">IF(OFFSET('Stocklist Hoogenraad'!A$17,ROW()-ROW(A$17),0)="","",OFFSET('Stocklist Hoogenraad'!A$17,ROW()-ROW(A$17),0))</f>
        <v/>
      </c>
      <c r="B1468" s="124" t="str">
        <f ca="1">IF(OFFSET('Stocklist Hoogenraad'!B$17,ROW()-ROW(B$17),0)="","",OFFSET('Stocklist Hoogenraad'!B$17,ROW()-ROW(B$17),0))</f>
        <v/>
      </c>
      <c r="C1468" s="124" t="str">
        <f ca="1">IF(OFFSET('Stocklist Hoogenraad'!C$17,ROW()-ROW(C$17),0)="","",OFFSET('Stocklist Hoogenraad'!C$17,ROW()-ROW(C$17),0))</f>
        <v/>
      </c>
      <c r="D1468" s="125" t="str">
        <f ca="1">IF(OFFSET('Stocklist Hoogenraad'!D$17,ROW()-ROW(D$17),0)="","",(1+Margin)*OFFSET('Stocklist Hoogenraad'!D$17,ROW()-ROW(D$17),0))</f>
        <v/>
      </c>
    </row>
    <row r="1469" spans="1:4" x14ac:dyDescent="0.25">
      <c r="A1469" s="124" t="str">
        <f ca="1">IF(OFFSET('Stocklist Hoogenraad'!A$17,ROW()-ROW(A$17),0)="","",OFFSET('Stocklist Hoogenraad'!A$17,ROW()-ROW(A$17),0))</f>
        <v/>
      </c>
      <c r="B1469" s="124" t="str">
        <f ca="1">IF(OFFSET('Stocklist Hoogenraad'!B$17,ROW()-ROW(B$17),0)="","",OFFSET('Stocklist Hoogenraad'!B$17,ROW()-ROW(B$17),0))</f>
        <v/>
      </c>
      <c r="C1469" s="124" t="str">
        <f ca="1">IF(OFFSET('Stocklist Hoogenraad'!C$17,ROW()-ROW(C$17),0)="","",OFFSET('Stocklist Hoogenraad'!C$17,ROW()-ROW(C$17),0))</f>
        <v/>
      </c>
      <c r="D1469" s="125" t="str">
        <f ca="1">IF(OFFSET('Stocklist Hoogenraad'!D$17,ROW()-ROW(D$17),0)="","",(1+Margin)*OFFSET('Stocklist Hoogenraad'!D$17,ROW()-ROW(D$17),0))</f>
        <v/>
      </c>
    </row>
    <row r="1470" spans="1:4" x14ac:dyDescent="0.25">
      <c r="A1470" s="124" t="str">
        <f ca="1">IF(OFFSET('Stocklist Hoogenraad'!A$17,ROW()-ROW(A$17),0)="","",OFFSET('Stocklist Hoogenraad'!A$17,ROW()-ROW(A$17),0))</f>
        <v/>
      </c>
      <c r="B1470" s="124" t="str">
        <f ca="1">IF(OFFSET('Stocklist Hoogenraad'!B$17,ROW()-ROW(B$17),0)="","",OFFSET('Stocklist Hoogenraad'!B$17,ROW()-ROW(B$17),0))</f>
        <v/>
      </c>
      <c r="C1470" s="124" t="str">
        <f ca="1">IF(OFFSET('Stocklist Hoogenraad'!C$17,ROW()-ROW(C$17),0)="","",OFFSET('Stocklist Hoogenraad'!C$17,ROW()-ROW(C$17),0))</f>
        <v/>
      </c>
      <c r="D1470" s="125" t="str">
        <f ca="1">IF(OFFSET('Stocklist Hoogenraad'!D$17,ROW()-ROW(D$17),0)="","",(1+Margin)*OFFSET('Stocklist Hoogenraad'!D$17,ROW()-ROW(D$17),0))</f>
        <v/>
      </c>
    </row>
    <row r="1471" spans="1:4" x14ac:dyDescent="0.25">
      <c r="A1471" s="124" t="str">
        <f ca="1">IF(OFFSET('Stocklist Hoogenraad'!A$17,ROW()-ROW(A$17),0)="","",OFFSET('Stocklist Hoogenraad'!A$17,ROW()-ROW(A$17),0))</f>
        <v/>
      </c>
      <c r="B1471" s="124" t="str">
        <f ca="1">IF(OFFSET('Stocklist Hoogenraad'!B$17,ROW()-ROW(B$17),0)="","",OFFSET('Stocklist Hoogenraad'!B$17,ROW()-ROW(B$17),0))</f>
        <v/>
      </c>
      <c r="C1471" s="124" t="str">
        <f ca="1">IF(OFFSET('Stocklist Hoogenraad'!C$17,ROW()-ROW(C$17),0)="","",OFFSET('Stocklist Hoogenraad'!C$17,ROW()-ROW(C$17),0))</f>
        <v/>
      </c>
      <c r="D1471" s="125" t="str">
        <f ca="1">IF(OFFSET('Stocklist Hoogenraad'!D$17,ROW()-ROW(D$17),0)="","",(1+Margin)*OFFSET('Stocklist Hoogenraad'!D$17,ROW()-ROW(D$17),0))</f>
        <v/>
      </c>
    </row>
    <row r="1472" spans="1:4" x14ac:dyDescent="0.25">
      <c r="A1472" s="124" t="str">
        <f ca="1">IF(OFFSET('Stocklist Hoogenraad'!A$17,ROW()-ROW(A$17),0)="","",OFFSET('Stocklist Hoogenraad'!A$17,ROW()-ROW(A$17),0))</f>
        <v/>
      </c>
      <c r="B1472" s="124" t="str">
        <f ca="1">IF(OFFSET('Stocklist Hoogenraad'!B$17,ROW()-ROW(B$17),0)="","",OFFSET('Stocklist Hoogenraad'!B$17,ROW()-ROW(B$17),0))</f>
        <v/>
      </c>
      <c r="C1472" s="124" t="str">
        <f ca="1">IF(OFFSET('Stocklist Hoogenraad'!C$17,ROW()-ROW(C$17),0)="","",OFFSET('Stocklist Hoogenraad'!C$17,ROW()-ROW(C$17),0))</f>
        <v/>
      </c>
      <c r="D1472" s="125" t="str">
        <f ca="1">IF(OFFSET('Stocklist Hoogenraad'!D$17,ROW()-ROW(D$17),0)="","",(1+Margin)*OFFSET('Stocklist Hoogenraad'!D$17,ROW()-ROW(D$17),0))</f>
        <v/>
      </c>
    </row>
    <row r="1473" spans="1:4" x14ac:dyDescent="0.25">
      <c r="A1473" s="124" t="str">
        <f ca="1">IF(OFFSET('Stocklist Hoogenraad'!A$17,ROW()-ROW(A$17),0)="","",OFFSET('Stocklist Hoogenraad'!A$17,ROW()-ROW(A$17),0))</f>
        <v/>
      </c>
      <c r="B1473" s="124" t="str">
        <f ca="1">IF(OFFSET('Stocklist Hoogenraad'!B$17,ROW()-ROW(B$17),0)="","",OFFSET('Stocklist Hoogenraad'!B$17,ROW()-ROW(B$17),0))</f>
        <v/>
      </c>
      <c r="C1473" s="124" t="str">
        <f ca="1">IF(OFFSET('Stocklist Hoogenraad'!C$17,ROW()-ROW(C$17),0)="","",OFFSET('Stocklist Hoogenraad'!C$17,ROW()-ROW(C$17),0))</f>
        <v/>
      </c>
      <c r="D1473" s="125" t="str">
        <f ca="1">IF(OFFSET('Stocklist Hoogenraad'!D$17,ROW()-ROW(D$17),0)="","",(1+Margin)*OFFSET('Stocklist Hoogenraad'!D$17,ROW()-ROW(D$17),0))</f>
        <v/>
      </c>
    </row>
    <row r="1474" spans="1:4" x14ac:dyDescent="0.25">
      <c r="A1474" s="124" t="str">
        <f ca="1">IF(OFFSET('Stocklist Hoogenraad'!A$17,ROW()-ROW(A$17),0)="","",OFFSET('Stocklist Hoogenraad'!A$17,ROW()-ROW(A$17),0))</f>
        <v/>
      </c>
      <c r="B1474" s="124" t="str">
        <f ca="1">IF(OFFSET('Stocklist Hoogenraad'!B$17,ROW()-ROW(B$17),0)="","",OFFSET('Stocklist Hoogenraad'!B$17,ROW()-ROW(B$17),0))</f>
        <v/>
      </c>
      <c r="C1474" s="124" t="str">
        <f ca="1">IF(OFFSET('Stocklist Hoogenraad'!C$17,ROW()-ROW(C$17),0)="","",OFFSET('Stocklist Hoogenraad'!C$17,ROW()-ROW(C$17),0))</f>
        <v/>
      </c>
      <c r="D1474" s="125" t="str">
        <f ca="1">IF(OFFSET('Stocklist Hoogenraad'!D$17,ROW()-ROW(D$17),0)="","",(1+Margin)*OFFSET('Stocklist Hoogenraad'!D$17,ROW()-ROW(D$17),0))</f>
        <v/>
      </c>
    </row>
    <row r="1475" spans="1:4" x14ac:dyDescent="0.25">
      <c r="A1475" s="124" t="str">
        <f ca="1">IF(OFFSET('Stocklist Hoogenraad'!A$17,ROW()-ROW(A$17),0)="","",OFFSET('Stocklist Hoogenraad'!A$17,ROW()-ROW(A$17),0))</f>
        <v/>
      </c>
      <c r="B1475" s="124" t="str">
        <f ca="1">IF(OFFSET('Stocklist Hoogenraad'!B$17,ROW()-ROW(B$17),0)="","",OFFSET('Stocklist Hoogenraad'!B$17,ROW()-ROW(B$17),0))</f>
        <v/>
      </c>
      <c r="C1475" s="124" t="str">
        <f ca="1">IF(OFFSET('Stocklist Hoogenraad'!C$17,ROW()-ROW(C$17),0)="","",OFFSET('Stocklist Hoogenraad'!C$17,ROW()-ROW(C$17),0))</f>
        <v/>
      </c>
      <c r="D1475" s="125" t="str">
        <f ca="1">IF(OFFSET('Stocklist Hoogenraad'!D$17,ROW()-ROW(D$17),0)="","",(1+Margin)*OFFSET('Stocklist Hoogenraad'!D$17,ROW()-ROW(D$17),0))</f>
        <v/>
      </c>
    </row>
    <row r="1476" spans="1:4" x14ac:dyDescent="0.25">
      <c r="A1476" s="124" t="str">
        <f ca="1">IF(OFFSET('Stocklist Hoogenraad'!A$17,ROW()-ROW(A$17),0)="","",OFFSET('Stocklist Hoogenraad'!A$17,ROW()-ROW(A$17),0))</f>
        <v/>
      </c>
      <c r="B1476" s="124" t="str">
        <f ca="1">IF(OFFSET('Stocklist Hoogenraad'!B$17,ROW()-ROW(B$17),0)="","",OFFSET('Stocklist Hoogenraad'!B$17,ROW()-ROW(B$17),0))</f>
        <v/>
      </c>
      <c r="C1476" s="124" t="str">
        <f ca="1">IF(OFFSET('Stocklist Hoogenraad'!C$17,ROW()-ROW(C$17),0)="","",OFFSET('Stocklist Hoogenraad'!C$17,ROW()-ROW(C$17),0))</f>
        <v/>
      </c>
      <c r="D1476" s="125" t="str">
        <f ca="1">IF(OFFSET('Stocklist Hoogenraad'!D$17,ROW()-ROW(D$17),0)="","",(1+Margin)*OFFSET('Stocklist Hoogenraad'!D$17,ROW()-ROW(D$17),0))</f>
        <v/>
      </c>
    </row>
    <row r="1477" spans="1:4" x14ac:dyDescent="0.25">
      <c r="A1477" s="124" t="str">
        <f ca="1">IF(OFFSET('Stocklist Hoogenraad'!A$17,ROW()-ROW(A$17),0)="","",OFFSET('Stocklist Hoogenraad'!A$17,ROW()-ROW(A$17),0))</f>
        <v/>
      </c>
      <c r="B1477" s="124" t="str">
        <f ca="1">IF(OFFSET('Stocklist Hoogenraad'!B$17,ROW()-ROW(B$17),0)="","",OFFSET('Stocklist Hoogenraad'!B$17,ROW()-ROW(B$17),0))</f>
        <v/>
      </c>
      <c r="C1477" s="124" t="str">
        <f ca="1">IF(OFFSET('Stocklist Hoogenraad'!C$17,ROW()-ROW(C$17),0)="","",OFFSET('Stocklist Hoogenraad'!C$17,ROW()-ROW(C$17),0))</f>
        <v/>
      </c>
      <c r="D1477" s="125" t="str">
        <f ca="1">IF(OFFSET('Stocklist Hoogenraad'!D$17,ROW()-ROW(D$17),0)="","",(1+Margin)*OFFSET('Stocklist Hoogenraad'!D$17,ROW()-ROW(D$17),0))</f>
        <v/>
      </c>
    </row>
    <row r="1478" spans="1:4" x14ac:dyDescent="0.25">
      <c r="A1478" s="124" t="str">
        <f ca="1">IF(OFFSET('Stocklist Hoogenraad'!A$17,ROW()-ROW(A$17),0)="","",OFFSET('Stocklist Hoogenraad'!A$17,ROW()-ROW(A$17),0))</f>
        <v/>
      </c>
      <c r="B1478" s="124" t="str">
        <f ca="1">IF(OFFSET('Stocklist Hoogenraad'!B$17,ROW()-ROW(B$17),0)="","",OFFSET('Stocklist Hoogenraad'!B$17,ROW()-ROW(B$17),0))</f>
        <v/>
      </c>
      <c r="C1478" s="124" t="str">
        <f ca="1">IF(OFFSET('Stocklist Hoogenraad'!C$17,ROW()-ROW(C$17),0)="","",OFFSET('Stocklist Hoogenraad'!C$17,ROW()-ROW(C$17),0))</f>
        <v/>
      </c>
      <c r="D1478" s="125" t="str">
        <f ca="1">IF(OFFSET('Stocklist Hoogenraad'!D$17,ROW()-ROW(D$17),0)="","",(1+Margin)*OFFSET('Stocklist Hoogenraad'!D$17,ROW()-ROW(D$17),0))</f>
        <v/>
      </c>
    </row>
    <row r="1479" spans="1:4" x14ac:dyDescent="0.25">
      <c r="A1479" s="124" t="str">
        <f ca="1">IF(OFFSET('Stocklist Hoogenraad'!A$17,ROW()-ROW(A$17),0)="","",OFFSET('Stocklist Hoogenraad'!A$17,ROW()-ROW(A$17),0))</f>
        <v/>
      </c>
      <c r="B1479" s="124" t="str">
        <f ca="1">IF(OFFSET('Stocklist Hoogenraad'!B$17,ROW()-ROW(B$17),0)="","",OFFSET('Stocklist Hoogenraad'!B$17,ROW()-ROW(B$17),0))</f>
        <v/>
      </c>
      <c r="C1479" s="124" t="str">
        <f ca="1">IF(OFFSET('Stocklist Hoogenraad'!C$17,ROW()-ROW(C$17),0)="","",OFFSET('Stocklist Hoogenraad'!C$17,ROW()-ROW(C$17),0))</f>
        <v/>
      </c>
      <c r="D1479" s="125" t="str">
        <f ca="1">IF(OFFSET('Stocklist Hoogenraad'!D$17,ROW()-ROW(D$17),0)="","",(1+Margin)*OFFSET('Stocklist Hoogenraad'!D$17,ROW()-ROW(D$17),0))</f>
        <v/>
      </c>
    </row>
    <row r="1480" spans="1:4" x14ac:dyDescent="0.25">
      <c r="A1480" s="124" t="str">
        <f ca="1">IF(OFFSET('Stocklist Hoogenraad'!A$17,ROW()-ROW(A$17),0)="","",OFFSET('Stocklist Hoogenraad'!A$17,ROW()-ROW(A$17),0))</f>
        <v/>
      </c>
      <c r="B1480" s="124" t="str">
        <f ca="1">IF(OFFSET('Stocklist Hoogenraad'!B$17,ROW()-ROW(B$17),0)="","",OFFSET('Stocklist Hoogenraad'!B$17,ROW()-ROW(B$17),0))</f>
        <v/>
      </c>
      <c r="C1480" s="124" t="str">
        <f ca="1">IF(OFFSET('Stocklist Hoogenraad'!C$17,ROW()-ROW(C$17),0)="","",OFFSET('Stocklist Hoogenraad'!C$17,ROW()-ROW(C$17),0))</f>
        <v/>
      </c>
      <c r="D1480" s="125" t="str">
        <f ca="1">IF(OFFSET('Stocklist Hoogenraad'!D$17,ROW()-ROW(D$17),0)="","",(1+Margin)*OFFSET('Stocklist Hoogenraad'!D$17,ROW()-ROW(D$17),0))</f>
        <v/>
      </c>
    </row>
    <row r="1481" spans="1:4" x14ac:dyDescent="0.25">
      <c r="A1481" s="124" t="str">
        <f ca="1">IF(OFFSET('Stocklist Hoogenraad'!A$17,ROW()-ROW(A$17),0)="","",OFFSET('Stocklist Hoogenraad'!A$17,ROW()-ROW(A$17),0))</f>
        <v/>
      </c>
      <c r="B1481" s="124" t="str">
        <f ca="1">IF(OFFSET('Stocklist Hoogenraad'!B$17,ROW()-ROW(B$17),0)="","",OFFSET('Stocklist Hoogenraad'!B$17,ROW()-ROW(B$17),0))</f>
        <v/>
      </c>
      <c r="C1481" s="124" t="str">
        <f ca="1">IF(OFFSET('Stocklist Hoogenraad'!C$17,ROW()-ROW(C$17),0)="","",OFFSET('Stocklist Hoogenraad'!C$17,ROW()-ROW(C$17),0))</f>
        <v/>
      </c>
      <c r="D1481" s="125" t="str">
        <f ca="1">IF(OFFSET('Stocklist Hoogenraad'!D$17,ROW()-ROW(D$17),0)="","",(1+Margin)*OFFSET('Stocklist Hoogenraad'!D$17,ROW()-ROW(D$17),0))</f>
        <v/>
      </c>
    </row>
    <row r="1482" spans="1:4" x14ac:dyDescent="0.25">
      <c r="A1482" s="124" t="str">
        <f ca="1">IF(OFFSET('Stocklist Hoogenraad'!A$17,ROW()-ROW(A$17),0)="","",OFFSET('Stocklist Hoogenraad'!A$17,ROW()-ROW(A$17),0))</f>
        <v/>
      </c>
      <c r="B1482" s="124" t="str">
        <f ca="1">IF(OFFSET('Stocklist Hoogenraad'!B$17,ROW()-ROW(B$17),0)="","",OFFSET('Stocklist Hoogenraad'!B$17,ROW()-ROW(B$17),0))</f>
        <v/>
      </c>
      <c r="C1482" s="124" t="str">
        <f ca="1">IF(OFFSET('Stocklist Hoogenraad'!C$17,ROW()-ROW(C$17),0)="","",OFFSET('Stocklist Hoogenraad'!C$17,ROW()-ROW(C$17),0))</f>
        <v/>
      </c>
      <c r="D1482" s="125" t="str">
        <f ca="1">IF(OFFSET('Stocklist Hoogenraad'!D$17,ROW()-ROW(D$17),0)="","",(1+Margin)*OFFSET('Stocklist Hoogenraad'!D$17,ROW()-ROW(D$17),0))</f>
        <v/>
      </c>
    </row>
    <row r="1483" spans="1:4" x14ac:dyDescent="0.25">
      <c r="A1483" s="124" t="str">
        <f ca="1">IF(OFFSET('Stocklist Hoogenraad'!A$17,ROW()-ROW(A$17),0)="","",OFFSET('Stocklist Hoogenraad'!A$17,ROW()-ROW(A$17),0))</f>
        <v/>
      </c>
      <c r="B1483" s="124" t="str">
        <f ca="1">IF(OFFSET('Stocklist Hoogenraad'!B$17,ROW()-ROW(B$17),0)="","",OFFSET('Stocklist Hoogenraad'!B$17,ROW()-ROW(B$17),0))</f>
        <v/>
      </c>
      <c r="C1483" s="124" t="str">
        <f ca="1">IF(OFFSET('Stocklist Hoogenraad'!C$17,ROW()-ROW(C$17),0)="","",OFFSET('Stocklist Hoogenraad'!C$17,ROW()-ROW(C$17),0))</f>
        <v/>
      </c>
      <c r="D1483" s="125" t="str">
        <f ca="1">IF(OFFSET('Stocklist Hoogenraad'!D$17,ROW()-ROW(D$17),0)="","",(1+Margin)*OFFSET('Stocklist Hoogenraad'!D$17,ROW()-ROW(D$17),0))</f>
        <v/>
      </c>
    </row>
    <row r="1484" spans="1:4" x14ac:dyDescent="0.25">
      <c r="A1484" s="124" t="str">
        <f ca="1">IF(OFFSET('Stocklist Hoogenraad'!A$17,ROW()-ROW(A$17),0)="","",OFFSET('Stocklist Hoogenraad'!A$17,ROW()-ROW(A$17),0))</f>
        <v/>
      </c>
      <c r="B1484" s="124" t="str">
        <f ca="1">IF(OFFSET('Stocklist Hoogenraad'!B$17,ROW()-ROW(B$17),0)="","",OFFSET('Stocklist Hoogenraad'!B$17,ROW()-ROW(B$17),0))</f>
        <v/>
      </c>
      <c r="C1484" s="124" t="str">
        <f ca="1">IF(OFFSET('Stocklist Hoogenraad'!C$17,ROW()-ROW(C$17),0)="","",OFFSET('Stocklist Hoogenraad'!C$17,ROW()-ROW(C$17),0))</f>
        <v/>
      </c>
      <c r="D1484" s="125" t="str">
        <f ca="1">IF(OFFSET('Stocklist Hoogenraad'!D$17,ROW()-ROW(D$17),0)="","",(1+Margin)*OFFSET('Stocklist Hoogenraad'!D$17,ROW()-ROW(D$17),0))</f>
        <v/>
      </c>
    </row>
    <row r="1485" spans="1:4" x14ac:dyDescent="0.25">
      <c r="A1485" s="124" t="str">
        <f ca="1">IF(OFFSET('Stocklist Hoogenraad'!A$17,ROW()-ROW(A$17),0)="","",OFFSET('Stocklist Hoogenraad'!A$17,ROW()-ROW(A$17),0))</f>
        <v/>
      </c>
      <c r="B1485" s="124" t="str">
        <f ca="1">IF(OFFSET('Stocklist Hoogenraad'!B$17,ROW()-ROW(B$17),0)="","",OFFSET('Stocklist Hoogenraad'!B$17,ROW()-ROW(B$17),0))</f>
        <v/>
      </c>
      <c r="C1485" s="124" t="str">
        <f ca="1">IF(OFFSET('Stocklist Hoogenraad'!C$17,ROW()-ROW(C$17),0)="","",OFFSET('Stocklist Hoogenraad'!C$17,ROW()-ROW(C$17),0))</f>
        <v/>
      </c>
      <c r="D1485" s="125" t="str">
        <f ca="1">IF(OFFSET('Stocklist Hoogenraad'!D$17,ROW()-ROW(D$17),0)="","",(1+Margin)*OFFSET('Stocklist Hoogenraad'!D$17,ROW()-ROW(D$17),0))</f>
        <v/>
      </c>
    </row>
    <row r="1486" spans="1:4" x14ac:dyDescent="0.25">
      <c r="A1486" s="124" t="str">
        <f ca="1">IF(OFFSET('Stocklist Hoogenraad'!A$17,ROW()-ROW(A$17),0)="","",OFFSET('Stocklist Hoogenraad'!A$17,ROW()-ROW(A$17),0))</f>
        <v/>
      </c>
      <c r="B1486" s="124" t="str">
        <f ca="1">IF(OFFSET('Stocklist Hoogenraad'!B$17,ROW()-ROW(B$17),0)="","",OFFSET('Stocklist Hoogenraad'!B$17,ROW()-ROW(B$17),0))</f>
        <v/>
      </c>
      <c r="C1486" s="124" t="str">
        <f ca="1">IF(OFFSET('Stocklist Hoogenraad'!C$17,ROW()-ROW(C$17),0)="","",OFFSET('Stocklist Hoogenraad'!C$17,ROW()-ROW(C$17),0))</f>
        <v/>
      </c>
      <c r="D1486" s="125" t="str">
        <f ca="1">IF(OFFSET('Stocklist Hoogenraad'!D$17,ROW()-ROW(D$17),0)="","",(1+Margin)*OFFSET('Stocklist Hoogenraad'!D$17,ROW()-ROW(D$17),0))</f>
        <v/>
      </c>
    </row>
    <row r="1487" spans="1:4" x14ac:dyDescent="0.25">
      <c r="A1487" s="124" t="str">
        <f ca="1">IF(OFFSET('Stocklist Hoogenraad'!A$17,ROW()-ROW(A$17),0)="","",OFFSET('Stocklist Hoogenraad'!A$17,ROW()-ROW(A$17),0))</f>
        <v/>
      </c>
      <c r="B1487" s="124" t="str">
        <f ca="1">IF(OFFSET('Stocklist Hoogenraad'!B$17,ROW()-ROW(B$17),0)="","",OFFSET('Stocklist Hoogenraad'!B$17,ROW()-ROW(B$17),0))</f>
        <v/>
      </c>
      <c r="C1487" s="124" t="str">
        <f ca="1">IF(OFFSET('Stocklist Hoogenraad'!C$17,ROW()-ROW(C$17),0)="","",OFFSET('Stocklist Hoogenraad'!C$17,ROW()-ROW(C$17),0))</f>
        <v/>
      </c>
      <c r="D1487" s="125" t="str">
        <f ca="1">IF(OFFSET('Stocklist Hoogenraad'!D$17,ROW()-ROW(D$17),0)="","",(1+Margin)*OFFSET('Stocklist Hoogenraad'!D$17,ROW()-ROW(D$17),0))</f>
        <v/>
      </c>
    </row>
    <row r="1488" spans="1:4" x14ac:dyDescent="0.25">
      <c r="A1488" s="124" t="str">
        <f ca="1">IF(OFFSET('Stocklist Hoogenraad'!A$17,ROW()-ROW(A$17),0)="","",OFFSET('Stocklist Hoogenraad'!A$17,ROW()-ROW(A$17),0))</f>
        <v/>
      </c>
      <c r="B1488" s="124" t="str">
        <f ca="1">IF(OFFSET('Stocklist Hoogenraad'!B$17,ROW()-ROW(B$17),0)="","",OFFSET('Stocklist Hoogenraad'!B$17,ROW()-ROW(B$17),0))</f>
        <v/>
      </c>
      <c r="C1488" s="124" t="str">
        <f ca="1">IF(OFFSET('Stocklist Hoogenraad'!C$17,ROW()-ROW(C$17),0)="","",OFFSET('Stocklist Hoogenraad'!C$17,ROW()-ROW(C$17),0))</f>
        <v/>
      </c>
      <c r="D1488" s="125" t="str">
        <f ca="1">IF(OFFSET('Stocklist Hoogenraad'!D$17,ROW()-ROW(D$17),0)="","",(1+Margin)*OFFSET('Stocklist Hoogenraad'!D$17,ROW()-ROW(D$17),0))</f>
        <v/>
      </c>
    </row>
    <row r="1489" spans="1:4" x14ac:dyDescent="0.25">
      <c r="A1489" s="124" t="str">
        <f ca="1">IF(OFFSET('Stocklist Hoogenraad'!A$17,ROW()-ROW(A$17),0)="","",OFFSET('Stocklist Hoogenraad'!A$17,ROW()-ROW(A$17),0))</f>
        <v/>
      </c>
      <c r="B1489" s="124" t="str">
        <f ca="1">IF(OFFSET('Stocklist Hoogenraad'!B$17,ROW()-ROW(B$17),0)="","",OFFSET('Stocklist Hoogenraad'!B$17,ROW()-ROW(B$17),0))</f>
        <v/>
      </c>
      <c r="C1489" s="124" t="str">
        <f ca="1">IF(OFFSET('Stocklist Hoogenraad'!C$17,ROW()-ROW(C$17),0)="","",OFFSET('Stocklist Hoogenraad'!C$17,ROW()-ROW(C$17),0))</f>
        <v/>
      </c>
      <c r="D1489" s="125" t="str">
        <f ca="1">IF(OFFSET('Stocklist Hoogenraad'!D$17,ROW()-ROW(D$17),0)="","",(1+Margin)*OFFSET('Stocklist Hoogenraad'!D$17,ROW()-ROW(D$17),0))</f>
        <v/>
      </c>
    </row>
    <row r="1490" spans="1:4" x14ac:dyDescent="0.25">
      <c r="A1490" s="124" t="str">
        <f ca="1">IF(OFFSET('Stocklist Hoogenraad'!A$17,ROW()-ROW(A$17),0)="","",OFFSET('Stocklist Hoogenraad'!A$17,ROW()-ROW(A$17),0))</f>
        <v/>
      </c>
      <c r="B1490" s="124" t="str">
        <f ca="1">IF(OFFSET('Stocklist Hoogenraad'!B$17,ROW()-ROW(B$17),0)="","",OFFSET('Stocklist Hoogenraad'!B$17,ROW()-ROW(B$17),0))</f>
        <v/>
      </c>
      <c r="C1490" s="124" t="str">
        <f ca="1">IF(OFFSET('Stocklist Hoogenraad'!C$17,ROW()-ROW(C$17),0)="","",OFFSET('Stocklist Hoogenraad'!C$17,ROW()-ROW(C$17),0))</f>
        <v/>
      </c>
      <c r="D1490" s="125" t="str">
        <f ca="1">IF(OFFSET('Stocklist Hoogenraad'!D$17,ROW()-ROW(D$17),0)="","",(1+Margin)*OFFSET('Stocklist Hoogenraad'!D$17,ROW()-ROW(D$17),0))</f>
        <v/>
      </c>
    </row>
    <row r="1491" spans="1:4" x14ac:dyDescent="0.25">
      <c r="A1491" s="124" t="str">
        <f ca="1">IF(OFFSET('Stocklist Hoogenraad'!A$17,ROW()-ROW(A$17),0)="","",OFFSET('Stocklist Hoogenraad'!A$17,ROW()-ROW(A$17),0))</f>
        <v/>
      </c>
      <c r="B1491" s="124" t="str">
        <f ca="1">IF(OFFSET('Stocklist Hoogenraad'!B$17,ROW()-ROW(B$17),0)="","",OFFSET('Stocklist Hoogenraad'!B$17,ROW()-ROW(B$17),0))</f>
        <v/>
      </c>
      <c r="C1491" s="124" t="str">
        <f ca="1">IF(OFFSET('Stocklist Hoogenraad'!C$17,ROW()-ROW(C$17),0)="","",OFFSET('Stocklist Hoogenraad'!C$17,ROW()-ROW(C$17),0))</f>
        <v/>
      </c>
      <c r="D1491" s="125" t="str">
        <f ca="1">IF(OFFSET('Stocklist Hoogenraad'!D$17,ROW()-ROW(D$17),0)="","",(1+Margin)*OFFSET('Stocklist Hoogenraad'!D$17,ROW()-ROW(D$17),0))</f>
        <v/>
      </c>
    </row>
    <row r="1492" spans="1:4" x14ac:dyDescent="0.25">
      <c r="A1492" s="124" t="str">
        <f ca="1">IF(OFFSET('Stocklist Hoogenraad'!A$17,ROW()-ROW(A$17),0)="","",OFFSET('Stocklist Hoogenraad'!A$17,ROW()-ROW(A$17),0))</f>
        <v/>
      </c>
      <c r="B1492" s="124" t="str">
        <f ca="1">IF(OFFSET('Stocklist Hoogenraad'!B$17,ROW()-ROW(B$17),0)="","",OFFSET('Stocklist Hoogenraad'!B$17,ROW()-ROW(B$17),0))</f>
        <v/>
      </c>
      <c r="C1492" s="124" t="str">
        <f ca="1">IF(OFFSET('Stocklist Hoogenraad'!C$17,ROW()-ROW(C$17),0)="","",OFFSET('Stocklist Hoogenraad'!C$17,ROW()-ROW(C$17),0))</f>
        <v/>
      </c>
      <c r="D1492" s="125" t="str">
        <f ca="1">IF(OFFSET('Stocklist Hoogenraad'!D$17,ROW()-ROW(D$17),0)="","",(1+Margin)*OFFSET('Stocklist Hoogenraad'!D$17,ROW()-ROW(D$17),0))</f>
        <v/>
      </c>
    </row>
    <row r="1493" spans="1:4" x14ac:dyDescent="0.25">
      <c r="A1493" s="124" t="str">
        <f ca="1">IF(OFFSET('Stocklist Hoogenraad'!A$17,ROW()-ROW(A$17),0)="","",OFFSET('Stocklist Hoogenraad'!A$17,ROW()-ROW(A$17),0))</f>
        <v/>
      </c>
      <c r="B1493" s="124" t="str">
        <f ca="1">IF(OFFSET('Stocklist Hoogenraad'!B$17,ROW()-ROW(B$17),0)="","",OFFSET('Stocklist Hoogenraad'!B$17,ROW()-ROW(B$17),0))</f>
        <v/>
      </c>
      <c r="C1493" s="124" t="str">
        <f ca="1">IF(OFFSET('Stocklist Hoogenraad'!C$17,ROW()-ROW(C$17),0)="","",OFFSET('Stocklist Hoogenraad'!C$17,ROW()-ROW(C$17),0))</f>
        <v/>
      </c>
      <c r="D1493" s="125" t="str">
        <f ca="1">IF(OFFSET('Stocklist Hoogenraad'!D$17,ROW()-ROW(D$17),0)="","",(1+Margin)*OFFSET('Stocklist Hoogenraad'!D$17,ROW()-ROW(D$17),0))</f>
        <v/>
      </c>
    </row>
    <row r="1494" spans="1:4" x14ac:dyDescent="0.25">
      <c r="A1494" s="124" t="str">
        <f ca="1">IF(OFFSET('Stocklist Hoogenraad'!A$17,ROW()-ROW(A$17),0)="","",OFFSET('Stocklist Hoogenraad'!A$17,ROW()-ROW(A$17),0))</f>
        <v/>
      </c>
      <c r="B1494" s="124" t="str">
        <f ca="1">IF(OFFSET('Stocklist Hoogenraad'!B$17,ROW()-ROW(B$17),0)="","",OFFSET('Stocklist Hoogenraad'!B$17,ROW()-ROW(B$17),0))</f>
        <v/>
      </c>
      <c r="C1494" s="124" t="str">
        <f ca="1">IF(OFFSET('Stocklist Hoogenraad'!C$17,ROW()-ROW(C$17),0)="","",OFFSET('Stocklist Hoogenraad'!C$17,ROW()-ROW(C$17),0))</f>
        <v/>
      </c>
      <c r="D1494" s="125" t="str">
        <f ca="1">IF(OFFSET('Stocklist Hoogenraad'!D$17,ROW()-ROW(D$17),0)="","",(1+Margin)*OFFSET('Stocklist Hoogenraad'!D$17,ROW()-ROW(D$17),0))</f>
        <v/>
      </c>
    </row>
    <row r="1495" spans="1:4" x14ac:dyDescent="0.25">
      <c r="A1495" s="124" t="str">
        <f ca="1">IF(OFFSET('Stocklist Hoogenraad'!A$17,ROW()-ROW(A$17),0)="","",OFFSET('Stocklist Hoogenraad'!A$17,ROW()-ROW(A$17),0))</f>
        <v/>
      </c>
      <c r="B1495" s="124" t="str">
        <f ca="1">IF(OFFSET('Stocklist Hoogenraad'!B$17,ROW()-ROW(B$17),0)="","",OFFSET('Stocklist Hoogenraad'!B$17,ROW()-ROW(B$17),0))</f>
        <v/>
      </c>
      <c r="C1495" s="124" t="str">
        <f ca="1">IF(OFFSET('Stocklist Hoogenraad'!C$17,ROW()-ROW(C$17),0)="","",OFFSET('Stocklist Hoogenraad'!C$17,ROW()-ROW(C$17),0))</f>
        <v/>
      </c>
      <c r="D1495" s="125" t="str">
        <f ca="1">IF(OFFSET('Stocklist Hoogenraad'!D$17,ROW()-ROW(D$17),0)="","",(1+Margin)*OFFSET('Stocklist Hoogenraad'!D$17,ROW()-ROW(D$17),0))</f>
        <v/>
      </c>
    </row>
    <row r="1496" spans="1:4" x14ac:dyDescent="0.25">
      <c r="A1496" s="124" t="str">
        <f ca="1">IF(OFFSET('Stocklist Hoogenraad'!A$17,ROW()-ROW(A$17),0)="","",OFFSET('Stocklist Hoogenraad'!A$17,ROW()-ROW(A$17),0))</f>
        <v/>
      </c>
      <c r="B1496" s="124" t="str">
        <f ca="1">IF(OFFSET('Stocklist Hoogenraad'!B$17,ROW()-ROW(B$17),0)="","",OFFSET('Stocklist Hoogenraad'!B$17,ROW()-ROW(B$17),0))</f>
        <v/>
      </c>
      <c r="C1496" s="124" t="str">
        <f ca="1">IF(OFFSET('Stocklist Hoogenraad'!C$17,ROW()-ROW(C$17),0)="","",OFFSET('Stocklist Hoogenraad'!C$17,ROW()-ROW(C$17),0))</f>
        <v/>
      </c>
      <c r="D1496" s="125" t="str">
        <f ca="1">IF(OFFSET('Stocklist Hoogenraad'!D$17,ROW()-ROW(D$17),0)="","",(1+Margin)*OFFSET('Stocklist Hoogenraad'!D$17,ROW()-ROW(D$17),0))</f>
        <v/>
      </c>
    </row>
    <row r="1497" spans="1:4" x14ac:dyDescent="0.25">
      <c r="A1497" s="124" t="str">
        <f ca="1">IF(OFFSET('Stocklist Hoogenraad'!A$17,ROW()-ROW(A$17),0)="","",OFFSET('Stocklist Hoogenraad'!A$17,ROW()-ROW(A$17),0))</f>
        <v/>
      </c>
      <c r="B1497" s="124" t="str">
        <f ca="1">IF(OFFSET('Stocklist Hoogenraad'!B$17,ROW()-ROW(B$17),0)="","",OFFSET('Stocklist Hoogenraad'!B$17,ROW()-ROW(B$17),0))</f>
        <v/>
      </c>
      <c r="C1497" s="124" t="str">
        <f ca="1">IF(OFFSET('Stocklist Hoogenraad'!C$17,ROW()-ROW(C$17),0)="","",OFFSET('Stocklist Hoogenraad'!C$17,ROW()-ROW(C$17),0))</f>
        <v/>
      </c>
      <c r="D1497" s="125" t="str">
        <f ca="1">IF(OFFSET('Stocklist Hoogenraad'!D$17,ROW()-ROW(D$17),0)="","",(1+Margin)*OFFSET('Stocklist Hoogenraad'!D$17,ROW()-ROW(D$17),0))</f>
        <v/>
      </c>
    </row>
    <row r="1498" spans="1:4" x14ac:dyDescent="0.25">
      <c r="A1498" s="124" t="str">
        <f ca="1">IF(OFFSET('Stocklist Hoogenraad'!A$17,ROW()-ROW(A$17),0)="","",OFFSET('Stocklist Hoogenraad'!A$17,ROW()-ROW(A$17),0))</f>
        <v/>
      </c>
      <c r="B1498" s="124" t="str">
        <f ca="1">IF(OFFSET('Stocklist Hoogenraad'!B$17,ROW()-ROW(B$17),0)="","",OFFSET('Stocklist Hoogenraad'!B$17,ROW()-ROW(B$17),0))</f>
        <v/>
      </c>
      <c r="C1498" s="124" t="str">
        <f ca="1">IF(OFFSET('Stocklist Hoogenraad'!C$17,ROW()-ROW(C$17),0)="","",OFFSET('Stocklist Hoogenraad'!C$17,ROW()-ROW(C$17),0))</f>
        <v/>
      </c>
      <c r="D1498" s="125" t="str">
        <f ca="1">IF(OFFSET('Stocklist Hoogenraad'!D$17,ROW()-ROW(D$17),0)="","",(1+Margin)*OFFSET('Stocklist Hoogenraad'!D$17,ROW()-ROW(D$17),0))</f>
        <v/>
      </c>
    </row>
    <row r="1499" spans="1:4" x14ac:dyDescent="0.25">
      <c r="A1499" s="124" t="str">
        <f ca="1">IF(OFFSET('Stocklist Hoogenraad'!A$17,ROW()-ROW(A$17),0)="","",OFFSET('Stocklist Hoogenraad'!A$17,ROW()-ROW(A$17),0))</f>
        <v/>
      </c>
      <c r="B1499" s="124" t="str">
        <f ca="1">IF(OFFSET('Stocklist Hoogenraad'!B$17,ROW()-ROW(B$17),0)="","",OFFSET('Stocklist Hoogenraad'!B$17,ROW()-ROW(B$17),0))</f>
        <v/>
      </c>
      <c r="C1499" s="124" t="str">
        <f ca="1">IF(OFFSET('Stocklist Hoogenraad'!C$17,ROW()-ROW(C$17),0)="","",OFFSET('Stocklist Hoogenraad'!C$17,ROW()-ROW(C$17),0))</f>
        <v/>
      </c>
      <c r="D1499" s="125" t="str">
        <f ca="1">IF(OFFSET('Stocklist Hoogenraad'!D$17,ROW()-ROW(D$17),0)="","",(1+Margin)*OFFSET('Stocklist Hoogenraad'!D$17,ROW()-ROW(D$17),0))</f>
        <v/>
      </c>
    </row>
    <row r="1500" spans="1:4" x14ac:dyDescent="0.25">
      <c r="A1500" s="124" t="str">
        <f ca="1">IF(OFFSET('Stocklist Hoogenraad'!A$17,ROW()-ROW(A$17),0)="","",OFFSET('Stocklist Hoogenraad'!A$17,ROW()-ROW(A$17),0))</f>
        <v/>
      </c>
      <c r="B1500" s="124" t="str">
        <f ca="1">IF(OFFSET('Stocklist Hoogenraad'!B$17,ROW()-ROW(B$17),0)="","",OFFSET('Stocklist Hoogenraad'!B$17,ROW()-ROW(B$17),0))</f>
        <v/>
      </c>
      <c r="C1500" s="124" t="str">
        <f ca="1">IF(OFFSET('Stocklist Hoogenraad'!C$17,ROW()-ROW(C$17),0)="","",OFFSET('Stocklist Hoogenraad'!C$17,ROW()-ROW(C$17),0))</f>
        <v/>
      </c>
      <c r="D1500" s="125" t="str">
        <f ca="1">IF(OFFSET('Stocklist Hoogenraad'!D$17,ROW()-ROW(D$17),0)="","",(1+Margin)*OFFSET('Stocklist Hoogenraad'!D$17,ROW()-ROW(D$17),0))</f>
        <v/>
      </c>
    </row>
    <row r="1501" spans="1:4" x14ac:dyDescent="0.25">
      <c r="A1501" s="124" t="str">
        <f ca="1">IF(OFFSET('Stocklist Hoogenraad'!A$17,ROW()-ROW(A$17),0)="","",OFFSET('Stocklist Hoogenraad'!A$17,ROW()-ROW(A$17),0))</f>
        <v/>
      </c>
      <c r="B1501" s="124" t="str">
        <f ca="1">IF(OFFSET('Stocklist Hoogenraad'!B$17,ROW()-ROW(B$17),0)="","",OFFSET('Stocklist Hoogenraad'!B$17,ROW()-ROW(B$17),0))</f>
        <v/>
      </c>
      <c r="C1501" s="124" t="str">
        <f ca="1">IF(OFFSET('Stocklist Hoogenraad'!C$17,ROW()-ROW(C$17),0)="","",OFFSET('Stocklist Hoogenraad'!C$17,ROW()-ROW(C$17),0))</f>
        <v/>
      </c>
      <c r="D1501" s="125" t="str">
        <f ca="1">IF(OFFSET('Stocklist Hoogenraad'!D$17,ROW()-ROW(D$17),0)="","",(1+Margin)*OFFSET('Stocklist Hoogenraad'!D$17,ROW()-ROW(D$17),0))</f>
        <v/>
      </c>
    </row>
    <row r="1502" spans="1:4" x14ac:dyDescent="0.25">
      <c r="A1502" s="124" t="str">
        <f ca="1">IF(OFFSET('Stocklist Hoogenraad'!A$17,ROW()-ROW(A$17),0)="","",OFFSET('Stocklist Hoogenraad'!A$17,ROW()-ROW(A$17),0))</f>
        <v/>
      </c>
      <c r="B1502" s="124" t="str">
        <f ca="1">IF(OFFSET('Stocklist Hoogenraad'!B$17,ROW()-ROW(B$17),0)="","",OFFSET('Stocklist Hoogenraad'!B$17,ROW()-ROW(B$17),0))</f>
        <v/>
      </c>
      <c r="C1502" s="124" t="str">
        <f ca="1">IF(OFFSET('Stocklist Hoogenraad'!C$17,ROW()-ROW(C$17),0)="","",OFFSET('Stocklist Hoogenraad'!C$17,ROW()-ROW(C$17),0))</f>
        <v/>
      </c>
      <c r="D1502" s="125" t="str">
        <f ca="1">IF(OFFSET('Stocklist Hoogenraad'!D$17,ROW()-ROW(D$17),0)="","",(1+Margin)*OFFSET('Stocklist Hoogenraad'!D$17,ROW()-ROW(D$17),0))</f>
        <v/>
      </c>
    </row>
    <row r="1503" spans="1:4" x14ac:dyDescent="0.25">
      <c r="A1503" s="124" t="str">
        <f ca="1">IF(OFFSET('Stocklist Hoogenraad'!A$17,ROW()-ROW(A$17),0)="","",OFFSET('Stocklist Hoogenraad'!A$17,ROW()-ROW(A$17),0))</f>
        <v/>
      </c>
      <c r="B1503" s="124" t="str">
        <f ca="1">IF(OFFSET('Stocklist Hoogenraad'!B$17,ROW()-ROW(B$17),0)="","",OFFSET('Stocklist Hoogenraad'!B$17,ROW()-ROW(B$17),0))</f>
        <v/>
      </c>
      <c r="C1503" s="124" t="str">
        <f ca="1">IF(OFFSET('Stocklist Hoogenraad'!C$17,ROW()-ROW(C$17),0)="","",OFFSET('Stocklist Hoogenraad'!C$17,ROW()-ROW(C$17),0))</f>
        <v/>
      </c>
      <c r="D1503" s="125" t="str">
        <f ca="1">IF(OFFSET('Stocklist Hoogenraad'!D$17,ROW()-ROW(D$17),0)="","",(1+Margin)*OFFSET('Stocklist Hoogenraad'!D$17,ROW()-ROW(D$17),0))</f>
        <v/>
      </c>
    </row>
    <row r="1504" spans="1:4" x14ac:dyDescent="0.25">
      <c r="A1504" s="124" t="str">
        <f ca="1">IF(OFFSET('Stocklist Hoogenraad'!A$17,ROW()-ROW(A$17),0)="","",OFFSET('Stocklist Hoogenraad'!A$17,ROW()-ROW(A$17),0))</f>
        <v/>
      </c>
      <c r="B1504" s="124" t="str">
        <f ca="1">IF(OFFSET('Stocklist Hoogenraad'!B$17,ROW()-ROW(B$17),0)="","",OFFSET('Stocklist Hoogenraad'!B$17,ROW()-ROW(B$17),0))</f>
        <v/>
      </c>
      <c r="C1504" s="124" t="str">
        <f ca="1">IF(OFFSET('Stocklist Hoogenraad'!C$17,ROW()-ROW(C$17),0)="","",OFFSET('Stocklist Hoogenraad'!C$17,ROW()-ROW(C$17),0))</f>
        <v/>
      </c>
      <c r="D1504" s="125" t="str">
        <f ca="1">IF(OFFSET('Stocklist Hoogenraad'!D$17,ROW()-ROW(D$17),0)="","",(1+Margin)*OFFSET('Stocklist Hoogenraad'!D$17,ROW()-ROW(D$17),0))</f>
        <v/>
      </c>
    </row>
    <row r="1505" spans="1:4" x14ac:dyDescent="0.25">
      <c r="A1505" s="124" t="str">
        <f ca="1">IF(OFFSET('Stocklist Hoogenraad'!A$17,ROW()-ROW(A$17),0)="","",OFFSET('Stocklist Hoogenraad'!A$17,ROW()-ROW(A$17),0))</f>
        <v/>
      </c>
      <c r="B1505" s="124" t="str">
        <f ca="1">IF(OFFSET('Stocklist Hoogenraad'!B$17,ROW()-ROW(B$17),0)="","",OFFSET('Stocklist Hoogenraad'!B$17,ROW()-ROW(B$17),0))</f>
        <v/>
      </c>
      <c r="C1505" s="124" t="str">
        <f ca="1">IF(OFFSET('Stocklist Hoogenraad'!C$17,ROW()-ROW(C$17),0)="","",OFFSET('Stocklist Hoogenraad'!C$17,ROW()-ROW(C$17),0))</f>
        <v/>
      </c>
      <c r="D1505" s="125" t="str">
        <f ca="1">IF(OFFSET('Stocklist Hoogenraad'!D$17,ROW()-ROW(D$17),0)="","",(1+Margin)*OFFSET('Stocklist Hoogenraad'!D$17,ROW()-ROW(D$17),0))</f>
        <v/>
      </c>
    </row>
    <row r="1506" spans="1:4" x14ac:dyDescent="0.25">
      <c r="A1506" s="124" t="str">
        <f ca="1">IF(OFFSET('Stocklist Hoogenraad'!A$17,ROW()-ROW(A$17),0)="","",OFFSET('Stocklist Hoogenraad'!A$17,ROW()-ROW(A$17),0))</f>
        <v/>
      </c>
      <c r="B1506" s="124" t="str">
        <f ca="1">IF(OFFSET('Stocklist Hoogenraad'!B$17,ROW()-ROW(B$17),0)="","",OFFSET('Stocklist Hoogenraad'!B$17,ROW()-ROW(B$17),0))</f>
        <v/>
      </c>
      <c r="C1506" s="124" t="str">
        <f ca="1">IF(OFFSET('Stocklist Hoogenraad'!C$17,ROW()-ROW(C$17),0)="","",OFFSET('Stocklist Hoogenraad'!C$17,ROW()-ROW(C$17),0))</f>
        <v/>
      </c>
      <c r="D1506" s="125" t="str">
        <f ca="1">IF(OFFSET('Stocklist Hoogenraad'!D$17,ROW()-ROW(D$17),0)="","",(1+Margin)*OFFSET('Stocklist Hoogenraad'!D$17,ROW()-ROW(D$17),0))</f>
        <v/>
      </c>
    </row>
    <row r="1507" spans="1:4" x14ac:dyDescent="0.25">
      <c r="A1507" s="124" t="str">
        <f ca="1">IF(OFFSET('Stocklist Hoogenraad'!A$17,ROW()-ROW(A$17),0)="","",OFFSET('Stocklist Hoogenraad'!A$17,ROW()-ROW(A$17),0))</f>
        <v/>
      </c>
      <c r="B1507" s="124" t="str">
        <f ca="1">IF(OFFSET('Stocklist Hoogenraad'!B$17,ROW()-ROW(B$17),0)="","",OFFSET('Stocklist Hoogenraad'!B$17,ROW()-ROW(B$17),0))</f>
        <v/>
      </c>
      <c r="C1507" s="124" t="str">
        <f ca="1">IF(OFFSET('Stocklist Hoogenraad'!C$17,ROW()-ROW(C$17),0)="","",OFFSET('Stocklist Hoogenraad'!C$17,ROW()-ROW(C$17),0))</f>
        <v/>
      </c>
      <c r="D1507" s="125" t="str">
        <f ca="1">IF(OFFSET('Stocklist Hoogenraad'!D$17,ROW()-ROW(D$17),0)="","",(1+Margin)*OFFSET('Stocklist Hoogenraad'!D$17,ROW()-ROW(D$17),0))</f>
        <v/>
      </c>
    </row>
    <row r="1508" spans="1:4" x14ac:dyDescent="0.25">
      <c r="A1508" s="124" t="str">
        <f ca="1">IF(OFFSET('Stocklist Hoogenraad'!A$17,ROW()-ROW(A$17),0)="","",OFFSET('Stocklist Hoogenraad'!A$17,ROW()-ROW(A$17),0))</f>
        <v/>
      </c>
      <c r="B1508" s="124" t="str">
        <f ca="1">IF(OFFSET('Stocklist Hoogenraad'!B$17,ROW()-ROW(B$17),0)="","",OFFSET('Stocklist Hoogenraad'!B$17,ROW()-ROW(B$17),0))</f>
        <v/>
      </c>
      <c r="C1508" s="124" t="str">
        <f ca="1">IF(OFFSET('Stocklist Hoogenraad'!C$17,ROW()-ROW(C$17),0)="","",OFFSET('Stocklist Hoogenraad'!C$17,ROW()-ROW(C$17),0))</f>
        <v/>
      </c>
      <c r="D1508" s="125" t="str">
        <f ca="1">IF(OFFSET('Stocklist Hoogenraad'!D$17,ROW()-ROW(D$17),0)="","",(1+Margin)*OFFSET('Stocklist Hoogenraad'!D$17,ROW()-ROW(D$17),0))</f>
        <v/>
      </c>
    </row>
    <row r="1509" spans="1:4" x14ac:dyDescent="0.25">
      <c r="A1509" s="124" t="str">
        <f ca="1">IF(OFFSET('Stocklist Hoogenraad'!A$17,ROW()-ROW(A$17),0)="","",OFFSET('Stocklist Hoogenraad'!A$17,ROW()-ROW(A$17),0))</f>
        <v/>
      </c>
      <c r="B1509" s="124" t="str">
        <f ca="1">IF(OFFSET('Stocklist Hoogenraad'!B$17,ROW()-ROW(B$17),0)="","",OFFSET('Stocklist Hoogenraad'!B$17,ROW()-ROW(B$17),0))</f>
        <v/>
      </c>
      <c r="C1509" s="124" t="str">
        <f ca="1">IF(OFFSET('Stocklist Hoogenraad'!C$17,ROW()-ROW(C$17),0)="","",OFFSET('Stocklist Hoogenraad'!C$17,ROW()-ROW(C$17),0))</f>
        <v/>
      </c>
      <c r="D1509" s="125" t="str">
        <f ca="1">IF(OFFSET('Stocklist Hoogenraad'!D$17,ROW()-ROW(D$17),0)="","",(1+Margin)*OFFSET('Stocklist Hoogenraad'!D$17,ROW()-ROW(D$17),0))</f>
        <v/>
      </c>
    </row>
    <row r="1510" spans="1:4" x14ac:dyDescent="0.25">
      <c r="A1510" s="124" t="str">
        <f ca="1">IF(OFFSET('Stocklist Hoogenraad'!A$17,ROW()-ROW(A$17),0)="","",OFFSET('Stocklist Hoogenraad'!A$17,ROW()-ROW(A$17),0))</f>
        <v/>
      </c>
      <c r="B1510" s="124" t="str">
        <f ca="1">IF(OFFSET('Stocklist Hoogenraad'!B$17,ROW()-ROW(B$17),0)="","",OFFSET('Stocklist Hoogenraad'!B$17,ROW()-ROW(B$17),0))</f>
        <v/>
      </c>
      <c r="C1510" s="124" t="str">
        <f ca="1">IF(OFFSET('Stocklist Hoogenraad'!C$17,ROW()-ROW(C$17),0)="","",OFFSET('Stocklist Hoogenraad'!C$17,ROW()-ROW(C$17),0))</f>
        <v/>
      </c>
      <c r="D1510" s="125" t="str">
        <f ca="1">IF(OFFSET('Stocklist Hoogenraad'!D$17,ROW()-ROW(D$17),0)="","",(1+Margin)*OFFSET('Stocklist Hoogenraad'!D$17,ROW()-ROW(D$17),0))</f>
        <v/>
      </c>
    </row>
    <row r="1511" spans="1:4" x14ac:dyDescent="0.25">
      <c r="A1511" s="124" t="str">
        <f ca="1">IF(OFFSET('Stocklist Hoogenraad'!A$17,ROW()-ROW(A$17),0)="","",OFFSET('Stocklist Hoogenraad'!A$17,ROW()-ROW(A$17),0))</f>
        <v/>
      </c>
      <c r="B1511" s="124" t="str">
        <f ca="1">IF(OFFSET('Stocklist Hoogenraad'!B$17,ROW()-ROW(B$17),0)="","",OFFSET('Stocklist Hoogenraad'!B$17,ROW()-ROW(B$17),0))</f>
        <v/>
      </c>
      <c r="C1511" s="124" t="str">
        <f ca="1">IF(OFFSET('Stocklist Hoogenraad'!C$17,ROW()-ROW(C$17),0)="","",OFFSET('Stocklist Hoogenraad'!C$17,ROW()-ROW(C$17),0))</f>
        <v/>
      </c>
      <c r="D1511" s="125" t="str">
        <f ca="1">IF(OFFSET('Stocklist Hoogenraad'!D$17,ROW()-ROW(D$17),0)="","",(1+Margin)*OFFSET('Stocklist Hoogenraad'!D$17,ROW()-ROW(D$17),0))</f>
        <v/>
      </c>
    </row>
    <row r="1512" spans="1:4" x14ac:dyDescent="0.25">
      <c r="A1512" s="124" t="str">
        <f ca="1">IF(OFFSET('Stocklist Hoogenraad'!A$17,ROW()-ROW(A$17),0)="","",OFFSET('Stocklist Hoogenraad'!A$17,ROW()-ROW(A$17),0))</f>
        <v/>
      </c>
      <c r="B1512" s="124" t="str">
        <f ca="1">IF(OFFSET('Stocklist Hoogenraad'!B$17,ROW()-ROW(B$17),0)="","",OFFSET('Stocklist Hoogenraad'!B$17,ROW()-ROW(B$17),0))</f>
        <v/>
      </c>
      <c r="C1512" s="124" t="str">
        <f ca="1">IF(OFFSET('Stocklist Hoogenraad'!C$17,ROW()-ROW(C$17),0)="","",OFFSET('Stocklist Hoogenraad'!C$17,ROW()-ROW(C$17),0))</f>
        <v/>
      </c>
      <c r="D1512" s="125" t="str">
        <f ca="1">IF(OFFSET('Stocklist Hoogenraad'!D$17,ROW()-ROW(D$17),0)="","",(1+Margin)*OFFSET('Stocklist Hoogenraad'!D$17,ROW()-ROW(D$17),0))</f>
        <v/>
      </c>
    </row>
    <row r="1513" spans="1:4" x14ac:dyDescent="0.25">
      <c r="A1513" s="124" t="str">
        <f ca="1">IF(OFFSET('Stocklist Hoogenraad'!A$17,ROW()-ROW(A$17),0)="","",OFFSET('Stocklist Hoogenraad'!A$17,ROW()-ROW(A$17),0))</f>
        <v/>
      </c>
      <c r="B1513" s="124" t="str">
        <f ca="1">IF(OFFSET('Stocklist Hoogenraad'!B$17,ROW()-ROW(B$17),0)="","",OFFSET('Stocklist Hoogenraad'!B$17,ROW()-ROW(B$17),0))</f>
        <v/>
      </c>
      <c r="C1513" s="124" t="str">
        <f ca="1">IF(OFFSET('Stocklist Hoogenraad'!C$17,ROW()-ROW(C$17),0)="","",OFFSET('Stocklist Hoogenraad'!C$17,ROW()-ROW(C$17),0))</f>
        <v/>
      </c>
      <c r="D1513" s="125" t="str">
        <f ca="1">IF(OFFSET('Stocklist Hoogenraad'!D$17,ROW()-ROW(D$17),0)="","",(1+Margin)*OFFSET('Stocklist Hoogenraad'!D$17,ROW()-ROW(D$17),0))</f>
        <v/>
      </c>
    </row>
    <row r="1514" spans="1:4" x14ac:dyDescent="0.25">
      <c r="A1514" s="124" t="str">
        <f ca="1">IF(OFFSET('Stocklist Hoogenraad'!A$17,ROW()-ROW(A$17),0)="","",OFFSET('Stocklist Hoogenraad'!A$17,ROW()-ROW(A$17),0))</f>
        <v/>
      </c>
      <c r="B1514" s="124" t="str">
        <f ca="1">IF(OFFSET('Stocklist Hoogenraad'!B$17,ROW()-ROW(B$17),0)="","",OFFSET('Stocklist Hoogenraad'!B$17,ROW()-ROW(B$17),0))</f>
        <v/>
      </c>
      <c r="C1514" s="124" t="str">
        <f ca="1">IF(OFFSET('Stocklist Hoogenraad'!C$17,ROW()-ROW(C$17),0)="","",OFFSET('Stocklist Hoogenraad'!C$17,ROW()-ROW(C$17),0))</f>
        <v/>
      </c>
      <c r="D1514" s="125" t="str">
        <f ca="1">IF(OFFSET('Stocklist Hoogenraad'!D$17,ROW()-ROW(D$17),0)="","",(1+Margin)*OFFSET('Stocklist Hoogenraad'!D$17,ROW()-ROW(D$17),0))</f>
        <v/>
      </c>
    </row>
    <row r="1515" spans="1:4" x14ac:dyDescent="0.25">
      <c r="A1515" s="124" t="str">
        <f ca="1">IF(OFFSET('Stocklist Hoogenraad'!A$17,ROW()-ROW(A$17),0)="","",OFFSET('Stocklist Hoogenraad'!A$17,ROW()-ROW(A$17),0))</f>
        <v/>
      </c>
      <c r="B1515" s="124" t="str">
        <f ca="1">IF(OFFSET('Stocklist Hoogenraad'!B$17,ROW()-ROW(B$17),0)="","",OFFSET('Stocklist Hoogenraad'!B$17,ROW()-ROW(B$17),0))</f>
        <v/>
      </c>
      <c r="C1515" s="124" t="str">
        <f ca="1">IF(OFFSET('Stocklist Hoogenraad'!C$17,ROW()-ROW(C$17),0)="","",OFFSET('Stocklist Hoogenraad'!C$17,ROW()-ROW(C$17),0))</f>
        <v/>
      </c>
      <c r="D1515" s="125" t="str">
        <f ca="1">IF(OFFSET('Stocklist Hoogenraad'!D$17,ROW()-ROW(D$17),0)="","",(1+Margin)*OFFSET('Stocklist Hoogenraad'!D$17,ROW()-ROW(D$17),0))</f>
        <v/>
      </c>
    </row>
    <row r="1516" spans="1:4" x14ac:dyDescent="0.25">
      <c r="A1516" s="124" t="str">
        <f ca="1">IF(OFFSET('Stocklist Hoogenraad'!A$17,ROW()-ROW(A$17),0)="","",OFFSET('Stocklist Hoogenraad'!A$17,ROW()-ROW(A$17),0))</f>
        <v/>
      </c>
      <c r="B1516" s="124" t="str">
        <f ca="1">IF(OFFSET('Stocklist Hoogenraad'!B$17,ROW()-ROW(B$17),0)="","",OFFSET('Stocklist Hoogenraad'!B$17,ROW()-ROW(B$17),0))</f>
        <v/>
      </c>
      <c r="C1516" s="124" t="str">
        <f ca="1">IF(OFFSET('Stocklist Hoogenraad'!C$17,ROW()-ROW(C$17),0)="","",OFFSET('Stocklist Hoogenraad'!C$17,ROW()-ROW(C$17),0))</f>
        <v/>
      </c>
      <c r="D1516" s="125" t="str">
        <f ca="1">IF(OFFSET('Stocklist Hoogenraad'!D$17,ROW()-ROW(D$17),0)="","",(1+Margin)*OFFSET('Stocklist Hoogenraad'!D$17,ROW()-ROW(D$17),0))</f>
        <v/>
      </c>
    </row>
    <row r="1517" spans="1:4" x14ac:dyDescent="0.25">
      <c r="A1517" s="124" t="str">
        <f ca="1">IF(OFFSET('Stocklist Hoogenraad'!A$17,ROW()-ROW(A$17),0)="","",OFFSET('Stocklist Hoogenraad'!A$17,ROW()-ROW(A$17),0))</f>
        <v/>
      </c>
      <c r="B1517" s="124" t="str">
        <f ca="1">IF(OFFSET('Stocklist Hoogenraad'!B$17,ROW()-ROW(B$17),0)="","",OFFSET('Stocklist Hoogenraad'!B$17,ROW()-ROW(B$17),0))</f>
        <v/>
      </c>
      <c r="C1517" s="124" t="str">
        <f ca="1">IF(OFFSET('Stocklist Hoogenraad'!C$17,ROW()-ROW(C$17),0)="","",OFFSET('Stocklist Hoogenraad'!C$17,ROW()-ROW(C$17),0))</f>
        <v/>
      </c>
      <c r="D1517" s="125" t="str">
        <f ca="1">IF(OFFSET('Stocklist Hoogenraad'!D$17,ROW()-ROW(D$17),0)="","",(1+Margin)*OFFSET('Stocklist Hoogenraad'!D$17,ROW()-ROW(D$17),0))</f>
        <v/>
      </c>
    </row>
    <row r="1518" spans="1:4" x14ac:dyDescent="0.25">
      <c r="A1518" s="124" t="str">
        <f ca="1">IF(OFFSET('Stocklist Hoogenraad'!A$17,ROW()-ROW(A$17),0)="","",OFFSET('Stocklist Hoogenraad'!A$17,ROW()-ROW(A$17),0))</f>
        <v/>
      </c>
      <c r="B1518" s="124" t="str">
        <f ca="1">IF(OFFSET('Stocklist Hoogenraad'!B$17,ROW()-ROW(B$17),0)="","",OFFSET('Stocklist Hoogenraad'!B$17,ROW()-ROW(B$17),0))</f>
        <v/>
      </c>
      <c r="C1518" s="124" t="str">
        <f ca="1">IF(OFFSET('Stocklist Hoogenraad'!C$17,ROW()-ROW(C$17),0)="","",OFFSET('Stocklist Hoogenraad'!C$17,ROW()-ROW(C$17),0))</f>
        <v/>
      </c>
      <c r="D1518" s="125" t="str">
        <f ca="1">IF(OFFSET('Stocklist Hoogenraad'!D$17,ROW()-ROW(D$17),0)="","",(1+Margin)*OFFSET('Stocklist Hoogenraad'!D$17,ROW()-ROW(D$17),0))</f>
        <v/>
      </c>
    </row>
    <row r="1519" spans="1:4" x14ac:dyDescent="0.25">
      <c r="A1519" s="124" t="str">
        <f ca="1">IF(OFFSET('Stocklist Hoogenraad'!A$17,ROW()-ROW(A$17),0)="","",OFFSET('Stocklist Hoogenraad'!A$17,ROW()-ROW(A$17),0))</f>
        <v/>
      </c>
      <c r="B1519" s="124" t="str">
        <f ca="1">IF(OFFSET('Stocklist Hoogenraad'!B$17,ROW()-ROW(B$17),0)="","",OFFSET('Stocklist Hoogenraad'!B$17,ROW()-ROW(B$17),0))</f>
        <v/>
      </c>
      <c r="C1519" s="124" t="str">
        <f ca="1">IF(OFFSET('Stocklist Hoogenraad'!C$17,ROW()-ROW(C$17),0)="","",OFFSET('Stocklist Hoogenraad'!C$17,ROW()-ROW(C$17),0))</f>
        <v/>
      </c>
      <c r="D1519" s="125" t="str">
        <f ca="1">IF(OFFSET('Stocklist Hoogenraad'!D$17,ROW()-ROW(D$17),0)="","",(1+Margin)*OFFSET('Stocklist Hoogenraad'!D$17,ROW()-ROW(D$17),0))</f>
        <v/>
      </c>
    </row>
    <row r="1520" spans="1:4" x14ac:dyDescent="0.25">
      <c r="A1520" s="124" t="str">
        <f ca="1">IF(OFFSET('Stocklist Hoogenraad'!A$17,ROW()-ROW(A$17),0)="","",OFFSET('Stocklist Hoogenraad'!A$17,ROW()-ROW(A$17),0))</f>
        <v/>
      </c>
      <c r="B1520" s="124" t="str">
        <f ca="1">IF(OFFSET('Stocklist Hoogenraad'!B$17,ROW()-ROW(B$17),0)="","",OFFSET('Stocklist Hoogenraad'!B$17,ROW()-ROW(B$17),0))</f>
        <v/>
      </c>
      <c r="C1520" s="124" t="str">
        <f ca="1">IF(OFFSET('Stocklist Hoogenraad'!C$17,ROW()-ROW(C$17),0)="","",OFFSET('Stocklist Hoogenraad'!C$17,ROW()-ROW(C$17),0))</f>
        <v/>
      </c>
      <c r="D1520" s="125" t="str">
        <f ca="1">IF(OFFSET('Stocklist Hoogenraad'!D$17,ROW()-ROW(D$17),0)="","",(1+Margin)*OFFSET('Stocklist Hoogenraad'!D$17,ROW()-ROW(D$17),0))</f>
        <v/>
      </c>
    </row>
    <row r="1521" spans="1:4" x14ac:dyDescent="0.25">
      <c r="A1521" s="124" t="str">
        <f ca="1">IF(OFFSET('Stocklist Hoogenraad'!A$17,ROW()-ROW(A$17),0)="","",OFFSET('Stocklist Hoogenraad'!A$17,ROW()-ROW(A$17),0))</f>
        <v/>
      </c>
      <c r="B1521" s="124" t="str">
        <f ca="1">IF(OFFSET('Stocklist Hoogenraad'!B$17,ROW()-ROW(B$17),0)="","",OFFSET('Stocklist Hoogenraad'!B$17,ROW()-ROW(B$17),0))</f>
        <v/>
      </c>
      <c r="C1521" s="124" t="str">
        <f ca="1">IF(OFFSET('Stocklist Hoogenraad'!C$17,ROW()-ROW(C$17),0)="","",OFFSET('Stocklist Hoogenraad'!C$17,ROW()-ROW(C$17),0))</f>
        <v/>
      </c>
      <c r="D1521" s="125" t="str">
        <f ca="1">IF(OFFSET('Stocklist Hoogenraad'!D$17,ROW()-ROW(D$17),0)="","",(1+Margin)*OFFSET('Stocklist Hoogenraad'!D$17,ROW()-ROW(D$17),0))</f>
        <v/>
      </c>
    </row>
    <row r="1522" spans="1:4" x14ac:dyDescent="0.25">
      <c r="A1522" s="124" t="str">
        <f ca="1">IF(OFFSET('Stocklist Hoogenraad'!A$17,ROW()-ROW(A$17),0)="","",OFFSET('Stocklist Hoogenraad'!A$17,ROW()-ROW(A$17),0))</f>
        <v/>
      </c>
      <c r="B1522" s="124" t="str">
        <f ca="1">IF(OFFSET('Stocklist Hoogenraad'!B$17,ROW()-ROW(B$17),0)="","",OFFSET('Stocklist Hoogenraad'!B$17,ROW()-ROW(B$17),0))</f>
        <v/>
      </c>
      <c r="C1522" s="124" t="str">
        <f ca="1">IF(OFFSET('Stocklist Hoogenraad'!C$17,ROW()-ROW(C$17),0)="","",OFFSET('Stocklist Hoogenraad'!C$17,ROW()-ROW(C$17),0))</f>
        <v/>
      </c>
      <c r="D1522" s="125" t="str">
        <f ca="1">IF(OFFSET('Stocklist Hoogenraad'!D$17,ROW()-ROW(D$17),0)="","",(1+Margin)*OFFSET('Stocklist Hoogenraad'!D$17,ROW()-ROW(D$17),0))</f>
        <v/>
      </c>
    </row>
    <row r="1523" spans="1:4" x14ac:dyDescent="0.25">
      <c r="A1523" s="124" t="str">
        <f ca="1">IF(OFFSET('Stocklist Hoogenraad'!A$17,ROW()-ROW(A$17),0)="","",OFFSET('Stocklist Hoogenraad'!A$17,ROW()-ROW(A$17),0))</f>
        <v/>
      </c>
      <c r="B1523" s="124" t="str">
        <f ca="1">IF(OFFSET('Stocklist Hoogenraad'!B$17,ROW()-ROW(B$17),0)="","",OFFSET('Stocklist Hoogenraad'!B$17,ROW()-ROW(B$17),0))</f>
        <v/>
      </c>
      <c r="C1523" s="124" t="str">
        <f ca="1">IF(OFFSET('Stocklist Hoogenraad'!C$17,ROW()-ROW(C$17),0)="","",OFFSET('Stocklist Hoogenraad'!C$17,ROW()-ROW(C$17),0))</f>
        <v/>
      </c>
      <c r="D1523" s="125" t="str">
        <f ca="1">IF(OFFSET('Stocklist Hoogenraad'!D$17,ROW()-ROW(D$17),0)="","",(1+Margin)*OFFSET('Stocklist Hoogenraad'!D$17,ROW()-ROW(D$17),0))</f>
        <v/>
      </c>
    </row>
    <row r="1524" spans="1:4" x14ac:dyDescent="0.25">
      <c r="A1524" s="124" t="str">
        <f ca="1">IF(OFFSET('Stocklist Hoogenraad'!A$17,ROW()-ROW(A$17),0)="","",OFFSET('Stocklist Hoogenraad'!A$17,ROW()-ROW(A$17),0))</f>
        <v/>
      </c>
      <c r="B1524" s="124" t="str">
        <f ca="1">IF(OFFSET('Stocklist Hoogenraad'!B$17,ROW()-ROW(B$17),0)="","",OFFSET('Stocklist Hoogenraad'!B$17,ROW()-ROW(B$17),0))</f>
        <v/>
      </c>
      <c r="C1524" s="124" t="str">
        <f ca="1">IF(OFFSET('Stocklist Hoogenraad'!C$17,ROW()-ROW(C$17),0)="","",OFFSET('Stocklist Hoogenraad'!C$17,ROW()-ROW(C$17),0))</f>
        <v/>
      </c>
      <c r="D1524" s="125" t="str">
        <f ca="1">IF(OFFSET('Stocklist Hoogenraad'!D$17,ROW()-ROW(D$17),0)="","",(1+Margin)*OFFSET('Stocklist Hoogenraad'!D$17,ROW()-ROW(D$17),0))</f>
        <v/>
      </c>
    </row>
    <row r="1525" spans="1:4" x14ac:dyDescent="0.25">
      <c r="A1525" s="124" t="str">
        <f ca="1">IF(OFFSET('Stocklist Hoogenraad'!A$17,ROW()-ROW(A$17),0)="","",OFFSET('Stocklist Hoogenraad'!A$17,ROW()-ROW(A$17),0))</f>
        <v/>
      </c>
      <c r="B1525" s="124" t="str">
        <f ca="1">IF(OFFSET('Stocklist Hoogenraad'!B$17,ROW()-ROW(B$17),0)="","",OFFSET('Stocklist Hoogenraad'!B$17,ROW()-ROW(B$17),0))</f>
        <v/>
      </c>
      <c r="C1525" s="124" t="str">
        <f ca="1">IF(OFFSET('Stocklist Hoogenraad'!C$17,ROW()-ROW(C$17),0)="","",OFFSET('Stocklist Hoogenraad'!C$17,ROW()-ROW(C$17),0))</f>
        <v/>
      </c>
      <c r="D1525" s="125" t="str">
        <f ca="1">IF(OFFSET('Stocklist Hoogenraad'!D$17,ROW()-ROW(D$17),0)="","",(1+Margin)*OFFSET('Stocklist Hoogenraad'!D$17,ROW()-ROW(D$17),0))</f>
        <v/>
      </c>
    </row>
    <row r="1526" spans="1:4" x14ac:dyDescent="0.25">
      <c r="A1526" s="124" t="str">
        <f ca="1">IF(OFFSET('Stocklist Hoogenraad'!A$17,ROW()-ROW(A$17),0)="","",OFFSET('Stocklist Hoogenraad'!A$17,ROW()-ROW(A$17),0))</f>
        <v/>
      </c>
      <c r="B1526" s="124" t="str">
        <f ca="1">IF(OFFSET('Stocklist Hoogenraad'!B$17,ROW()-ROW(B$17),0)="","",OFFSET('Stocklist Hoogenraad'!B$17,ROW()-ROW(B$17),0))</f>
        <v/>
      </c>
      <c r="C1526" s="124" t="str">
        <f ca="1">IF(OFFSET('Stocklist Hoogenraad'!C$17,ROW()-ROW(C$17),0)="","",OFFSET('Stocklist Hoogenraad'!C$17,ROW()-ROW(C$17),0))</f>
        <v/>
      </c>
      <c r="D1526" s="125" t="str">
        <f ca="1">IF(OFFSET('Stocklist Hoogenraad'!D$17,ROW()-ROW(D$17),0)="","",(1+Margin)*OFFSET('Stocklist Hoogenraad'!D$17,ROW()-ROW(D$17),0))</f>
        <v/>
      </c>
    </row>
    <row r="1527" spans="1:4" x14ac:dyDescent="0.25">
      <c r="A1527" s="124" t="str">
        <f ca="1">IF(OFFSET('Stocklist Hoogenraad'!A$17,ROW()-ROW(A$17),0)="","",OFFSET('Stocklist Hoogenraad'!A$17,ROW()-ROW(A$17),0))</f>
        <v/>
      </c>
      <c r="B1527" s="124" t="str">
        <f ca="1">IF(OFFSET('Stocklist Hoogenraad'!B$17,ROW()-ROW(B$17),0)="","",OFFSET('Stocklist Hoogenraad'!B$17,ROW()-ROW(B$17),0))</f>
        <v/>
      </c>
      <c r="C1527" s="124" t="str">
        <f ca="1">IF(OFFSET('Stocklist Hoogenraad'!C$17,ROW()-ROW(C$17),0)="","",OFFSET('Stocklist Hoogenraad'!C$17,ROW()-ROW(C$17),0))</f>
        <v/>
      </c>
      <c r="D1527" s="125" t="str">
        <f ca="1">IF(OFFSET('Stocklist Hoogenraad'!D$17,ROW()-ROW(D$17),0)="","",(1+Margin)*OFFSET('Stocklist Hoogenraad'!D$17,ROW()-ROW(D$17),0))</f>
        <v/>
      </c>
    </row>
    <row r="1528" spans="1:4" x14ac:dyDescent="0.25">
      <c r="A1528" s="124" t="str">
        <f ca="1">IF(OFFSET('Stocklist Hoogenraad'!A$17,ROW()-ROW(A$17),0)="","",OFFSET('Stocklist Hoogenraad'!A$17,ROW()-ROW(A$17),0))</f>
        <v/>
      </c>
      <c r="B1528" s="124" t="str">
        <f ca="1">IF(OFFSET('Stocklist Hoogenraad'!B$17,ROW()-ROW(B$17),0)="","",OFFSET('Stocklist Hoogenraad'!B$17,ROW()-ROW(B$17),0))</f>
        <v/>
      </c>
      <c r="C1528" s="124" t="str">
        <f ca="1">IF(OFFSET('Stocklist Hoogenraad'!C$17,ROW()-ROW(C$17),0)="","",OFFSET('Stocklist Hoogenraad'!C$17,ROW()-ROW(C$17),0))</f>
        <v/>
      </c>
      <c r="D1528" s="125" t="str">
        <f ca="1">IF(OFFSET('Stocklist Hoogenraad'!D$17,ROW()-ROW(D$17),0)="","",(1+Margin)*OFFSET('Stocklist Hoogenraad'!D$17,ROW()-ROW(D$17),0))</f>
        <v/>
      </c>
    </row>
    <row r="1529" spans="1:4" x14ac:dyDescent="0.25">
      <c r="A1529" s="124" t="str">
        <f ca="1">IF(OFFSET('Stocklist Hoogenraad'!A$17,ROW()-ROW(A$17),0)="","",OFFSET('Stocklist Hoogenraad'!A$17,ROW()-ROW(A$17),0))</f>
        <v/>
      </c>
      <c r="B1529" s="124" t="str">
        <f ca="1">IF(OFFSET('Stocklist Hoogenraad'!B$17,ROW()-ROW(B$17),0)="","",OFFSET('Stocklist Hoogenraad'!B$17,ROW()-ROW(B$17),0))</f>
        <v/>
      </c>
      <c r="C1529" s="124" t="str">
        <f ca="1">IF(OFFSET('Stocklist Hoogenraad'!C$17,ROW()-ROW(C$17),0)="","",OFFSET('Stocklist Hoogenraad'!C$17,ROW()-ROW(C$17),0))</f>
        <v/>
      </c>
      <c r="D1529" s="125" t="str">
        <f ca="1">IF(OFFSET('Stocklist Hoogenraad'!D$17,ROW()-ROW(D$17),0)="","",(1+Margin)*OFFSET('Stocklist Hoogenraad'!D$17,ROW()-ROW(D$17),0))</f>
        <v/>
      </c>
    </row>
    <row r="1530" spans="1:4" x14ac:dyDescent="0.25">
      <c r="A1530" s="124" t="str">
        <f ca="1">IF(OFFSET('Stocklist Hoogenraad'!A$17,ROW()-ROW(A$17),0)="","",OFFSET('Stocklist Hoogenraad'!A$17,ROW()-ROW(A$17),0))</f>
        <v/>
      </c>
      <c r="B1530" s="124" t="str">
        <f ca="1">IF(OFFSET('Stocklist Hoogenraad'!B$17,ROW()-ROW(B$17),0)="","",OFFSET('Stocklist Hoogenraad'!B$17,ROW()-ROW(B$17),0))</f>
        <v/>
      </c>
      <c r="C1530" s="124" t="str">
        <f ca="1">IF(OFFSET('Stocklist Hoogenraad'!C$17,ROW()-ROW(C$17),0)="","",OFFSET('Stocklist Hoogenraad'!C$17,ROW()-ROW(C$17),0))</f>
        <v/>
      </c>
      <c r="D1530" s="125" t="str">
        <f ca="1">IF(OFFSET('Stocklist Hoogenraad'!D$17,ROW()-ROW(D$17),0)="","",(1+Margin)*OFFSET('Stocklist Hoogenraad'!D$17,ROW()-ROW(D$17),0))</f>
        <v/>
      </c>
    </row>
    <row r="1531" spans="1:4" x14ac:dyDescent="0.25">
      <c r="A1531" s="124" t="str">
        <f ca="1">IF(OFFSET('Stocklist Hoogenraad'!A$17,ROW()-ROW(A$17),0)="","",OFFSET('Stocklist Hoogenraad'!A$17,ROW()-ROW(A$17),0))</f>
        <v/>
      </c>
      <c r="B1531" s="124" t="str">
        <f ca="1">IF(OFFSET('Stocklist Hoogenraad'!B$17,ROW()-ROW(B$17),0)="","",OFFSET('Stocklist Hoogenraad'!B$17,ROW()-ROW(B$17),0))</f>
        <v/>
      </c>
      <c r="C1531" s="124" t="str">
        <f ca="1">IF(OFFSET('Stocklist Hoogenraad'!C$17,ROW()-ROW(C$17),0)="","",OFFSET('Stocklist Hoogenraad'!C$17,ROW()-ROW(C$17),0))</f>
        <v/>
      </c>
      <c r="D1531" s="125" t="str">
        <f ca="1">IF(OFFSET('Stocklist Hoogenraad'!D$17,ROW()-ROW(D$17),0)="","",(1+Margin)*OFFSET('Stocklist Hoogenraad'!D$17,ROW()-ROW(D$17),0))</f>
        <v/>
      </c>
    </row>
    <row r="1532" spans="1:4" x14ac:dyDescent="0.25">
      <c r="A1532" s="124" t="str">
        <f ca="1">IF(OFFSET('Stocklist Hoogenraad'!A$17,ROW()-ROW(A$17),0)="","",OFFSET('Stocklist Hoogenraad'!A$17,ROW()-ROW(A$17),0))</f>
        <v/>
      </c>
      <c r="B1532" s="124" t="str">
        <f ca="1">IF(OFFSET('Stocklist Hoogenraad'!B$17,ROW()-ROW(B$17),0)="","",OFFSET('Stocklist Hoogenraad'!B$17,ROW()-ROW(B$17),0))</f>
        <v/>
      </c>
      <c r="C1532" s="124" t="str">
        <f ca="1">IF(OFFSET('Stocklist Hoogenraad'!C$17,ROW()-ROW(C$17),0)="","",OFFSET('Stocklist Hoogenraad'!C$17,ROW()-ROW(C$17),0))</f>
        <v/>
      </c>
      <c r="D1532" s="125" t="str">
        <f ca="1">IF(OFFSET('Stocklist Hoogenraad'!D$17,ROW()-ROW(D$17),0)="","",(1+Margin)*OFFSET('Stocklist Hoogenraad'!D$17,ROW()-ROW(D$17),0))</f>
        <v/>
      </c>
    </row>
    <row r="1533" spans="1:4" x14ac:dyDescent="0.25">
      <c r="A1533" s="124" t="str">
        <f ca="1">IF(OFFSET('Stocklist Hoogenraad'!A$17,ROW()-ROW(A$17),0)="","",OFFSET('Stocklist Hoogenraad'!A$17,ROW()-ROW(A$17),0))</f>
        <v/>
      </c>
      <c r="B1533" s="124" t="str">
        <f ca="1">IF(OFFSET('Stocklist Hoogenraad'!B$17,ROW()-ROW(B$17),0)="","",OFFSET('Stocklist Hoogenraad'!B$17,ROW()-ROW(B$17),0))</f>
        <v/>
      </c>
      <c r="C1533" s="124" t="str">
        <f ca="1">IF(OFFSET('Stocklist Hoogenraad'!C$17,ROW()-ROW(C$17),0)="","",OFFSET('Stocklist Hoogenraad'!C$17,ROW()-ROW(C$17),0))</f>
        <v/>
      </c>
      <c r="D1533" s="125" t="str">
        <f ca="1">IF(OFFSET('Stocklist Hoogenraad'!D$17,ROW()-ROW(D$17),0)="","",(1+Margin)*OFFSET('Stocklist Hoogenraad'!D$17,ROW()-ROW(D$17),0))</f>
        <v/>
      </c>
    </row>
    <row r="1534" spans="1:4" x14ac:dyDescent="0.25">
      <c r="A1534" s="124" t="str">
        <f ca="1">IF(OFFSET('Stocklist Hoogenraad'!A$17,ROW()-ROW(A$17),0)="","",OFFSET('Stocklist Hoogenraad'!A$17,ROW()-ROW(A$17),0))</f>
        <v/>
      </c>
      <c r="B1534" s="124" t="str">
        <f ca="1">IF(OFFSET('Stocklist Hoogenraad'!B$17,ROW()-ROW(B$17),0)="","",OFFSET('Stocklist Hoogenraad'!B$17,ROW()-ROW(B$17),0))</f>
        <v/>
      </c>
      <c r="C1534" s="124" t="str">
        <f ca="1">IF(OFFSET('Stocklist Hoogenraad'!C$17,ROW()-ROW(C$17),0)="","",OFFSET('Stocklist Hoogenraad'!C$17,ROW()-ROW(C$17),0))</f>
        <v/>
      </c>
      <c r="D1534" s="125" t="str">
        <f ca="1">IF(OFFSET('Stocklist Hoogenraad'!D$17,ROW()-ROW(D$17),0)="","",(1+Margin)*OFFSET('Stocklist Hoogenraad'!D$17,ROW()-ROW(D$17),0))</f>
        <v/>
      </c>
    </row>
    <row r="1535" spans="1:4" x14ac:dyDescent="0.25">
      <c r="A1535" s="124" t="str">
        <f ca="1">IF(OFFSET('Stocklist Hoogenraad'!A$17,ROW()-ROW(A$17),0)="","",OFFSET('Stocklist Hoogenraad'!A$17,ROW()-ROW(A$17),0))</f>
        <v/>
      </c>
      <c r="B1535" s="124" t="str">
        <f ca="1">IF(OFFSET('Stocklist Hoogenraad'!B$17,ROW()-ROW(B$17),0)="","",OFFSET('Stocklist Hoogenraad'!B$17,ROW()-ROW(B$17),0))</f>
        <v/>
      </c>
      <c r="C1535" s="124" t="str">
        <f ca="1">IF(OFFSET('Stocklist Hoogenraad'!C$17,ROW()-ROW(C$17),0)="","",OFFSET('Stocklist Hoogenraad'!C$17,ROW()-ROW(C$17),0))</f>
        <v/>
      </c>
      <c r="D1535" s="125" t="str">
        <f ca="1">IF(OFFSET('Stocklist Hoogenraad'!D$17,ROW()-ROW(D$17),0)="","",(1+Margin)*OFFSET('Stocklist Hoogenraad'!D$17,ROW()-ROW(D$17),0))</f>
        <v/>
      </c>
    </row>
    <row r="1536" spans="1:4" x14ac:dyDescent="0.25">
      <c r="A1536" s="124" t="str">
        <f ca="1">IF(OFFSET('Stocklist Hoogenraad'!A$17,ROW()-ROW(A$17),0)="","",OFFSET('Stocklist Hoogenraad'!A$17,ROW()-ROW(A$17),0))</f>
        <v/>
      </c>
      <c r="B1536" s="124" t="str">
        <f ca="1">IF(OFFSET('Stocklist Hoogenraad'!B$17,ROW()-ROW(B$17),0)="","",OFFSET('Stocklist Hoogenraad'!B$17,ROW()-ROW(B$17),0))</f>
        <v/>
      </c>
      <c r="C1536" s="124" t="str">
        <f ca="1">IF(OFFSET('Stocklist Hoogenraad'!C$17,ROW()-ROW(C$17),0)="","",OFFSET('Stocklist Hoogenraad'!C$17,ROW()-ROW(C$17),0))</f>
        <v/>
      </c>
      <c r="D1536" s="125" t="str">
        <f ca="1">IF(OFFSET('Stocklist Hoogenraad'!D$17,ROW()-ROW(D$17),0)="","",(1+Margin)*OFFSET('Stocklist Hoogenraad'!D$17,ROW()-ROW(D$17),0))</f>
        <v/>
      </c>
    </row>
    <row r="1537" spans="1:4" x14ac:dyDescent="0.25">
      <c r="A1537" s="124" t="str">
        <f ca="1">IF(OFFSET('Stocklist Hoogenraad'!A$17,ROW()-ROW(A$17),0)="","",OFFSET('Stocklist Hoogenraad'!A$17,ROW()-ROW(A$17),0))</f>
        <v/>
      </c>
      <c r="B1537" s="124" t="str">
        <f ca="1">IF(OFFSET('Stocklist Hoogenraad'!B$17,ROW()-ROW(B$17),0)="","",OFFSET('Stocklist Hoogenraad'!B$17,ROW()-ROW(B$17),0))</f>
        <v/>
      </c>
      <c r="C1537" s="124" t="str">
        <f ca="1">IF(OFFSET('Stocklist Hoogenraad'!C$17,ROW()-ROW(C$17),0)="","",OFFSET('Stocklist Hoogenraad'!C$17,ROW()-ROW(C$17),0))</f>
        <v/>
      </c>
      <c r="D1537" s="125" t="str">
        <f ca="1">IF(OFFSET('Stocklist Hoogenraad'!D$17,ROW()-ROW(D$17),0)="","",(1+Margin)*OFFSET('Stocklist Hoogenraad'!D$17,ROW()-ROW(D$17),0))</f>
        <v/>
      </c>
    </row>
    <row r="1538" spans="1:4" x14ac:dyDescent="0.25">
      <c r="A1538" s="124" t="str">
        <f ca="1">IF(OFFSET('Stocklist Hoogenraad'!A$17,ROW()-ROW(A$17),0)="","",OFFSET('Stocklist Hoogenraad'!A$17,ROW()-ROW(A$17),0))</f>
        <v/>
      </c>
      <c r="B1538" s="124" t="str">
        <f ca="1">IF(OFFSET('Stocklist Hoogenraad'!B$17,ROW()-ROW(B$17),0)="","",OFFSET('Stocklist Hoogenraad'!B$17,ROW()-ROW(B$17),0))</f>
        <v/>
      </c>
      <c r="C1538" s="124" t="str">
        <f ca="1">IF(OFFSET('Stocklist Hoogenraad'!C$17,ROW()-ROW(C$17),0)="","",OFFSET('Stocklist Hoogenraad'!C$17,ROW()-ROW(C$17),0))</f>
        <v/>
      </c>
      <c r="D1538" s="125" t="str">
        <f ca="1">IF(OFFSET('Stocklist Hoogenraad'!D$17,ROW()-ROW(D$17),0)="","",(1+Margin)*OFFSET('Stocklist Hoogenraad'!D$17,ROW()-ROW(D$17),0))</f>
        <v/>
      </c>
    </row>
    <row r="1539" spans="1:4" x14ac:dyDescent="0.25">
      <c r="A1539" s="124" t="str">
        <f ca="1">IF(OFFSET('Stocklist Hoogenraad'!A$17,ROW()-ROW(A$17),0)="","",OFFSET('Stocklist Hoogenraad'!A$17,ROW()-ROW(A$17),0))</f>
        <v/>
      </c>
      <c r="B1539" s="124" t="str">
        <f ca="1">IF(OFFSET('Stocklist Hoogenraad'!B$17,ROW()-ROW(B$17),0)="","",OFFSET('Stocklist Hoogenraad'!B$17,ROW()-ROW(B$17),0))</f>
        <v/>
      </c>
      <c r="C1539" s="124" t="str">
        <f ca="1">IF(OFFSET('Stocklist Hoogenraad'!C$17,ROW()-ROW(C$17),0)="","",OFFSET('Stocklist Hoogenraad'!C$17,ROW()-ROW(C$17),0))</f>
        <v/>
      </c>
      <c r="D1539" s="125" t="str">
        <f ca="1">IF(OFFSET('Stocklist Hoogenraad'!D$17,ROW()-ROW(D$17),0)="","",(1+Margin)*OFFSET('Stocklist Hoogenraad'!D$17,ROW()-ROW(D$17),0))</f>
        <v/>
      </c>
    </row>
    <row r="1540" spans="1:4" x14ac:dyDescent="0.25">
      <c r="A1540" s="124" t="str">
        <f ca="1">IF(OFFSET('Stocklist Hoogenraad'!A$17,ROW()-ROW(A$17),0)="","",OFFSET('Stocklist Hoogenraad'!A$17,ROW()-ROW(A$17),0))</f>
        <v/>
      </c>
      <c r="B1540" s="124" t="str">
        <f ca="1">IF(OFFSET('Stocklist Hoogenraad'!B$17,ROW()-ROW(B$17),0)="","",OFFSET('Stocklist Hoogenraad'!B$17,ROW()-ROW(B$17),0))</f>
        <v/>
      </c>
      <c r="C1540" s="124" t="str">
        <f ca="1">IF(OFFSET('Stocklist Hoogenraad'!C$17,ROW()-ROW(C$17),0)="","",OFFSET('Stocklist Hoogenraad'!C$17,ROW()-ROW(C$17),0))</f>
        <v/>
      </c>
      <c r="D1540" s="125" t="str">
        <f ca="1">IF(OFFSET('Stocklist Hoogenraad'!D$17,ROW()-ROW(D$17),0)="","",(1+Margin)*OFFSET('Stocklist Hoogenraad'!D$17,ROW()-ROW(D$17),0))</f>
        <v/>
      </c>
    </row>
    <row r="1541" spans="1:4" x14ac:dyDescent="0.25">
      <c r="A1541" s="124" t="str">
        <f ca="1">IF(OFFSET('Stocklist Hoogenraad'!A$17,ROW()-ROW(A$17),0)="","",OFFSET('Stocklist Hoogenraad'!A$17,ROW()-ROW(A$17),0))</f>
        <v/>
      </c>
      <c r="B1541" s="124" t="str">
        <f ca="1">IF(OFFSET('Stocklist Hoogenraad'!B$17,ROW()-ROW(B$17),0)="","",OFFSET('Stocklist Hoogenraad'!B$17,ROW()-ROW(B$17),0))</f>
        <v/>
      </c>
      <c r="C1541" s="124" t="str">
        <f ca="1">IF(OFFSET('Stocklist Hoogenraad'!C$17,ROW()-ROW(C$17),0)="","",OFFSET('Stocklist Hoogenraad'!C$17,ROW()-ROW(C$17),0))</f>
        <v/>
      </c>
      <c r="D1541" s="125" t="str">
        <f ca="1">IF(OFFSET('Stocklist Hoogenraad'!D$17,ROW()-ROW(D$17),0)="","",(1+Margin)*OFFSET('Stocklist Hoogenraad'!D$17,ROW()-ROW(D$17),0))</f>
        <v/>
      </c>
    </row>
    <row r="1542" spans="1:4" x14ac:dyDescent="0.25">
      <c r="A1542" s="124" t="str">
        <f ca="1">IF(OFFSET('Stocklist Hoogenraad'!A$17,ROW()-ROW(A$17),0)="","",OFFSET('Stocklist Hoogenraad'!A$17,ROW()-ROW(A$17),0))</f>
        <v/>
      </c>
      <c r="B1542" s="124" t="str">
        <f ca="1">IF(OFFSET('Stocklist Hoogenraad'!B$17,ROW()-ROW(B$17),0)="","",OFFSET('Stocklist Hoogenraad'!B$17,ROW()-ROW(B$17),0))</f>
        <v/>
      </c>
      <c r="C1542" s="124" t="str">
        <f ca="1">IF(OFFSET('Stocklist Hoogenraad'!C$17,ROW()-ROW(C$17),0)="","",OFFSET('Stocklist Hoogenraad'!C$17,ROW()-ROW(C$17),0))</f>
        <v/>
      </c>
      <c r="D1542" s="125" t="str">
        <f ca="1">IF(OFFSET('Stocklist Hoogenraad'!D$17,ROW()-ROW(D$17),0)="","",(1+Margin)*OFFSET('Stocklist Hoogenraad'!D$17,ROW()-ROW(D$17),0))</f>
        <v/>
      </c>
    </row>
    <row r="1543" spans="1:4" x14ac:dyDescent="0.25">
      <c r="A1543" s="124" t="str">
        <f ca="1">IF(OFFSET('Stocklist Hoogenraad'!A$17,ROW()-ROW(A$17),0)="","",OFFSET('Stocklist Hoogenraad'!A$17,ROW()-ROW(A$17),0))</f>
        <v/>
      </c>
      <c r="B1543" s="124" t="str">
        <f ca="1">IF(OFFSET('Stocklist Hoogenraad'!B$17,ROW()-ROW(B$17),0)="","",OFFSET('Stocklist Hoogenraad'!B$17,ROW()-ROW(B$17),0))</f>
        <v/>
      </c>
      <c r="C1543" s="124" t="str">
        <f ca="1">IF(OFFSET('Stocklist Hoogenraad'!C$17,ROW()-ROW(C$17),0)="","",OFFSET('Stocklist Hoogenraad'!C$17,ROW()-ROW(C$17),0))</f>
        <v/>
      </c>
      <c r="D1543" s="125" t="str">
        <f ca="1">IF(OFFSET('Stocklist Hoogenraad'!D$17,ROW()-ROW(D$17),0)="","",(1+Margin)*OFFSET('Stocklist Hoogenraad'!D$17,ROW()-ROW(D$17),0))</f>
        <v/>
      </c>
    </row>
    <row r="1544" spans="1:4" x14ac:dyDescent="0.25">
      <c r="A1544" s="124" t="str">
        <f ca="1">IF(OFFSET('Stocklist Hoogenraad'!A$17,ROW()-ROW(A$17),0)="","",OFFSET('Stocklist Hoogenraad'!A$17,ROW()-ROW(A$17),0))</f>
        <v/>
      </c>
      <c r="B1544" s="124" t="str">
        <f ca="1">IF(OFFSET('Stocklist Hoogenraad'!B$17,ROW()-ROW(B$17),0)="","",OFFSET('Stocklist Hoogenraad'!B$17,ROW()-ROW(B$17),0))</f>
        <v/>
      </c>
      <c r="C1544" s="124" t="str">
        <f ca="1">IF(OFFSET('Stocklist Hoogenraad'!C$17,ROW()-ROW(C$17),0)="","",OFFSET('Stocklist Hoogenraad'!C$17,ROW()-ROW(C$17),0))</f>
        <v/>
      </c>
      <c r="D1544" s="125" t="str">
        <f ca="1">IF(OFFSET('Stocklist Hoogenraad'!D$17,ROW()-ROW(D$17),0)="","",(1+Margin)*OFFSET('Stocklist Hoogenraad'!D$17,ROW()-ROW(D$17),0))</f>
        <v/>
      </c>
    </row>
    <row r="1545" spans="1:4" x14ac:dyDescent="0.25">
      <c r="A1545" s="124" t="str">
        <f ca="1">IF(OFFSET('Stocklist Hoogenraad'!A$17,ROW()-ROW(A$17),0)="","",OFFSET('Stocklist Hoogenraad'!A$17,ROW()-ROW(A$17),0))</f>
        <v/>
      </c>
      <c r="B1545" s="124" t="str">
        <f ca="1">IF(OFFSET('Stocklist Hoogenraad'!B$17,ROW()-ROW(B$17),0)="","",OFFSET('Stocklist Hoogenraad'!B$17,ROW()-ROW(B$17),0))</f>
        <v/>
      </c>
      <c r="C1545" s="124" t="str">
        <f ca="1">IF(OFFSET('Stocklist Hoogenraad'!C$17,ROW()-ROW(C$17),0)="","",OFFSET('Stocklist Hoogenraad'!C$17,ROW()-ROW(C$17),0))</f>
        <v/>
      </c>
      <c r="D1545" s="125" t="str">
        <f ca="1">IF(OFFSET('Stocklist Hoogenraad'!D$17,ROW()-ROW(D$17),0)="","",(1+Margin)*OFFSET('Stocklist Hoogenraad'!D$17,ROW()-ROW(D$17),0))</f>
        <v/>
      </c>
    </row>
    <row r="1546" spans="1:4" x14ac:dyDescent="0.25">
      <c r="A1546" s="124" t="str">
        <f ca="1">IF(OFFSET('Stocklist Hoogenraad'!A$17,ROW()-ROW(A$17),0)="","",OFFSET('Stocklist Hoogenraad'!A$17,ROW()-ROW(A$17),0))</f>
        <v/>
      </c>
      <c r="B1546" s="124" t="str">
        <f ca="1">IF(OFFSET('Stocklist Hoogenraad'!B$17,ROW()-ROW(B$17),0)="","",OFFSET('Stocklist Hoogenraad'!B$17,ROW()-ROW(B$17),0))</f>
        <v/>
      </c>
      <c r="C1546" s="124" t="str">
        <f ca="1">IF(OFFSET('Stocklist Hoogenraad'!C$17,ROW()-ROW(C$17),0)="","",OFFSET('Stocklist Hoogenraad'!C$17,ROW()-ROW(C$17),0))</f>
        <v/>
      </c>
      <c r="D1546" s="125" t="str">
        <f ca="1">IF(OFFSET('Stocklist Hoogenraad'!D$17,ROW()-ROW(D$17),0)="","",(1+Margin)*OFFSET('Stocklist Hoogenraad'!D$17,ROW()-ROW(D$17),0))</f>
        <v/>
      </c>
    </row>
    <row r="1547" spans="1:4" x14ac:dyDescent="0.25">
      <c r="A1547" s="124" t="str">
        <f ca="1">IF(OFFSET('Stocklist Hoogenraad'!A$17,ROW()-ROW(A$17),0)="","",OFFSET('Stocklist Hoogenraad'!A$17,ROW()-ROW(A$17),0))</f>
        <v/>
      </c>
      <c r="B1547" s="124" t="str">
        <f ca="1">IF(OFFSET('Stocklist Hoogenraad'!B$17,ROW()-ROW(B$17),0)="","",OFFSET('Stocklist Hoogenraad'!B$17,ROW()-ROW(B$17),0))</f>
        <v/>
      </c>
      <c r="C1547" s="124" t="str">
        <f ca="1">IF(OFFSET('Stocklist Hoogenraad'!C$17,ROW()-ROW(C$17),0)="","",OFFSET('Stocklist Hoogenraad'!C$17,ROW()-ROW(C$17),0))</f>
        <v/>
      </c>
      <c r="D1547" s="125" t="str">
        <f ca="1">IF(OFFSET('Stocklist Hoogenraad'!D$17,ROW()-ROW(D$17),0)="","",(1+Margin)*OFFSET('Stocklist Hoogenraad'!D$17,ROW()-ROW(D$17),0))</f>
        <v/>
      </c>
    </row>
    <row r="1548" spans="1:4" x14ac:dyDescent="0.25">
      <c r="A1548" s="124" t="str">
        <f ca="1">IF(OFFSET('Stocklist Hoogenraad'!A$17,ROW()-ROW(A$17),0)="","",OFFSET('Stocklist Hoogenraad'!A$17,ROW()-ROW(A$17),0))</f>
        <v/>
      </c>
      <c r="B1548" s="124" t="str">
        <f ca="1">IF(OFFSET('Stocklist Hoogenraad'!B$17,ROW()-ROW(B$17),0)="","",OFFSET('Stocklist Hoogenraad'!B$17,ROW()-ROW(B$17),0))</f>
        <v/>
      </c>
      <c r="C1548" s="124" t="str">
        <f ca="1">IF(OFFSET('Stocklist Hoogenraad'!C$17,ROW()-ROW(C$17),0)="","",OFFSET('Stocklist Hoogenraad'!C$17,ROW()-ROW(C$17),0))</f>
        <v/>
      </c>
      <c r="D1548" s="125" t="str">
        <f ca="1">IF(OFFSET('Stocklist Hoogenraad'!D$17,ROW()-ROW(D$17),0)="","",(1+Margin)*OFFSET('Stocklist Hoogenraad'!D$17,ROW()-ROW(D$17),0))</f>
        <v/>
      </c>
    </row>
    <row r="1549" spans="1:4" x14ac:dyDescent="0.25">
      <c r="A1549" s="124" t="str">
        <f ca="1">IF(OFFSET('Stocklist Hoogenraad'!A$17,ROW()-ROW(A$17),0)="","",OFFSET('Stocklist Hoogenraad'!A$17,ROW()-ROW(A$17),0))</f>
        <v/>
      </c>
      <c r="B1549" s="124" t="str">
        <f ca="1">IF(OFFSET('Stocklist Hoogenraad'!B$17,ROW()-ROW(B$17),0)="","",OFFSET('Stocklist Hoogenraad'!B$17,ROW()-ROW(B$17),0))</f>
        <v/>
      </c>
      <c r="C1549" s="124" t="str">
        <f ca="1">IF(OFFSET('Stocklist Hoogenraad'!C$17,ROW()-ROW(C$17),0)="","",OFFSET('Stocklist Hoogenraad'!C$17,ROW()-ROW(C$17),0))</f>
        <v/>
      </c>
      <c r="D1549" s="125" t="str">
        <f ca="1">IF(OFFSET('Stocklist Hoogenraad'!D$17,ROW()-ROW(D$17),0)="","",(1+Margin)*OFFSET('Stocklist Hoogenraad'!D$17,ROW()-ROW(D$17),0))</f>
        <v/>
      </c>
    </row>
    <row r="1550" spans="1:4" x14ac:dyDescent="0.25">
      <c r="A1550" s="124" t="str">
        <f ca="1">IF(OFFSET('Stocklist Hoogenraad'!A$17,ROW()-ROW(A$17),0)="","",OFFSET('Stocklist Hoogenraad'!A$17,ROW()-ROW(A$17),0))</f>
        <v/>
      </c>
      <c r="B1550" s="124" t="str">
        <f ca="1">IF(OFFSET('Stocklist Hoogenraad'!B$17,ROW()-ROW(B$17),0)="","",OFFSET('Stocklist Hoogenraad'!B$17,ROW()-ROW(B$17),0))</f>
        <v/>
      </c>
      <c r="C1550" s="124" t="str">
        <f ca="1">IF(OFFSET('Stocklist Hoogenraad'!C$17,ROW()-ROW(C$17),0)="","",OFFSET('Stocklist Hoogenraad'!C$17,ROW()-ROW(C$17),0))</f>
        <v/>
      </c>
      <c r="D1550" s="125" t="str">
        <f ca="1">IF(OFFSET('Stocklist Hoogenraad'!D$17,ROW()-ROW(D$17),0)="","",(1+Margin)*OFFSET('Stocklist Hoogenraad'!D$17,ROW()-ROW(D$17),0))</f>
        <v/>
      </c>
    </row>
    <row r="1551" spans="1:4" x14ac:dyDescent="0.25">
      <c r="A1551" s="124" t="str">
        <f ca="1">IF(OFFSET('Stocklist Hoogenraad'!A$17,ROW()-ROW(A$17),0)="","",OFFSET('Stocklist Hoogenraad'!A$17,ROW()-ROW(A$17),0))</f>
        <v/>
      </c>
      <c r="B1551" s="124" t="str">
        <f ca="1">IF(OFFSET('Stocklist Hoogenraad'!B$17,ROW()-ROW(B$17),0)="","",OFFSET('Stocklist Hoogenraad'!B$17,ROW()-ROW(B$17),0))</f>
        <v/>
      </c>
      <c r="C1551" s="124" t="str">
        <f ca="1">IF(OFFSET('Stocklist Hoogenraad'!C$17,ROW()-ROW(C$17),0)="","",OFFSET('Stocklist Hoogenraad'!C$17,ROW()-ROW(C$17),0))</f>
        <v/>
      </c>
      <c r="D1551" s="125" t="str">
        <f ca="1">IF(OFFSET('Stocklist Hoogenraad'!D$17,ROW()-ROW(D$17),0)="","",(1+Margin)*OFFSET('Stocklist Hoogenraad'!D$17,ROW()-ROW(D$17),0))</f>
        <v/>
      </c>
    </row>
    <row r="1552" spans="1:4" x14ac:dyDescent="0.25">
      <c r="A1552" s="124" t="str">
        <f ca="1">IF(OFFSET('Stocklist Hoogenraad'!A$17,ROW()-ROW(A$17),0)="","",OFFSET('Stocklist Hoogenraad'!A$17,ROW()-ROW(A$17),0))</f>
        <v/>
      </c>
      <c r="B1552" s="124" t="str">
        <f ca="1">IF(OFFSET('Stocklist Hoogenraad'!B$17,ROW()-ROW(B$17),0)="","",OFFSET('Stocklist Hoogenraad'!B$17,ROW()-ROW(B$17),0))</f>
        <v/>
      </c>
      <c r="C1552" s="124" t="str">
        <f ca="1">IF(OFFSET('Stocklist Hoogenraad'!C$17,ROW()-ROW(C$17),0)="","",OFFSET('Stocklist Hoogenraad'!C$17,ROW()-ROW(C$17),0))</f>
        <v/>
      </c>
      <c r="D1552" s="125" t="str">
        <f ca="1">IF(OFFSET('Stocklist Hoogenraad'!D$17,ROW()-ROW(D$17),0)="","",(1+Margin)*OFFSET('Stocklist Hoogenraad'!D$17,ROW()-ROW(D$17),0))</f>
        <v/>
      </c>
    </row>
    <row r="1553" spans="1:4" x14ac:dyDescent="0.25">
      <c r="A1553" s="124" t="str">
        <f ca="1">IF(OFFSET('Stocklist Hoogenraad'!A$17,ROW()-ROW(A$17),0)="","",OFFSET('Stocklist Hoogenraad'!A$17,ROW()-ROW(A$17),0))</f>
        <v/>
      </c>
      <c r="B1553" s="124" t="str">
        <f ca="1">IF(OFFSET('Stocklist Hoogenraad'!B$17,ROW()-ROW(B$17),0)="","",OFFSET('Stocklist Hoogenraad'!B$17,ROW()-ROW(B$17),0))</f>
        <v/>
      </c>
      <c r="C1553" s="124" t="str">
        <f ca="1">IF(OFFSET('Stocklist Hoogenraad'!C$17,ROW()-ROW(C$17),0)="","",OFFSET('Stocklist Hoogenraad'!C$17,ROW()-ROW(C$17),0))</f>
        <v/>
      </c>
      <c r="D1553" s="125" t="str">
        <f ca="1">IF(OFFSET('Stocklist Hoogenraad'!D$17,ROW()-ROW(D$17),0)="","",(1+Margin)*OFFSET('Stocklist Hoogenraad'!D$17,ROW()-ROW(D$17),0))</f>
        <v/>
      </c>
    </row>
    <row r="1554" spans="1:4" x14ac:dyDescent="0.25">
      <c r="A1554" s="124" t="str">
        <f ca="1">IF(OFFSET('Stocklist Hoogenraad'!A$17,ROW()-ROW(A$17),0)="","",OFFSET('Stocklist Hoogenraad'!A$17,ROW()-ROW(A$17),0))</f>
        <v/>
      </c>
      <c r="B1554" s="124" t="str">
        <f ca="1">IF(OFFSET('Stocklist Hoogenraad'!B$17,ROW()-ROW(B$17),0)="","",OFFSET('Stocklist Hoogenraad'!B$17,ROW()-ROW(B$17),0))</f>
        <v/>
      </c>
      <c r="C1554" s="124" t="str">
        <f ca="1">IF(OFFSET('Stocklist Hoogenraad'!C$17,ROW()-ROW(C$17),0)="","",OFFSET('Stocklist Hoogenraad'!C$17,ROW()-ROW(C$17),0))</f>
        <v/>
      </c>
      <c r="D1554" s="125" t="str">
        <f ca="1">IF(OFFSET('Stocklist Hoogenraad'!D$17,ROW()-ROW(D$17),0)="","",(1+Margin)*OFFSET('Stocklist Hoogenraad'!D$17,ROW()-ROW(D$17),0))</f>
        <v/>
      </c>
    </row>
    <row r="1555" spans="1:4" x14ac:dyDescent="0.25">
      <c r="A1555" s="124" t="str">
        <f ca="1">IF(OFFSET('Stocklist Hoogenraad'!A$17,ROW()-ROW(A$17),0)="","",OFFSET('Stocklist Hoogenraad'!A$17,ROW()-ROW(A$17),0))</f>
        <v/>
      </c>
      <c r="B1555" s="124" t="str">
        <f ca="1">IF(OFFSET('Stocklist Hoogenraad'!B$17,ROW()-ROW(B$17),0)="","",OFFSET('Stocklist Hoogenraad'!B$17,ROW()-ROW(B$17),0))</f>
        <v/>
      </c>
      <c r="C1555" s="124" t="str">
        <f ca="1">IF(OFFSET('Stocklist Hoogenraad'!C$17,ROW()-ROW(C$17),0)="","",OFFSET('Stocklist Hoogenraad'!C$17,ROW()-ROW(C$17),0))</f>
        <v/>
      </c>
      <c r="D1555" s="125" t="str">
        <f ca="1">IF(OFFSET('Stocklist Hoogenraad'!D$17,ROW()-ROW(D$17),0)="","",(1+Margin)*OFFSET('Stocklist Hoogenraad'!D$17,ROW()-ROW(D$17),0))</f>
        <v/>
      </c>
    </row>
    <row r="1556" spans="1:4" x14ac:dyDescent="0.25">
      <c r="A1556" s="124" t="str">
        <f ca="1">IF(OFFSET('Stocklist Hoogenraad'!A$17,ROW()-ROW(A$17),0)="","",OFFSET('Stocklist Hoogenraad'!A$17,ROW()-ROW(A$17),0))</f>
        <v/>
      </c>
      <c r="B1556" s="124" t="str">
        <f ca="1">IF(OFFSET('Stocklist Hoogenraad'!B$17,ROW()-ROW(B$17),0)="","",OFFSET('Stocklist Hoogenraad'!B$17,ROW()-ROW(B$17),0))</f>
        <v/>
      </c>
      <c r="C1556" s="124" t="str">
        <f ca="1">IF(OFFSET('Stocklist Hoogenraad'!C$17,ROW()-ROW(C$17),0)="","",OFFSET('Stocklist Hoogenraad'!C$17,ROW()-ROW(C$17),0))</f>
        <v/>
      </c>
      <c r="D1556" s="125" t="str">
        <f ca="1">IF(OFFSET('Stocklist Hoogenraad'!D$17,ROW()-ROW(D$17),0)="","",(1+Margin)*OFFSET('Stocklist Hoogenraad'!D$17,ROW()-ROW(D$17),0))</f>
        <v/>
      </c>
    </row>
    <row r="1557" spans="1:4" x14ac:dyDescent="0.25">
      <c r="A1557" s="124" t="str">
        <f ca="1">IF(OFFSET('Stocklist Hoogenraad'!A$17,ROW()-ROW(A$17),0)="","",OFFSET('Stocklist Hoogenraad'!A$17,ROW()-ROW(A$17),0))</f>
        <v/>
      </c>
      <c r="B1557" s="124" t="str">
        <f ca="1">IF(OFFSET('Stocklist Hoogenraad'!B$17,ROW()-ROW(B$17),0)="","",OFFSET('Stocklist Hoogenraad'!B$17,ROW()-ROW(B$17),0))</f>
        <v/>
      </c>
      <c r="C1557" s="124" t="str">
        <f ca="1">IF(OFFSET('Stocklist Hoogenraad'!C$17,ROW()-ROW(C$17),0)="","",OFFSET('Stocklist Hoogenraad'!C$17,ROW()-ROW(C$17),0))</f>
        <v/>
      </c>
      <c r="D1557" s="125" t="str">
        <f ca="1">IF(OFFSET('Stocklist Hoogenraad'!D$17,ROW()-ROW(D$17),0)="","",(1+Margin)*OFFSET('Stocklist Hoogenraad'!D$17,ROW()-ROW(D$17),0))</f>
        <v/>
      </c>
    </row>
    <row r="1558" spans="1:4" x14ac:dyDescent="0.25">
      <c r="A1558" s="124" t="str">
        <f ca="1">IF(OFFSET('Stocklist Hoogenraad'!A$17,ROW()-ROW(A$17),0)="","",OFFSET('Stocklist Hoogenraad'!A$17,ROW()-ROW(A$17),0))</f>
        <v/>
      </c>
      <c r="B1558" s="124" t="str">
        <f ca="1">IF(OFFSET('Stocklist Hoogenraad'!B$17,ROW()-ROW(B$17),0)="","",OFFSET('Stocklist Hoogenraad'!B$17,ROW()-ROW(B$17),0))</f>
        <v/>
      </c>
      <c r="C1558" s="124" t="str">
        <f ca="1">IF(OFFSET('Stocklist Hoogenraad'!C$17,ROW()-ROW(C$17),0)="","",OFFSET('Stocklist Hoogenraad'!C$17,ROW()-ROW(C$17),0))</f>
        <v/>
      </c>
      <c r="D1558" s="125" t="str">
        <f ca="1">IF(OFFSET('Stocklist Hoogenraad'!D$17,ROW()-ROW(D$17),0)="","",(1+Margin)*OFFSET('Stocklist Hoogenraad'!D$17,ROW()-ROW(D$17),0))</f>
        <v/>
      </c>
    </row>
    <row r="1559" spans="1:4" x14ac:dyDescent="0.25">
      <c r="A1559" s="124" t="str">
        <f ca="1">IF(OFFSET('Stocklist Hoogenraad'!A$17,ROW()-ROW(A$17),0)="","",OFFSET('Stocklist Hoogenraad'!A$17,ROW()-ROW(A$17),0))</f>
        <v/>
      </c>
      <c r="B1559" s="124" t="str">
        <f ca="1">IF(OFFSET('Stocklist Hoogenraad'!B$17,ROW()-ROW(B$17),0)="","",OFFSET('Stocklist Hoogenraad'!B$17,ROW()-ROW(B$17),0))</f>
        <v/>
      </c>
      <c r="C1559" s="124" t="str">
        <f ca="1">IF(OFFSET('Stocklist Hoogenraad'!C$17,ROW()-ROW(C$17),0)="","",OFFSET('Stocklist Hoogenraad'!C$17,ROW()-ROW(C$17),0))</f>
        <v/>
      </c>
      <c r="D1559" s="125" t="str">
        <f ca="1">IF(OFFSET('Stocklist Hoogenraad'!D$17,ROW()-ROW(D$17),0)="","",(1+Margin)*OFFSET('Stocklist Hoogenraad'!D$17,ROW()-ROW(D$17),0))</f>
        <v/>
      </c>
    </row>
    <row r="1560" spans="1:4" x14ac:dyDescent="0.25">
      <c r="A1560" s="124" t="str">
        <f ca="1">IF(OFFSET('Stocklist Hoogenraad'!A$17,ROW()-ROW(A$17),0)="","",OFFSET('Stocklist Hoogenraad'!A$17,ROW()-ROW(A$17),0))</f>
        <v/>
      </c>
      <c r="B1560" s="124" t="str">
        <f ca="1">IF(OFFSET('Stocklist Hoogenraad'!B$17,ROW()-ROW(B$17),0)="","",OFFSET('Stocklist Hoogenraad'!B$17,ROW()-ROW(B$17),0))</f>
        <v/>
      </c>
      <c r="C1560" s="124" t="str">
        <f ca="1">IF(OFFSET('Stocklist Hoogenraad'!C$17,ROW()-ROW(C$17),0)="","",OFFSET('Stocklist Hoogenraad'!C$17,ROW()-ROW(C$17),0))</f>
        <v/>
      </c>
      <c r="D1560" s="125" t="str">
        <f ca="1">IF(OFFSET('Stocklist Hoogenraad'!D$17,ROW()-ROW(D$17),0)="","",(1+Margin)*OFFSET('Stocklist Hoogenraad'!D$17,ROW()-ROW(D$17),0))</f>
        <v/>
      </c>
    </row>
    <row r="1561" spans="1:4" x14ac:dyDescent="0.25">
      <c r="A1561" s="124" t="str">
        <f ca="1">IF(OFFSET('Stocklist Hoogenraad'!A$17,ROW()-ROW(A$17),0)="","",OFFSET('Stocklist Hoogenraad'!A$17,ROW()-ROW(A$17),0))</f>
        <v/>
      </c>
      <c r="B1561" s="124" t="str">
        <f ca="1">IF(OFFSET('Stocklist Hoogenraad'!B$17,ROW()-ROW(B$17),0)="","",OFFSET('Stocklist Hoogenraad'!B$17,ROW()-ROW(B$17),0))</f>
        <v/>
      </c>
      <c r="C1561" s="124" t="str">
        <f ca="1">IF(OFFSET('Stocklist Hoogenraad'!C$17,ROW()-ROW(C$17),0)="","",OFFSET('Stocklist Hoogenraad'!C$17,ROW()-ROW(C$17),0))</f>
        <v/>
      </c>
      <c r="D1561" s="125" t="str">
        <f ca="1">IF(OFFSET('Stocklist Hoogenraad'!D$17,ROW()-ROW(D$17),0)="","",(1+Margin)*OFFSET('Stocklist Hoogenraad'!D$17,ROW()-ROW(D$17),0))</f>
        <v/>
      </c>
    </row>
    <row r="1562" spans="1:4" x14ac:dyDescent="0.25">
      <c r="A1562" s="124" t="str">
        <f ca="1">IF(OFFSET('Stocklist Hoogenraad'!A$17,ROW()-ROW(A$17),0)="","",OFFSET('Stocklist Hoogenraad'!A$17,ROW()-ROW(A$17),0))</f>
        <v/>
      </c>
      <c r="B1562" s="124" t="str">
        <f ca="1">IF(OFFSET('Stocklist Hoogenraad'!B$17,ROW()-ROW(B$17),0)="","",OFFSET('Stocklist Hoogenraad'!B$17,ROW()-ROW(B$17),0))</f>
        <v/>
      </c>
      <c r="C1562" s="124" t="str">
        <f ca="1">IF(OFFSET('Stocklist Hoogenraad'!C$17,ROW()-ROW(C$17),0)="","",OFFSET('Stocklist Hoogenraad'!C$17,ROW()-ROW(C$17),0))</f>
        <v/>
      </c>
      <c r="D1562" s="125" t="str">
        <f ca="1">IF(OFFSET('Stocklist Hoogenraad'!D$17,ROW()-ROW(D$17),0)="","",(1+Margin)*OFFSET('Stocklist Hoogenraad'!D$17,ROW()-ROW(D$17),0))</f>
        <v/>
      </c>
    </row>
    <row r="1563" spans="1:4" x14ac:dyDescent="0.25">
      <c r="A1563" s="124" t="str">
        <f ca="1">IF(OFFSET('Stocklist Hoogenraad'!A$17,ROW()-ROW(A$17),0)="","",OFFSET('Stocklist Hoogenraad'!A$17,ROW()-ROW(A$17),0))</f>
        <v/>
      </c>
      <c r="B1563" s="124" t="str">
        <f ca="1">IF(OFFSET('Stocklist Hoogenraad'!B$17,ROW()-ROW(B$17),0)="","",OFFSET('Stocklist Hoogenraad'!B$17,ROW()-ROW(B$17),0))</f>
        <v/>
      </c>
      <c r="C1563" s="124" t="str">
        <f ca="1">IF(OFFSET('Stocklist Hoogenraad'!C$17,ROW()-ROW(C$17),0)="","",OFFSET('Stocklist Hoogenraad'!C$17,ROW()-ROW(C$17),0))</f>
        <v/>
      </c>
      <c r="D1563" s="125" t="str">
        <f ca="1">IF(OFFSET('Stocklist Hoogenraad'!D$17,ROW()-ROW(D$17),0)="","",(1+Margin)*OFFSET('Stocklist Hoogenraad'!D$17,ROW()-ROW(D$17),0))</f>
        <v/>
      </c>
    </row>
    <row r="1564" spans="1:4" x14ac:dyDescent="0.25">
      <c r="A1564" s="124" t="str">
        <f ca="1">IF(OFFSET('Stocklist Hoogenraad'!A$17,ROW()-ROW(A$17),0)="","",OFFSET('Stocklist Hoogenraad'!A$17,ROW()-ROW(A$17),0))</f>
        <v/>
      </c>
      <c r="B1564" s="124" t="str">
        <f ca="1">IF(OFFSET('Stocklist Hoogenraad'!B$17,ROW()-ROW(B$17),0)="","",OFFSET('Stocklist Hoogenraad'!B$17,ROW()-ROW(B$17),0))</f>
        <v/>
      </c>
      <c r="C1564" s="124" t="str">
        <f ca="1">IF(OFFSET('Stocklist Hoogenraad'!C$17,ROW()-ROW(C$17),0)="","",OFFSET('Stocklist Hoogenraad'!C$17,ROW()-ROW(C$17),0))</f>
        <v/>
      </c>
      <c r="D1564" s="125" t="str">
        <f ca="1">IF(OFFSET('Stocklist Hoogenraad'!D$17,ROW()-ROW(D$17),0)="","",(1+Margin)*OFFSET('Stocklist Hoogenraad'!D$17,ROW()-ROW(D$17),0))</f>
        <v/>
      </c>
    </row>
    <row r="1565" spans="1:4" x14ac:dyDescent="0.25">
      <c r="A1565" s="124" t="str">
        <f ca="1">IF(OFFSET('Stocklist Hoogenraad'!A$17,ROW()-ROW(A$17),0)="","",OFFSET('Stocklist Hoogenraad'!A$17,ROW()-ROW(A$17),0))</f>
        <v/>
      </c>
      <c r="B1565" s="124" t="str">
        <f ca="1">IF(OFFSET('Stocklist Hoogenraad'!B$17,ROW()-ROW(B$17),0)="","",OFFSET('Stocklist Hoogenraad'!B$17,ROW()-ROW(B$17),0))</f>
        <v/>
      </c>
      <c r="C1565" s="124" t="str">
        <f ca="1">IF(OFFSET('Stocklist Hoogenraad'!C$17,ROW()-ROW(C$17),0)="","",OFFSET('Stocklist Hoogenraad'!C$17,ROW()-ROW(C$17),0))</f>
        <v/>
      </c>
      <c r="D1565" s="125" t="str">
        <f ca="1">IF(OFFSET('Stocklist Hoogenraad'!D$17,ROW()-ROW(D$17),0)="","",(1+Margin)*OFFSET('Stocklist Hoogenraad'!D$17,ROW()-ROW(D$17),0))</f>
        <v/>
      </c>
    </row>
    <row r="1566" spans="1:4" x14ac:dyDescent="0.25">
      <c r="A1566" s="124" t="str">
        <f ca="1">IF(OFFSET('Stocklist Hoogenraad'!A$17,ROW()-ROW(A$17),0)="","",OFFSET('Stocklist Hoogenraad'!A$17,ROW()-ROW(A$17),0))</f>
        <v/>
      </c>
      <c r="B1566" s="124" t="str">
        <f ca="1">IF(OFFSET('Stocklist Hoogenraad'!B$17,ROW()-ROW(B$17),0)="","",OFFSET('Stocklist Hoogenraad'!B$17,ROW()-ROW(B$17),0))</f>
        <v/>
      </c>
      <c r="C1566" s="124" t="str">
        <f ca="1">IF(OFFSET('Stocklist Hoogenraad'!C$17,ROW()-ROW(C$17),0)="","",OFFSET('Stocklist Hoogenraad'!C$17,ROW()-ROW(C$17),0))</f>
        <v/>
      </c>
      <c r="D1566" s="125" t="str">
        <f ca="1">IF(OFFSET('Stocklist Hoogenraad'!D$17,ROW()-ROW(D$17),0)="","",(1+Margin)*OFFSET('Stocklist Hoogenraad'!D$17,ROW()-ROW(D$17),0))</f>
        <v/>
      </c>
    </row>
    <row r="1567" spans="1:4" x14ac:dyDescent="0.25">
      <c r="A1567" s="124" t="str">
        <f ca="1">IF(OFFSET('Stocklist Hoogenraad'!A$17,ROW()-ROW(A$17),0)="","",OFFSET('Stocklist Hoogenraad'!A$17,ROW()-ROW(A$17),0))</f>
        <v/>
      </c>
      <c r="B1567" s="124" t="str">
        <f ca="1">IF(OFFSET('Stocklist Hoogenraad'!B$17,ROW()-ROW(B$17),0)="","",OFFSET('Stocklist Hoogenraad'!B$17,ROW()-ROW(B$17),0))</f>
        <v/>
      </c>
      <c r="C1567" s="124" t="str">
        <f ca="1">IF(OFFSET('Stocklist Hoogenraad'!C$17,ROW()-ROW(C$17),0)="","",OFFSET('Stocklist Hoogenraad'!C$17,ROW()-ROW(C$17),0))</f>
        <v/>
      </c>
      <c r="D1567" s="125" t="str">
        <f ca="1">IF(OFFSET('Stocklist Hoogenraad'!D$17,ROW()-ROW(D$17),0)="","",(1+Margin)*OFFSET('Stocklist Hoogenraad'!D$17,ROW()-ROW(D$17),0))</f>
        <v/>
      </c>
    </row>
    <row r="1568" spans="1:4" x14ac:dyDescent="0.25">
      <c r="A1568" s="124" t="str">
        <f ca="1">IF(OFFSET('Stocklist Hoogenraad'!A$17,ROW()-ROW(A$17),0)="","",OFFSET('Stocklist Hoogenraad'!A$17,ROW()-ROW(A$17),0))</f>
        <v/>
      </c>
      <c r="B1568" s="124" t="str">
        <f ca="1">IF(OFFSET('Stocklist Hoogenraad'!B$17,ROW()-ROW(B$17),0)="","",OFFSET('Stocklist Hoogenraad'!B$17,ROW()-ROW(B$17),0))</f>
        <v/>
      </c>
      <c r="C1568" s="124" t="str">
        <f ca="1">IF(OFFSET('Stocklist Hoogenraad'!C$17,ROW()-ROW(C$17),0)="","",OFFSET('Stocklist Hoogenraad'!C$17,ROW()-ROW(C$17),0))</f>
        <v/>
      </c>
      <c r="D1568" s="125" t="str">
        <f ca="1">IF(OFFSET('Stocklist Hoogenraad'!D$17,ROW()-ROW(D$17),0)="","",(1+Margin)*OFFSET('Stocklist Hoogenraad'!D$17,ROW()-ROW(D$17),0))</f>
        <v/>
      </c>
    </row>
    <row r="1569" spans="1:4" x14ac:dyDescent="0.25">
      <c r="A1569" s="124" t="str">
        <f ca="1">IF(OFFSET('Stocklist Hoogenraad'!A$17,ROW()-ROW(A$17),0)="","",OFFSET('Stocklist Hoogenraad'!A$17,ROW()-ROW(A$17),0))</f>
        <v/>
      </c>
      <c r="B1569" s="124" t="str">
        <f ca="1">IF(OFFSET('Stocklist Hoogenraad'!B$17,ROW()-ROW(B$17),0)="","",OFFSET('Stocklist Hoogenraad'!B$17,ROW()-ROW(B$17),0))</f>
        <v/>
      </c>
      <c r="C1569" s="124" t="str">
        <f ca="1">IF(OFFSET('Stocklist Hoogenraad'!C$17,ROW()-ROW(C$17),0)="","",OFFSET('Stocklist Hoogenraad'!C$17,ROW()-ROW(C$17),0))</f>
        <v/>
      </c>
      <c r="D1569" s="125" t="str">
        <f ca="1">IF(OFFSET('Stocklist Hoogenraad'!D$17,ROW()-ROW(D$17),0)="","",(1+Margin)*OFFSET('Stocklist Hoogenraad'!D$17,ROW()-ROW(D$17),0))</f>
        <v/>
      </c>
    </row>
    <row r="1570" spans="1:4" x14ac:dyDescent="0.25">
      <c r="A1570" s="124" t="str">
        <f ca="1">IF(OFFSET('Stocklist Hoogenraad'!A$17,ROW()-ROW(A$17),0)="","",OFFSET('Stocklist Hoogenraad'!A$17,ROW()-ROW(A$17),0))</f>
        <v/>
      </c>
      <c r="B1570" s="124" t="str">
        <f ca="1">IF(OFFSET('Stocklist Hoogenraad'!B$17,ROW()-ROW(B$17),0)="","",OFFSET('Stocklist Hoogenraad'!B$17,ROW()-ROW(B$17),0))</f>
        <v/>
      </c>
      <c r="C1570" s="124" t="str">
        <f ca="1">IF(OFFSET('Stocklist Hoogenraad'!C$17,ROW()-ROW(C$17),0)="","",OFFSET('Stocklist Hoogenraad'!C$17,ROW()-ROW(C$17),0))</f>
        <v/>
      </c>
      <c r="D1570" s="125" t="str">
        <f ca="1">IF(OFFSET('Stocklist Hoogenraad'!D$17,ROW()-ROW(D$17),0)="","",(1+Margin)*OFFSET('Stocklist Hoogenraad'!D$17,ROW()-ROW(D$17),0))</f>
        <v/>
      </c>
    </row>
    <row r="1571" spans="1:4" x14ac:dyDescent="0.25">
      <c r="A1571" s="124" t="str">
        <f ca="1">IF(OFFSET('Stocklist Hoogenraad'!A$17,ROW()-ROW(A$17),0)="","",OFFSET('Stocklist Hoogenraad'!A$17,ROW()-ROW(A$17),0))</f>
        <v/>
      </c>
      <c r="B1571" s="124" t="str">
        <f ca="1">IF(OFFSET('Stocklist Hoogenraad'!B$17,ROW()-ROW(B$17),0)="","",OFFSET('Stocklist Hoogenraad'!B$17,ROW()-ROW(B$17),0))</f>
        <v/>
      </c>
      <c r="C1571" s="124" t="str">
        <f ca="1">IF(OFFSET('Stocklist Hoogenraad'!C$17,ROW()-ROW(C$17),0)="","",OFFSET('Stocklist Hoogenraad'!C$17,ROW()-ROW(C$17),0))</f>
        <v/>
      </c>
      <c r="D1571" s="125" t="str">
        <f ca="1">IF(OFFSET('Stocklist Hoogenraad'!D$17,ROW()-ROW(D$17),0)="","",(1+Margin)*OFFSET('Stocklist Hoogenraad'!D$17,ROW()-ROW(D$17),0))</f>
        <v/>
      </c>
    </row>
    <row r="1572" spans="1:4" x14ac:dyDescent="0.25">
      <c r="A1572" s="124" t="str">
        <f ca="1">IF(OFFSET('Stocklist Hoogenraad'!A$17,ROW()-ROW(A$17),0)="","",OFFSET('Stocklist Hoogenraad'!A$17,ROW()-ROW(A$17),0))</f>
        <v/>
      </c>
      <c r="B1572" s="124" t="str">
        <f ca="1">IF(OFFSET('Stocklist Hoogenraad'!B$17,ROW()-ROW(B$17),0)="","",OFFSET('Stocklist Hoogenraad'!B$17,ROW()-ROW(B$17),0))</f>
        <v/>
      </c>
      <c r="C1572" s="124" t="str">
        <f ca="1">IF(OFFSET('Stocklist Hoogenraad'!C$17,ROW()-ROW(C$17),0)="","",OFFSET('Stocklist Hoogenraad'!C$17,ROW()-ROW(C$17),0))</f>
        <v/>
      </c>
      <c r="D1572" s="125" t="str">
        <f ca="1">IF(OFFSET('Stocklist Hoogenraad'!D$17,ROW()-ROW(D$17),0)="","",(1+Margin)*OFFSET('Stocklist Hoogenraad'!D$17,ROW()-ROW(D$17),0))</f>
        <v/>
      </c>
    </row>
    <row r="1573" spans="1:4" x14ac:dyDescent="0.25">
      <c r="A1573" s="124" t="str">
        <f ca="1">IF(OFFSET('Stocklist Hoogenraad'!A$17,ROW()-ROW(A$17),0)="","",OFFSET('Stocklist Hoogenraad'!A$17,ROW()-ROW(A$17),0))</f>
        <v/>
      </c>
      <c r="B1573" s="124" t="str">
        <f ca="1">IF(OFFSET('Stocklist Hoogenraad'!B$17,ROW()-ROW(B$17),0)="","",OFFSET('Stocklist Hoogenraad'!B$17,ROW()-ROW(B$17),0))</f>
        <v/>
      </c>
      <c r="C1573" s="124" t="str">
        <f ca="1">IF(OFFSET('Stocklist Hoogenraad'!C$17,ROW()-ROW(C$17),0)="","",OFFSET('Stocklist Hoogenraad'!C$17,ROW()-ROW(C$17),0))</f>
        <v/>
      </c>
      <c r="D1573" s="125" t="str">
        <f ca="1">IF(OFFSET('Stocklist Hoogenraad'!D$17,ROW()-ROW(D$17),0)="","",(1+Margin)*OFFSET('Stocklist Hoogenraad'!D$17,ROW()-ROW(D$17),0))</f>
        <v/>
      </c>
    </row>
    <row r="1574" spans="1:4" x14ac:dyDescent="0.25">
      <c r="A1574" s="124" t="str">
        <f ca="1">IF(OFFSET('Stocklist Hoogenraad'!A$17,ROW()-ROW(A$17),0)="","",OFFSET('Stocklist Hoogenraad'!A$17,ROW()-ROW(A$17),0))</f>
        <v/>
      </c>
      <c r="B1574" s="124" t="str">
        <f ca="1">IF(OFFSET('Stocklist Hoogenraad'!B$17,ROW()-ROW(B$17),0)="","",OFFSET('Stocklist Hoogenraad'!B$17,ROW()-ROW(B$17),0))</f>
        <v/>
      </c>
      <c r="C1574" s="124" t="str">
        <f ca="1">IF(OFFSET('Stocklist Hoogenraad'!C$17,ROW()-ROW(C$17),0)="","",OFFSET('Stocklist Hoogenraad'!C$17,ROW()-ROW(C$17),0))</f>
        <v/>
      </c>
      <c r="D1574" s="125" t="str">
        <f ca="1">IF(OFFSET('Stocklist Hoogenraad'!D$17,ROW()-ROW(D$17),0)="","",(1+Margin)*OFFSET('Stocklist Hoogenraad'!D$17,ROW()-ROW(D$17),0))</f>
        <v/>
      </c>
    </row>
    <row r="1575" spans="1:4" x14ac:dyDescent="0.25">
      <c r="A1575" s="124" t="str">
        <f ca="1">IF(OFFSET('Stocklist Hoogenraad'!A$17,ROW()-ROW(A$17),0)="","",OFFSET('Stocklist Hoogenraad'!A$17,ROW()-ROW(A$17),0))</f>
        <v/>
      </c>
      <c r="B1575" s="124" t="str">
        <f ca="1">IF(OFFSET('Stocklist Hoogenraad'!B$17,ROW()-ROW(B$17),0)="","",OFFSET('Stocklist Hoogenraad'!B$17,ROW()-ROW(B$17),0))</f>
        <v/>
      </c>
      <c r="C1575" s="124" t="str">
        <f ca="1">IF(OFFSET('Stocklist Hoogenraad'!C$17,ROW()-ROW(C$17),0)="","",OFFSET('Stocklist Hoogenraad'!C$17,ROW()-ROW(C$17),0))</f>
        <v/>
      </c>
      <c r="D1575" s="125" t="str">
        <f ca="1">IF(OFFSET('Stocklist Hoogenraad'!D$17,ROW()-ROW(D$17),0)="","",(1+Margin)*OFFSET('Stocklist Hoogenraad'!D$17,ROW()-ROW(D$17),0))</f>
        <v/>
      </c>
    </row>
    <row r="1576" spans="1:4" x14ac:dyDescent="0.25">
      <c r="A1576" s="124" t="str">
        <f ca="1">IF(OFFSET('Stocklist Hoogenraad'!A$17,ROW()-ROW(A$17),0)="","",OFFSET('Stocklist Hoogenraad'!A$17,ROW()-ROW(A$17),0))</f>
        <v/>
      </c>
      <c r="B1576" s="124" t="str">
        <f ca="1">IF(OFFSET('Stocklist Hoogenraad'!B$17,ROW()-ROW(B$17),0)="","",OFFSET('Stocklist Hoogenraad'!B$17,ROW()-ROW(B$17),0))</f>
        <v/>
      </c>
      <c r="C1576" s="124" t="str">
        <f ca="1">IF(OFFSET('Stocklist Hoogenraad'!C$17,ROW()-ROW(C$17),0)="","",OFFSET('Stocklist Hoogenraad'!C$17,ROW()-ROW(C$17),0))</f>
        <v/>
      </c>
      <c r="D1576" s="125" t="str">
        <f ca="1">IF(OFFSET('Stocklist Hoogenraad'!D$17,ROW()-ROW(D$17),0)="","",(1+Margin)*OFFSET('Stocklist Hoogenraad'!D$17,ROW()-ROW(D$17),0))</f>
        <v/>
      </c>
    </row>
    <row r="1577" spans="1:4" x14ac:dyDescent="0.25">
      <c r="A1577" s="124" t="str">
        <f ca="1">IF(OFFSET('Stocklist Hoogenraad'!A$17,ROW()-ROW(A$17),0)="","",OFFSET('Stocklist Hoogenraad'!A$17,ROW()-ROW(A$17),0))</f>
        <v/>
      </c>
      <c r="B1577" s="124" t="str">
        <f ca="1">IF(OFFSET('Stocklist Hoogenraad'!B$17,ROW()-ROW(B$17),0)="","",OFFSET('Stocklist Hoogenraad'!B$17,ROW()-ROW(B$17),0))</f>
        <v/>
      </c>
      <c r="C1577" s="124" t="str">
        <f ca="1">IF(OFFSET('Stocklist Hoogenraad'!C$17,ROW()-ROW(C$17),0)="","",OFFSET('Stocklist Hoogenraad'!C$17,ROW()-ROW(C$17),0))</f>
        <v/>
      </c>
      <c r="D1577" s="125" t="str">
        <f ca="1">IF(OFFSET('Stocklist Hoogenraad'!D$17,ROW()-ROW(D$17),0)="","",(1+Margin)*OFFSET('Stocklist Hoogenraad'!D$17,ROW()-ROW(D$17),0))</f>
        <v/>
      </c>
    </row>
    <row r="1578" spans="1:4" x14ac:dyDescent="0.25">
      <c r="A1578" s="124" t="str">
        <f ca="1">IF(OFFSET('Stocklist Hoogenraad'!A$17,ROW()-ROW(A$17),0)="","",OFFSET('Stocklist Hoogenraad'!A$17,ROW()-ROW(A$17),0))</f>
        <v/>
      </c>
      <c r="B1578" s="124" t="str">
        <f ca="1">IF(OFFSET('Stocklist Hoogenraad'!B$17,ROW()-ROW(B$17),0)="","",OFFSET('Stocklist Hoogenraad'!B$17,ROW()-ROW(B$17),0))</f>
        <v/>
      </c>
      <c r="C1578" s="124" t="str">
        <f ca="1">IF(OFFSET('Stocklist Hoogenraad'!C$17,ROW()-ROW(C$17),0)="","",OFFSET('Stocklist Hoogenraad'!C$17,ROW()-ROW(C$17),0))</f>
        <v/>
      </c>
      <c r="D1578" s="125" t="str">
        <f ca="1">IF(OFFSET('Stocklist Hoogenraad'!D$17,ROW()-ROW(D$17),0)="","",(1+Margin)*OFFSET('Stocklist Hoogenraad'!D$17,ROW()-ROW(D$17),0))</f>
        <v/>
      </c>
    </row>
    <row r="1579" spans="1:4" x14ac:dyDescent="0.25">
      <c r="A1579" s="124" t="str">
        <f ca="1">IF(OFFSET('Stocklist Hoogenraad'!A$17,ROW()-ROW(A$17),0)="","",OFFSET('Stocklist Hoogenraad'!A$17,ROW()-ROW(A$17),0))</f>
        <v/>
      </c>
      <c r="B1579" s="124" t="str">
        <f ca="1">IF(OFFSET('Stocklist Hoogenraad'!B$17,ROW()-ROW(B$17),0)="","",OFFSET('Stocklist Hoogenraad'!B$17,ROW()-ROW(B$17),0))</f>
        <v/>
      </c>
      <c r="C1579" s="124" t="str">
        <f ca="1">IF(OFFSET('Stocklist Hoogenraad'!C$17,ROW()-ROW(C$17),0)="","",OFFSET('Stocklist Hoogenraad'!C$17,ROW()-ROW(C$17),0))</f>
        <v/>
      </c>
      <c r="D1579" s="125" t="str">
        <f ca="1">IF(OFFSET('Stocklist Hoogenraad'!D$17,ROW()-ROW(D$17),0)="","",(1+Margin)*OFFSET('Stocklist Hoogenraad'!D$17,ROW()-ROW(D$17),0))</f>
        <v/>
      </c>
    </row>
    <row r="1580" spans="1:4" x14ac:dyDescent="0.25">
      <c r="A1580" s="124" t="str">
        <f ca="1">IF(OFFSET('Stocklist Hoogenraad'!A$17,ROW()-ROW(A$17),0)="","",OFFSET('Stocklist Hoogenraad'!A$17,ROW()-ROW(A$17),0))</f>
        <v/>
      </c>
      <c r="B1580" s="124" t="str">
        <f ca="1">IF(OFFSET('Stocklist Hoogenraad'!B$17,ROW()-ROW(B$17),0)="","",OFFSET('Stocklist Hoogenraad'!B$17,ROW()-ROW(B$17),0))</f>
        <v/>
      </c>
      <c r="C1580" s="124" t="str">
        <f ca="1">IF(OFFSET('Stocklist Hoogenraad'!C$17,ROW()-ROW(C$17),0)="","",OFFSET('Stocklist Hoogenraad'!C$17,ROW()-ROW(C$17),0))</f>
        <v/>
      </c>
      <c r="D1580" s="125" t="str">
        <f ca="1">IF(OFFSET('Stocklist Hoogenraad'!D$17,ROW()-ROW(D$17),0)="","",(1+Margin)*OFFSET('Stocklist Hoogenraad'!D$17,ROW()-ROW(D$17),0))</f>
        <v/>
      </c>
    </row>
    <row r="1581" spans="1:4" x14ac:dyDescent="0.25">
      <c r="A1581" s="124" t="str">
        <f ca="1">IF(OFFSET('Stocklist Hoogenraad'!A$17,ROW()-ROW(A$17),0)="","",OFFSET('Stocklist Hoogenraad'!A$17,ROW()-ROW(A$17),0))</f>
        <v/>
      </c>
      <c r="B1581" s="124" t="str">
        <f ca="1">IF(OFFSET('Stocklist Hoogenraad'!B$17,ROW()-ROW(B$17),0)="","",OFFSET('Stocklist Hoogenraad'!B$17,ROW()-ROW(B$17),0))</f>
        <v/>
      </c>
      <c r="C1581" s="124" t="str">
        <f ca="1">IF(OFFSET('Stocklist Hoogenraad'!C$17,ROW()-ROW(C$17),0)="","",OFFSET('Stocklist Hoogenraad'!C$17,ROW()-ROW(C$17),0))</f>
        <v/>
      </c>
      <c r="D1581" s="125" t="str">
        <f ca="1">IF(OFFSET('Stocklist Hoogenraad'!D$17,ROW()-ROW(D$17),0)="","",(1+Margin)*OFFSET('Stocklist Hoogenraad'!D$17,ROW()-ROW(D$17),0))</f>
        <v/>
      </c>
    </row>
    <row r="1582" spans="1:4" x14ac:dyDescent="0.25">
      <c r="A1582" s="124" t="str">
        <f ca="1">IF(OFFSET('Stocklist Hoogenraad'!A$17,ROW()-ROW(A$17),0)="","",OFFSET('Stocklist Hoogenraad'!A$17,ROW()-ROW(A$17),0))</f>
        <v/>
      </c>
      <c r="B1582" s="124" t="str">
        <f ca="1">IF(OFFSET('Stocklist Hoogenraad'!B$17,ROW()-ROW(B$17),0)="","",OFFSET('Stocklist Hoogenraad'!B$17,ROW()-ROW(B$17),0))</f>
        <v/>
      </c>
      <c r="C1582" s="124" t="str">
        <f ca="1">IF(OFFSET('Stocklist Hoogenraad'!C$17,ROW()-ROW(C$17),0)="","",OFFSET('Stocklist Hoogenraad'!C$17,ROW()-ROW(C$17),0))</f>
        <v/>
      </c>
      <c r="D1582" s="125" t="str">
        <f ca="1">IF(OFFSET('Stocklist Hoogenraad'!D$17,ROW()-ROW(D$17),0)="","",(1+Margin)*OFFSET('Stocklist Hoogenraad'!D$17,ROW()-ROW(D$17),0))</f>
        <v/>
      </c>
    </row>
    <row r="1583" spans="1:4" x14ac:dyDescent="0.25">
      <c r="A1583" s="124" t="str">
        <f ca="1">IF(OFFSET('Stocklist Hoogenraad'!A$17,ROW()-ROW(A$17),0)="","",OFFSET('Stocklist Hoogenraad'!A$17,ROW()-ROW(A$17),0))</f>
        <v/>
      </c>
      <c r="B1583" s="124" t="str">
        <f ca="1">IF(OFFSET('Stocklist Hoogenraad'!B$17,ROW()-ROW(B$17),0)="","",OFFSET('Stocklist Hoogenraad'!B$17,ROW()-ROW(B$17),0))</f>
        <v/>
      </c>
      <c r="C1583" s="124" t="str">
        <f ca="1">IF(OFFSET('Stocklist Hoogenraad'!C$17,ROW()-ROW(C$17),0)="","",OFFSET('Stocklist Hoogenraad'!C$17,ROW()-ROW(C$17),0))</f>
        <v/>
      </c>
      <c r="D1583" s="125" t="str">
        <f ca="1">IF(OFFSET('Stocklist Hoogenraad'!D$17,ROW()-ROW(D$17),0)="","",(1+Margin)*OFFSET('Stocklist Hoogenraad'!D$17,ROW()-ROW(D$17),0))</f>
        <v/>
      </c>
    </row>
    <row r="1584" spans="1:4" x14ac:dyDescent="0.25">
      <c r="A1584" s="124" t="str">
        <f ca="1">IF(OFFSET('Stocklist Hoogenraad'!A$17,ROW()-ROW(A$17),0)="","",OFFSET('Stocklist Hoogenraad'!A$17,ROW()-ROW(A$17),0))</f>
        <v/>
      </c>
      <c r="B1584" s="124" t="str">
        <f ca="1">IF(OFFSET('Stocklist Hoogenraad'!B$17,ROW()-ROW(B$17),0)="","",OFFSET('Stocklist Hoogenraad'!B$17,ROW()-ROW(B$17),0))</f>
        <v/>
      </c>
      <c r="C1584" s="124" t="str">
        <f ca="1">IF(OFFSET('Stocklist Hoogenraad'!C$17,ROW()-ROW(C$17),0)="","",OFFSET('Stocklist Hoogenraad'!C$17,ROW()-ROW(C$17),0))</f>
        <v/>
      </c>
      <c r="D1584" s="125" t="str">
        <f ca="1">IF(OFFSET('Stocklist Hoogenraad'!D$17,ROW()-ROW(D$17),0)="","",(1+Margin)*OFFSET('Stocklist Hoogenraad'!D$17,ROW()-ROW(D$17),0))</f>
        <v/>
      </c>
    </row>
    <row r="1585" spans="1:4" x14ac:dyDescent="0.25">
      <c r="A1585" s="124" t="str">
        <f ca="1">IF(OFFSET('Stocklist Hoogenraad'!A$17,ROW()-ROW(A$17),0)="","",OFFSET('Stocklist Hoogenraad'!A$17,ROW()-ROW(A$17),0))</f>
        <v/>
      </c>
      <c r="B1585" s="124" t="str">
        <f ca="1">IF(OFFSET('Stocklist Hoogenraad'!B$17,ROW()-ROW(B$17),0)="","",OFFSET('Stocklist Hoogenraad'!B$17,ROW()-ROW(B$17),0))</f>
        <v/>
      </c>
      <c r="C1585" s="124" t="str">
        <f ca="1">IF(OFFSET('Stocklist Hoogenraad'!C$17,ROW()-ROW(C$17),0)="","",OFFSET('Stocklist Hoogenraad'!C$17,ROW()-ROW(C$17),0))</f>
        <v/>
      </c>
      <c r="D1585" s="125" t="str">
        <f ca="1">IF(OFFSET('Stocklist Hoogenraad'!D$17,ROW()-ROW(D$17),0)="","",(1+Margin)*OFFSET('Stocklist Hoogenraad'!D$17,ROW()-ROW(D$17),0))</f>
        <v/>
      </c>
    </row>
    <row r="1586" spans="1:4" x14ac:dyDescent="0.25">
      <c r="A1586" s="124" t="str">
        <f ca="1">IF(OFFSET('Stocklist Hoogenraad'!A$17,ROW()-ROW(A$17),0)="","",OFFSET('Stocklist Hoogenraad'!A$17,ROW()-ROW(A$17),0))</f>
        <v/>
      </c>
      <c r="B1586" s="124" t="str">
        <f ca="1">IF(OFFSET('Stocklist Hoogenraad'!B$17,ROW()-ROW(B$17),0)="","",OFFSET('Stocklist Hoogenraad'!B$17,ROW()-ROW(B$17),0))</f>
        <v/>
      </c>
      <c r="C1586" s="124" t="str">
        <f ca="1">IF(OFFSET('Stocklist Hoogenraad'!C$17,ROW()-ROW(C$17),0)="","",OFFSET('Stocklist Hoogenraad'!C$17,ROW()-ROW(C$17),0))</f>
        <v/>
      </c>
      <c r="D1586" s="125" t="str">
        <f ca="1">IF(OFFSET('Stocklist Hoogenraad'!D$17,ROW()-ROW(D$17),0)="","",(1+Margin)*OFFSET('Stocklist Hoogenraad'!D$17,ROW()-ROW(D$17),0))</f>
        <v/>
      </c>
    </row>
    <row r="1587" spans="1:4" x14ac:dyDescent="0.25">
      <c r="A1587" s="124" t="str">
        <f ca="1">IF(OFFSET('Stocklist Hoogenraad'!A$17,ROW()-ROW(A$17),0)="","",OFFSET('Stocklist Hoogenraad'!A$17,ROW()-ROW(A$17),0))</f>
        <v/>
      </c>
      <c r="B1587" s="124" t="str">
        <f ca="1">IF(OFFSET('Stocklist Hoogenraad'!B$17,ROW()-ROW(B$17),0)="","",OFFSET('Stocklist Hoogenraad'!B$17,ROW()-ROW(B$17),0))</f>
        <v/>
      </c>
      <c r="C1587" s="124" t="str">
        <f ca="1">IF(OFFSET('Stocklist Hoogenraad'!C$17,ROW()-ROW(C$17),0)="","",OFFSET('Stocklist Hoogenraad'!C$17,ROW()-ROW(C$17),0))</f>
        <v/>
      </c>
      <c r="D1587" s="125" t="str">
        <f ca="1">IF(OFFSET('Stocklist Hoogenraad'!D$17,ROW()-ROW(D$17),0)="","",(1+Margin)*OFFSET('Stocklist Hoogenraad'!D$17,ROW()-ROW(D$17),0))</f>
        <v/>
      </c>
    </row>
    <row r="1588" spans="1:4" x14ac:dyDescent="0.25">
      <c r="A1588" s="124" t="str">
        <f ca="1">IF(OFFSET('Stocklist Hoogenraad'!A$17,ROW()-ROW(A$17),0)="","",OFFSET('Stocklist Hoogenraad'!A$17,ROW()-ROW(A$17),0))</f>
        <v/>
      </c>
      <c r="B1588" s="124" t="str">
        <f ca="1">IF(OFFSET('Stocklist Hoogenraad'!B$17,ROW()-ROW(B$17),0)="","",OFFSET('Stocklist Hoogenraad'!B$17,ROW()-ROW(B$17),0))</f>
        <v/>
      </c>
      <c r="C1588" s="124" t="str">
        <f ca="1">IF(OFFSET('Stocklist Hoogenraad'!C$17,ROW()-ROW(C$17),0)="","",OFFSET('Stocklist Hoogenraad'!C$17,ROW()-ROW(C$17),0))</f>
        <v/>
      </c>
      <c r="D1588" s="125" t="str">
        <f ca="1">IF(OFFSET('Stocklist Hoogenraad'!D$17,ROW()-ROW(D$17),0)="","",(1+Margin)*OFFSET('Stocklist Hoogenraad'!D$17,ROW()-ROW(D$17),0))</f>
        <v/>
      </c>
    </row>
    <row r="1589" spans="1:4" x14ac:dyDescent="0.25">
      <c r="A1589" s="124" t="str">
        <f ca="1">IF(OFFSET('Stocklist Hoogenraad'!A$17,ROW()-ROW(A$17),0)="","",OFFSET('Stocklist Hoogenraad'!A$17,ROW()-ROW(A$17),0))</f>
        <v/>
      </c>
      <c r="B1589" s="124" t="str">
        <f ca="1">IF(OFFSET('Stocklist Hoogenraad'!B$17,ROW()-ROW(B$17),0)="","",OFFSET('Stocklist Hoogenraad'!B$17,ROW()-ROW(B$17),0))</f>
        <v/>
      </c>
      <c r="C1589" s="124" t="str">
        <f ca="1">IF(OFFSET('Stocklist Hoogenraad'!C$17,ROW()-ROW(C$17),0)="","",OFFSET('Stocklist Hoogenraad'!C$17,ROW()-ROW(C$17),0))</f>
        <v/>
      </c>
      <c r="D1589" s="125" t="str">
        <f ca="1">IF(OFFSET('Stocklist Hoogenraad'!D$17,ROW()-ROW(D$17),0)="","",(1+Margin)*OFFSET('Stocklist Hoogenraad'!D$17,ROW()-ROW(D$17),0))</f>
        <v/>
      </c>
    </row>
    <row r="1590" spans="1:4" x14ac:dyDescent="0.25">
      <c r="A1590" s="124" t="str">
        <f ca="1">IF(OFFSET('Stocklist Hoogenraad'!A$17,ROW()-ROW(A$17),0)="","",OFFSET('Stocklist Hoogenraad'!A$17,ROW()-ROW(A$17),0))</f>
        <v/>
      </c>
      <c r="B1590" s="124" t="str">
        <f ca="1">IF(OFFSET('Stocklist Hoogenraad'!B$17,ROW()-ROW(B$17),0)="","",OFFSET('Stocklist Hoogenraad'!B$17,ROW()-ROW(B$17),0))</f>
        <v/>
      </c>
      <c r="C1590" s="124" t="str">
        <f ca="1">IF(OFFSET('Stocklist Hoogenraad'!C$17,ROW()-ROW(C$17),0)="","",OFFSET('Stocklist Hoogenraad'!C$17,ROW()-ROW(C$17),0))</f>
        <v/>
      </c>
      <c r="D1590" s="125" t="str">
        <f ca="1">IF(OFFSET('Stocklist Hoogenraad'!D$17,ROW()-ROW(D$17),0)="","",(1+Margin)*OFFSET('Stocklist Hoogenraad'!D$17,ROW()-ROW(D$17),0))</f>
        <v/>
      </c>
    </row>
    <row r="1591" spans="1:4" x14ac:dyDescent="0.25">
      <c r="A1591" s="124" t="str">
        <f ca="1">IF(OFFSET('Stocklist Hoogenraad'!A$17,ROW()-ROW(A$17),0)="","",OFFSET('Stocklist Hoogenraad'!A$17,ROW()-ROW(A$17),0))</f>
        <v/>
      </c>
      <c r="B1591" s="124" t="str">
        <f ca="1">IF(OFFSET('Stocklist Hoogenraad'!B$17,ROW()-ROW(B$17),0)="","",OFFSET('Stocklist Hoogenraad'!B$17,ROW()-ROW(B$17),0))</f>
        <v/>
      </c>
      <c r="C1591" s="124" t="str">
        <f ca="1">IF(OFFSET('Stocklist Hoogenraad'!C$17,ROW()-ROW(C$17),0)="","",OFFSET('Stocklist Hoogenraad'!C$17,ROW()-ROW(C$17),0))</f>
        <v/>
      </c>
      <c r="D1591" s="125" t="str">
        <f ca="1">IF(OFFSET('Stocklist Hoogenraad'!D$17,ROW()-ROW(D$17),0)="","",(1+Margin)*OFFSET('Stocklist Hoogenraad'!D$17,ROW()-ROW(D$17),0))</f>
        <v/>
      </c>
    </row>
    <row r="1592" spans="1:4" x14ac:dyDescent="0.25">
      <c r="A1592" s="124" t="str">
        <f ca="1">IF(OFFSET('Stocklist Hoogenraad'!A$17,ROW()-ROW(A$17),0)="","",OFFSET('Stocklist Hoogenraad'!A$17,ROW()-ROW(A$17),0))</f>
        <v/>
      </c>
      <c r="B1592" s="124" t="str">
        <f ca="1">IF(OFFSET('Stocklist Hoogenraad'!B$17,ROW()-ROW(B$17),0)="","",OFFSET('Stocklist Hoogenraad'!B$17,ROW()-ROW(B$17),0))</f>
        <v/>
      </c>
      <c r="C1592" s="124" t="str">
        <f ca="1">IF(OFFSET('Stocklist Hoogenraad'!C$17,ROW()-ROW(C$17),0)="","",OFFSET('Stocklist Hoogenraad'!C$17,ROW()-ROW(C$17),0))</f>
        <v/>
      </c>
      <c r="D1592" s="125" t="str">
        <f ca="1">IF(OFFSET('Stocklist Hoogenraad'!D$17,ROW()-ROW(D$17),0)="","",(1+Margin)*OFFSET('Stocklist Hoogenraad'!D$17,ROW()-ROW(D$17),0))</f>
        <v/>
      </c>
    </row>
    <row r="1593" spans="1:4" x14ac:dyDescent="0.25">
      <c r="A1593" s="124" t="str">
        <f ca="1">IF(OFFSET('Stocklist Hoogenraad'!A$17,ROW()-ROW(A$17),0)="","",OFFSET('Stocklist Hoogenraad'!A$17,ROW()-ROW(A$17),0))</f>
        <v/>
      </c>
      <c r="B1593" s="124" t="str">
        <f ca="1">IF(OFFSET('Stocklist Hoogenraad'!B$17,ROW()-ROW(B$17),0)="","",OFFSET('Stocklist Hoogenraad'!B$17,ROW()-ROW(B$17),0))</f>
        <v/>
      </c>
      <c r="C1593" s="124" t="str">
        <f ca="1">IF(OFFSET('Stocklist Hoogenraad'!C$17,ROW()-ROW(C$17),0)="","",OFFSET('Stocklist Hoogenraad'!C$17,ROW()-ROW(C$17),0))</f>
        <v/>
      </c>
      <c r="D1593" s="125" t="str">
        <f ca="1">IF(OFFSET('Stocklist Hoogenraad'!D$17,ROW()-ROW(D$17),0)="","",(1+Margin)*OFFSET('Stocklist Hoogenraad'!D$17,ROW()-ROW(D$17),0))</f>
        <v/>
      </c>
    </row>
    <row r="1594" spans="1:4" x14ac:dyDescent="0.25">
      <c r="A1594" s="124" t="str">
        <f ca="1">IF(OFFSET('Stocklist Hoogenraad'!A$17,ROW()-ROW(A$17),0)="","",OFFSET('Stocklist Hoogenraad'!A$17,ROW()-ROW(A$17),0))</f>
        <v/>
      </c>
      <c r="B1594" s="124" t="str">
        <f ca="1">IF(OFFSET('Stocklist Hoogenraad'!B$17,ROW()-ROW(B$17),0)="","",OFFSET('Stocklist Hoogenraad'!B$17,ROW()-ROW(B$17),0))</f>
        <v/>
      </c>
      <c r="C1594" s="124" t="str">
        <f ca="1">IF(OFFSET('Stocklist Hoogenraad'!C$17,ROW()-ROW(C$17),0)="","",OFFSET('Stocklist Hoogenraad'!C$17,ROW()-ROW(C$17),0))</f>
        <v/>
      </c>
      <c r="D1594" s="125" t="str">
        <f ca="1">IF(OFFSET('Stocklist Hoogenraad'!D$17,ROW()-ROW(D$17),0)="","",(1+Margin)*OFFSET('Stocklist Hoogenraad'!D$17,ROW()-ROW(D$17),0))</f>
        <v/>
      </c>
    </row>
    <row r="1595" spans="1:4" x14ac:dyDescent="0.25">
      <c r="A1595" s="124" t="str">
        <f ca="1">IF(OFFSET('Stocklist Hoogenraad'!A$17,ROW()-ROW(A$17),0)="","",OFFSET('Stocklist Hoogenraad'!A$17,ROW()-ROW(A$17),0))</f>
        <v/>
      </c>
      <c r="B1595" s="124" t="str">
        <f ca="1">IF(OFFSET('Stocklist Hoogenraad'!B$17,ROW()-ROW(B$17),0)="","",OFFSET('Stocklist Hoogenraad'!B$17,ROW()-ROW(B$17),0))</f>
        <v/>
      </c>
      <c r="C1595" s="124" t="str">
        <f ca="1">IF(OFFSET('Stocklist Hoogenraad'!C$17,ROW()-ROW(C$17),0)="","",OFFSET('Stocklist Hoogenraad'!C$17,ROW()-ROW(C$17),0))</f>
        <v/>
      </c>
      <c r="D1595" s="125" t="str">
        <f ca="1">IF(OFFSET('Stocklist Hoogenraad'!D$17,ROW()-ROW(D$17),0)="","",(1+Margin)*OFFSET('Stocklist Hoogenraad'!D$17,ROW()-ROW(D$17),0))</f>
        <v/>
      </c>
    </row>
    <row r="1596" spans="1:4" x14ac:dyDescent="0.25">
      <c r="A1596" s="124" t="str">
        <f ca="1">IF(OFFSET('Stocklist Hoogenraad'!A$17,ROW()-ROW(A$17),0)="","",OFFSET('Stocklist Hoogenraad'!A$17,ROW()-ROW(A$17),0))</f>
        <v/>
      </c>
      <c r="B1596" s="124" t="str">
        <f ca="1">IF(OFFSET('Stocklist Hoogenraad'!B$17,ROW()-ROW(B$17),0)="","",OFFSET('Stocklist Hoogenraad'!B$17,ROW()-ROW(B$17),0))</f>
        <v/>
      </c>
      <c r="C1596" s="124" t="str">
        <f ca="1">IF(OFFSET('Stocklist Hoogenraad'!C$17,ROW()-ROW(C$17),0)="","",OFFSET('Stocklist Hoogenraad'!C$17,ROW()-ROW(C$17),0))</f>
        <v/>
      </c>
      <c r="D1596" s="125" t="str">
        <f ca="1">IF(OFFSET('Stocklist Hoogenraad'!D$17,ROW()-ROW(D$17),0)="","",(1+Margin)*OFFSET('Stocklist Hoogenraad'!D$17,ROW()-ROW(D$17),0))</f>
        <v/>
      </c>
    </row>
    <row r="1597" spans="1:4" x14ac:dyDescent="0.25">
      <c r="A1597" s="124" t="str">
        <f ca="1">IF(OFFSET('Stocklist Hoogenraad'!A$17,ROW()-ROW(A$17),0)="","",OFFSET('Stocklist Hoogenraad'!A$17,ROW()-ROW(A$17),0))</f>
        <v/>
      </c>
      <c r="B1597" s="124" t="str">
        <f ca="1">IF(OFFSET('Stocklist Hoogenraad'!B$17,ROW()-ROW(B$17),0)="","",OFFSET('Stocklist Hoogenraad'!B$17,ROW()-ROW(B$17),0))</f>
        <v/>
      </c>
      <c r="C1597" s="124" t="str">
        <f ca="1">IF(OFFSET('Stocklist Hoogenraad'!C$17,ROW()-ROW(C$17),0)="","",OFFSET('Stocklist Hoogenraad'!C$17,ROW()-ROW(C$17),0))</f>
        <v/>
      </c>
      <c r="D1597" s="125" t="str">
        <f ca="1">IF(OFFSET('Stocklist Hoogenraad'!D$17,ROW()-ROW(D$17),0)="","",(1+Margin)*OFFSET('Stocklist Hoogenraad'!D$17,ROW()-ROW(D$17),0))</f>
        <v/>
      </c>
    </row>
    <row r="1598" spans="1:4" x14ac:dyDescent="0.25">
      <c r="A1598" s="124" t="str">
        <f ca="1">IF(OFFSET('Stocklist Hoogenraad'!A$17,ROW()-ROW(A$17),0)="","",OFFSET('Stocklist Hoogenraad'!A$17,ROW()-ROW(A$17),0))</f>
        <v/>
      </c>
      <c r="B1598" s="124" t="str">
        <f ca="1">IF(OFFSET('Stocklist Hoogenraad'!B$17,ROW()-ROW(B$17),0)="","",OFFSET('Stocklist Hoogenraad'!B$17,ROW()-ROW(B$17),0))</f>
        <v/>
      </c>
      <c r="C1598" s="124" t="str">
        <f ca="1">IF(OFFSET('Stocklist Hoogenraad'!C$17,ROW()-ROW(C$17),0)="","",OFFSET('Stocklist Hoogenraad'!C$17,ROW()-ROW(C$17),0))</f>
        <v/>
      </c>
      <c r="D1598" s="125" t="str">
        <f ca="1">IF(OFFSET('Stocklist Hoogenraad'!D$17,ROW()-ROW(D$17),0)="","",(1+Margin)*OFFSET('Stocklist Hoogenraad'!D$17,ROW()-ROW(D$17),0))</f>
        <v/>
      </c>
    </row>
    <row r="1599" spans="1:4" x14ac:dyDescent="0.25">
      <c r="A1599" s="124" t="str">
        <f ca="1">IF(OFFSET('Stocklist Hoogenraad'!A$17,ROW()-ROW(A$17),0)="","",OFFSET('Stocklist Hoogenraad'!A$17,ROW()-ROW(A$17),0))</f>
        <v/>
      </c>
      <c r="B1599" s="124" t="str">
        <f ca="1">IF(OFFSET('Stocklist Hoogenraad'!B$17,ROW()-ROW(B$17),0)="","",OFFSET('Stocklist Hoogenraad'!B$17,ROW()-ROW(B$17),0))</f>
        <v/>
      </c>
      <c r="C1599" s="124" t="str">
        <f ca="1">IF(OFFSET('Stocklist Hoogenraad'!C$17,ROW()-ROW(C$17),0)="","",OFFSET('Stocklist Hoogenraad'!C$17,ROW()-ROW(C$17),0))</f>
        <v/>
      </c>
      <c r="D1599" s="125" t="str">
        <f ca="1">IF(OFFSET('Stocklist Hoogenraad'!D$17,ROW()-ROW(D$17),0)="","",(1+Margin)*OFFSET('Stocklist Hoogenraad'!D$17,ROW()-ROW(D$17),0))</f>
        <v/>
      </c>
    </row>
    <row r="1600" spans="1:4" x14ac:dyDescent="0.25">
      <c r="A1600" s="124" t="str">
        <f ca="1">IF(OFFSET('Stocklist Hoogenraad'!A$17,ROW()-ROW(A$17),0)="","",OFFSET('Stocklist Hoogenraad'!A$17,ROW()-ROW(A$17),0))</f>
        <v/>
      </c>
      <c r="B1600" s="124" t="str">
        <f ca="1">IF(OFFSET('Stocklist Hoogenraad'!B$17,ROW()-ROW(B$17),0)="","",OFFSET('Stocklist Hoogenraad'!B$17,ROW()-ROW(B$17),0))</f>
        <v/>
      </c>
      <c r="C1600" s="124" t="str">
        <f ca="1">IF(OFFSET('Stocklist Hoogenraad'!C$17,ROW()-ROW(C$17),0)="","",OFFSET('Stocklist Hoogenraad'!C$17,ROW()-ROW(C$17),0))</f>
        <v/>
      </c>
      <c r="D1600" s="125" t="str">
        <f ca="1">IF(OFFSET('Stocklist Hoogenraad'!D$17,ROW()-ROW(D$17),0)="","",(1+Margin)*OFFSET('Stocklist Hoogenraad'!D$17,ROW()-ROW(D$17),0))</f>
        <v/>
      </c>
    </row>
    <row r="1601" spans="1:4" x14ac:dyDescent="0.25">
      <c r="A1601" s="124" t="str">
        <f ca="1">IF(OFFSET('Stocklist Hoogenraad'!A$17,ROW()-ROW(A$17),0)="","",OFFSET('Stocklist Hoogenraad'!A$17,ROW()-ROW(A$17),0))</f>
        <v/>
      </c>
      <c r="B1601" s="124" t="str">
        <f ca="1">IF(OFFSET('Stocklist Hoogenraad'!B$17,ROW()-ROW(B$17),0)="","",OFFSET('Stocklist Hoogenraad'!B$17,ROW()-ROW(B$17),0))</f>
        <v/>
      </c>
      <c r="C1601" s="124" t="str">
        <f ca="1">IF(OFFSET('Stocklist Hoogenraad'!C$17,ROW()-ROW(C$17),0)="","",OFFSET('Stocklist Hoogenraad'!C$17,ROW()-ROW(C$17),0))</f>
        <v/>
      </c>
      <c r="D1601" s="125" t="str">
        <f ca="1">IF(OFFSET('Stocklist Hoogenraad'!D$17,ROW()-ROW(D$17),0)="","",(1+Margin)*OFFSET('Stocklist Hoogenraad'!D$17,ROW()-ROW(D$17),0))</f>
        <v/>
      </c>
    </row>
    <row r="1602" spans="1:4" x14ac:dyDescent="0.25">
      <c r="A1602" s="124" t="str">
        <f ca="1">IF(OFFSET('Stocklist Hoogenraad'!A$17,ROW()-ROW(A$17),0)="","",OFFSET('Stocklist Hoogenraad'!A$17,ROW()-ROW(A$17),0))</f>
        <v/>
      </c>
      <c r="B1602" s="124" t="str">
        <f ca="1">IF(OFFSET('Stocklist Hoogenraad'!B$17,ROW()-ROW(B$17),0)="","",OFFSET('Stocklist Hoogenraad'!B$17,ROW()-ROW(B$17),0))</f>
        <v/>
      </c>
      <c r="C1602" s="124" t="str">
        <f ca="1">IF(OFFSET('Stocklist Hoogenraad'!C$17,ROW()-ROW(C$17),0)="","",OFFSET('Stocklist Hoogenraad'!C$17,ROW()-ROW(C$17),0))</f>
        <v/>
      </c>
      <c r="D1602" s="125" t="str">
        <f ca="1">IF(OFFSET('Stocklist Hoogenraad'!D$17,ROW()-ROW(D$17),0)="","",(1+Margin)*OFFSET('Stocklist Hoogenraad'!D$17,ROW()-ROW(D$17),0))</f>
        <v/>
      </c>
    </row>
    <row r="1603" spans="1:4" x14ac:dyDescent="0.25">
      <c r="A1603" s="124" t="str">
        <f ca="1">IF(OFFSET('Stocklist Hoogenraad'!A$17,ROW()-ROW(A$17),0)="","",OFFSET('Stocklist Hoogenraad'!A$17,ROW()-ROW(A$17),0))</f>
        <v/>
      </c>
      <c r="B1603" s="124" t="str">
        <f ca="1">IF(OFFSET('Stocklist Hoogenraad'!B$17,ROW()-ROW(B$17),0)="","",OFFSET('Stocklist Hoogenraad'!B$17,ROW()-ROW(B$17),0))</f>
        <v/>
      </c>
      <c r="C1603" s="124" t="str">
        <f ca="1">IF(OFFSET('Stocklist Hoogenraad'!C$17,ROW()-ROW(C$17),0)="","",OFFSET('Stocklist Hoogenraad'!C$17,ROW()-ROW(C$17),0))</f>
        <v/>
      </c>
      <c r="D1603" s="125" t="str">
        <f ca="1">IF(OFFSET('Stocklist Hoogenraad'!D$17,ROW()-ROW(D$17),0)="","",(1+Margin)*OFFSET('Stocklist Hoogenraad'!D$17,ROW()-ROW(D$17),0))</f>
        <v/>
      </c>
    </row>
    <row r="1604" spans="1:4" x14ac:dyDescent="0.25">
      <c r="A1604" s="124" t="str">
        <f ca="1">IF(OFFSET('Stocklist Hoogenraad'!A$17,ROW()-ROW(A$17),0)="","",OFFSET('Stocklist Hoogenraad'!A$17,ROW()-ROW(A$17),0))</f>
        <v/>
      </c>
      <c r="B1604" s="124" t="str">
        <f ca="1">IF(OFFSET('Stocklist Hoogenraad'!B$17,ROW()-ROW(B$17),0)="","",OFFSET('Stocklist Hoogenraad'!B$17,ROW()-ROW(B$17),0))</f>
        <v/>
      </c>
      <c r="C1604" s="124" t="str">
        <f ca="1">IF(OFFSET('Stocklist Hoogenraad'!C$17,ROW()-ROW(C$17),0)="","",OFFSET('Stocklist Hoogenraad'!C$17,ROW()-ROW(C$17),0))</f>
        <v/>
      </c>
      <c r="D1604" s="125" t="str">
        <f ca="1">IF(OFFSET('Stocklist Hoogenraad'!D$17,ROW()-ROW(D$17),0)="","",(1+Margin)*OFFSET('Stocklist Hoogenraad'!D$17,ROW()-ROW(D$17),0))</f>
        <v/>
      </c>
    </row>
    <row r="1605" spans="1:4" x14ac:dyDescent="0.25">
      <c r="A1605" s="124" t="str">
        <f ca="1">IF(OFFSET('Stocklist Hoogenraad'!A$17,ROW()-ROW(A$17),0)="","",OFFSET('Stocklist Hoogenraad'!A$17,ROW()-ROW(A$17),0))</f>
        <v/>
      </c>
      <c r="B1605" s="124" t="str">
        <f ca="1">IF(OFFSET('Stocklist Hoogenraad'!B$17,ROW()-ROW(B$17),0)="","",OFFSET('Stocklist Hoogenraad'!B$17,ROW()-ROW(B$17),0))</f>
        <v/>
      </c>
      <c r="C1605" s="124" t="str">
        <f ca="1">IF(OFFSET('Stocklist Hoogenraad'!C$17,ROW()-ROW(C$17),0)="","",OFFSET('Stocklist Hoogenraad'!C$17,ROW()-ROW(C$17),0))</f>
        <v/>
      </c>
      <c r="D1605" s="125" t="str">
        <f ca="1">IF(OFFSET('Stocklist Hoogenraad'!D$17,ROW()-ROW(D$17),0)="","",(1+Margin)*OFFSET('Stocklist Hoogenraad'!D$17,ROW()-ROW(D$17),0))</f>
        <v/>
      </c>
    </row>
    <row r="1606" spans="1:4" x14ac:dyDescent="0.25">
      <c r="A1606" s="124" t="str">
        <f ca="1">IF(OFFSET('Stocklist Hoogenraad'!A$17,ROW()-ROW(A$17),0)="","",OFFSET('Stocklist Hoogenraad'!A$17,ROW()-ROW(A$17),0))</f>
        <v/>
      </c>
      <c r="B1606" s="124" t="str">
        <f ca="1">IF(OFFSET('Stocklist Hoogenraad'!B$17,ROW()-ROW(B$17),0)="","",OFFSET('Stocklist Hoogenraad'!B$17,ROW()-ROW(B$17),0))</f>
        <v/>
      </c>
      <c r="C1606" s="124" t="str">
        <f ca="1">IF(OFFSET('Stocklist Hoogenraad'!C$17,ROW()-ROW(C$17),0)="","",OFFSET('Stocklist Hoogenraad'!C$17,ROW()-ROW(C$17),0))</f>
        <v/>
      </c>
      <c r="D1606" s="125" t="str">
        <f ca="1">IF(OFFSET('Stocklist Hoogenraad'!D$17,ROW()-ROW(D$17),0)="","",(1+Margin)*OFFSET('Stocklist Hoogenraad'!D$17,ROW()-ROW(D$17),0))</f>
        <v/>
      </c>
    </row>
    <row r="1607" spans="1:4" x14ac:dyDescent="0.25">
      <c r="A1607" s="124" t="str">
        <f ca="1">IF(OFFSET('Stocklist Hoogenraad'!A$17,ROW()-ROW(A$17),0)="","",OFFSET('Stocklist Hoogenraad'!A$17,ROW()-ROW(A$17),0))</f>
        <v/>
      </c>
      <c r="B1607" s="124" t="str">
        <f ca="1">IF(OFFSET('Stocklist Hoogenraad'!B$17,ROW()-ROW(B$17),0)="","",OFFSET('Stocklist Hoogenraad'!B$17,ROW()-ROW(B$17),0))</f>
        <v/>
      </c>
      <c r="C1607" s="124" t="str">
        <f ca="1">IF(OFFSET('Stocklist Hoogenraad'!C$17,ROW()-ROW(C$17),0)="","",OFFSET('Stocklist Hoogenraad'!C$17,ROW()-ROW(C$17),0))</f>
        <v/>
      </c>
      <c r="D1607" s="125" t="str">
        <f ca="1">IF(OFFSET('Stocklist Hoogenraad'!D$17,ROW()-ROW(D$17),0)="","",(1+Margin)*OFFSET('Stocklist Hoogenraad'!D$17,ROW()-ROW(D$17),0))</f>
        <v/>
      </c>
    </row>
    <row r="1608" spans="1:4" x14ac:dyDescent="0.25">
      <c r="A1608" s="124" t="str">
        <f ca="1">IF(OFFSET('Stocklist Hoogenraad'!A$17,ROW()-ROW(A$17),0)="","",OFFSET('Stocklist Hoogenraad'!A$17,ROW()-ROW(A$17),0))</f>
        <v/>
      </c>
      <c r="B1608" s="124" t="str">
        <f ca="1">IF(OFFSET('Stocklist Hoogenraad'!B$17,ROW()-ROW(B$17),0)="","",OFFSET('Stocklist Hoogenraad'!B$17,ROW()-ROW(B$17),0))</f>
        <v/>
      </c>
      <c r="C1608" s="124" t="str">
        <f ca="1">IF(OFFSET('Stocklist Hoogenraad'!C$17,ROW()-ROW(C$17),0)="","",OFFSET('Stocklist Hoogenraad'!C$17,ROW()-ROW(C$17),0))</f>
        <v/>
      </c>
      <c r="D1608" s="125" t="str">
        <f ca="1">IF(OFFSET('Stocklist Hoogenraad'!D$17,ROW()-ROW(D$17),0)="","",(1+Margin)*OFFSET('Stocklist Hoogenraad'!D$17,ROW()-ROW(D$17),0))</f>
        <v/>
      </c>
    </row>
    <row r="1609" spans="1:4" x14ac:dyDescent="0.25">
      <c r="A1609" s="124" t="str">
        <f ca="1">IF(OFFSET('Stocklist Hoogenraad'!A$17,ROW()-ROW(A$17),0)="","",OFFSET('Stocklist Hoogenraad'!A$17,ROW()-ROW(A$17),0))</f>
        <v/>
      </c>
      <c r="B1609" s="124" t="str">
        <f ca="1">IF(OFFSET('Stocklist Hoogenraad'!B$17,ROW()-ROW(B$17),0)="","",OFFSET('Stocklist Hoogenraad'!B$17,ROW()-ROW(B$17),0))</f>
        <v/>
      </c>
      <c r="C1609" s="124" t="str">
        <f ca="1">IF(OFFSET('Stocklist Hoogenraad'!C$17,ROW()-ROW(C$17),0)="","",OFFSET('Stocklist Hoogenraad'!C$17,ROW()-ROW(C$17),0))</f>
        <v/>
      </c>
      <c r="D1609" s="125" t="str">
        <f ca="1">IF(OFFSET('Stocklist Hoogenraad'!D$17,ROW()-ROW(D$17),0)="","",(1+Margin)*OFFSET('Stocklist Hoogenraad'!D$17,ROW()-ROW(D$17),0))</f>
        <v/>
      </c>
    </row>
    <row r="1610" spans="1:4" x14ac:dyDescent="0.25">
      <c r="A1610" s="124" t="str">
        <f ca="1">IF(OFFSET('Stocklist Hoogenraad'!A$17,ROW()-ROW(A$17),0)="","",OFFSET('Stocklist Hoogenraad'!A$17,ROW()-ROW(A$17),0))</f>
        <v/>
      </c>
      <c r="B1610" s="124" t="str">
        <f ca="1">IF(OFFSET('Stocklist Hoogenraad'!B$17,ROW()-ROW(B$17),0)="","",OFFSET('Stocklist Hoogenraad'!B$17,ROW()-ROW(B$17),0))</f>
        <v/>
      </c>
      <c r="C1610" s="124" t="str">
        <f ca="1">IF(OFFSET('Stocklist Hoogenraad'!C$17,ROW()-ROW(C$17),0)="","",OFFSET('Stocklist Hoogenraad'!C$17,ROW()-ROW(C$17),0))</f>
        <v/>
      </c>
      <c r="D1610" s="125" t="str">
        <f ca="1">IF(OFFSET('Stocklist Hoogenraad'!D$17,ROW()-ROW(D$17),0)="","",(1+Margin)*OFFSET('Stocklist Hoogenraad'!D$17,ROW()-ROW(D$17),0))</f>
        <v/>
      </c>
    </row>
    <row r="1611" spans="1:4" x14ac:dyDescent="0.25">
      <c r="A1611" s="124" t="str">
        <f ca="1">IF(OFFSET('Stocklist Hoogenraad'!A$17,ROW()-ROW(A$17),0)="","",OFFSET('Stocklist Hoogenraad'!A$17,ROW()-ROW(A$17),0))</f>
        <v/>
      </c>
      <c r="B1611" s="124" t="str">
        <f ca="1">IF(OFFSET('Stocklist Hoogenraad'!B$17,ROW()-ROW(B$17),0)="","",OFFSET('Stocklist Hoogenraad'!B$17,ROW()-ROW(B$17),0))</f>
        <v/>
      </c>
      <c r="C1611" s="124" t="str">
        <f ca="1">IF(OFFSET('Stocklist Hoogenraad'!C$17,ROW()-ROW(C$17),0)="","",OFFSET('Stocklist Hoogenraad'!C$17,ROW()-ROW(C$17),0))</f>
        <v/>
      </c>
      <c r="D1611" s="125" t="str">
        <f ca="1">IF(OFFSET('Stocklist Hoogenraad'!D$17,ROW()-ROW(D$17),0)="","",(1+Margin)*OFFSET('Stocklist Hoogenraad'!D$17,ROW()-ROW(D$17),0))</f>
        <v/>
      </c>
    </row>
    <row r="1612" spans="1:4" x14ac:dyDescent="0.25">
      <c r="A1612" s="124" t="str">
        <f ca="1">IF(OFFSET('Stocklist Hoogenraad'!A$17,ROW()-ROW(A$17),0)="","",OFFSET('Stocklist Hoogenraad'!A$17,ROW()-ROW(A$17),0))</f>
        <v/>
      </c>
      <c r="B1612" s="124" t="str">
        <f ca="1">IF(OFFSET('Stocklist Hoogenraad'!B$17,ROW()-ROW(B$17),0)="","",OFFSET('Stocklist Hoogenraad'!B$17,ROW()-ROW(B$17),0))</f>
        <v/>
      </c>
      <c r="C1612" s="124" t="str">
        <f ca="1">IF(OFFSET('Stocklist Hoogenraad'!C$17,ROW()-ROW(C$17),0)="","",OFFSET('Stocklist Hoogenraad'!C$17,ROW()-ROW(C$17),0))</f>
        <v/>
      </c>
      <c r="D1612" s="125" t="str">
        <f ca="1">IF(OFFSET('Stocklist Hoogenraad'!D$17,ROW()-ROW(D$17),0)="","",(1+Margin)*OFFSET('Stocklist Hoogenraad'!D$17,ROW()-ROW(D$17),0))</f>
        <v/>
      </c>
    </row>
    <row r="1613" spans="1:4" x14ac:dyDescent="0.25">
      <c r="A1613" s="124" t="str">
        <f ca="1">IF(OFFSET('Stocklist Hoogenraad'!A$17,ROW()-ROW(A$17),0)="","",OFFSET('Stocklist Hoogenraad'!A$17,ROW()-ROW(A$17),0))</f>
        <v/>
      </c>
      <c r="B1613" s="124" t="str">
        <f ca="1">IF(OFFSET('Stocklist Hoogenraad'!B$17,ROW()-ROW(B$17),0)="","",OFFSET('Stocklist Hoogenraad'!B$17,ROW()-ROW(B$17),0))</f>
        <v/>
      </c>
      <c r="C1613" s="124" t="str">
        <f ca="1">IF(OFFSET('Stocklist Hoogenraad'!C$17,ROW()-ROW(C$17),0)="","",OFFSET('Stocklist Hoogenraad'!C$17,ROW()-ROW(C$17),0))</f>
        <v/>
      </c>
      <c r="D1613" s="125" t="str">
        <f ca="1">IF(OFFSET('Stocklist Hoogenraad'!D$17,ROW()-ROW(D$17),0)="","",(1+Margin)*OFFSET('Stocklist Hoogenraad'!D$17,ROW()-ROW(D$17),0))</f>
        <v/>
      </c>
    </row>
    <row r="1614" spans="1:4" x14ac:dyDescent="0.25">
      <c r="A1614" s="124" t="str">
        <f ca="1">IF(OFFSET('Stocklist Hoogenraad'!A$17,ROW()-ROW(A$17),0)="","",OFFSET('Stocklist Hoogenraad'!A$17,ROW()-ROW(A$17),0))</f>
        <v/>
      </c>
      <c r="B1614" s="124" t="str">
        <f ca="1">IF(OFFSET('Stocklist Hoogenraad'!B$17,ROW()-ROW(B$17),0)="","",OFFSET('Stocklist Hoogenraad'!B$17,ROW()-ROW(B$17),0))</f>
        <v/>
      </c>
      <c r="C1614" s="124" t="str">
        <f ca="1">IF(OFFSET('Stocklist Hoogenraad'!C$17,ROW()-ROW(C$17),0)="","",OFFSET('Stocklist Hoogenraad'!C$17,ROW()-ROW(C$17),0))</f>
        <v/>
      </c>
      <c r="D1614" s="125" t="str">
        <f ca="1">IF(OFFSET('Stocklist Hoogenraad'!D$17,ROW()-ROW(D$17),0)="","",(1+Margin)*OFFSET('Stocklist Hoogenraad'!D$17,ROW()-ROW(D$17),0))</f>
        <v/>
      </c>
    </row>
    <row r="1615" spans="1:4" x14ac:dyDescent="0.25">
      <c r="A1615" s="124" t="str">
        <f ca="1">IF(OFFSET('Stocklist Hoogenraad'!A$17,ROW()-ROW(A$17),0)="","",OFFSET('Stocklist Hoogenraad'!A$17,ROW()-ROW(A$17),0))</f>
        <v/>
      </c>
      <c r="B1615" s="124" t="str">
        <f ca="1">IF(OFFSET('Stocklist Hoogenraad'!B$17,ROW()-ROW(B$17),0)="","",OFFSET('Stocklist Hoogenraad'!B$17,ROW()-ROW(B$17),0))</f>
        <v/>
      </c>
      <c r="C1615" s="124" t="str">
        <f ca="1">IF(OFFSET('Stocklist Hoogenraad'!C$17,ROW()-ROW(C$17),0)="","",OFFSET('Stocklist Hoogenraad'!C$17,ROW()-ROW(C$17),0))</f>
        <v/>
      </c>
      <c r="D1615" s="125" t="str">
        <f ca="1">IF(OFFSET('Stocklist Hoogenraad'!D$17,ROW()-ROW(D$17),0)="","",(1+Margin)*OFFSET('Stocklist Hoogenraad'!D$17,ROW()-ROW(D$17),0))</f>
        <v/>
      </c>
    </row>
    <row r="1616" spans="1:4" x14ac:dyDescent="0.25">
      <c r="A1616" s="124" t="str">
        <f ca="1">IF(OFFSET('Stocklist Hoogenraad'!A$17,ROW()-ROW(A$17),0)="","",OFFSET('Stocklist Hoogenraad'!A$17,ROW()-ROW(A$17),0))</f>
        <v/>
      </c>
      <c r="B1616" s="124" t="str">
        <f ca="1">IF(OFFSET('Stocklist Hoogenraad'!B$17,ROW()-ROW(B$17),0)="","",OFFSET('Stocklist Hoogenraad'!B$17,ROW()-ROW(B$17),0))</f>
        <v/>
      </c>
      <c r="C1616" s="124" t="str">
        <f ca="1">IF(OFFSET('Stocklist Hoogenraad'!C$17,ROW()-ROW(C$17),0)="","",OFFSET('Stocklist Hoogenraad'!C$17,ROW()-ROW(C$17),0))</f>
        <v/>
      </c>
      <c r="D1616" s="125" t="str">
        <f ca="1">IF(OFFSET('Stocklist Hoogenraad'!D$17,ROW()-ROW(D$17),0)="","",(1+Margin)*OFFSET('Stocklist Hoogenraad'!D$17,ROW()-ROW(D$17),0))</f>
        <v/>
      </c>
    </row>
    <row r="1617" spans="1:4" x14ac:dyDescent="0.25">
      <c r="A1617" s="124" t="str">
        <f ca="1">IF(OFFSET('Stocklist Hoogenraad'!A$17,ROW()-ROW(A$17),0)="","",OFFSET('Stocklist Hoogenraad'!A$17,ROW()-ROW(A$17),0))</f>
        <v/>
      </c>
      <c r="B1617" s="124" t="str">
        <f ca="1">IF(OFFSET('Stocklist Hoogenraad'!B$17,ROW()-ROW(B$17),0)="","",OFFSET('Stocklist Hoogenraad'!B$17,ROW()-ROW(B$17),0))</f>
        <v/>
      </c>
      <c r="C1617" s="124" t="str">
        <f ca="1">IF(OFFSET('Stocklist Hoogenraad'!C$17,ROW()-ROW(C$17),0)="","",OFFSET('Stocklist Hoogenraad'!C$17,ROW()-ROW(C$17),0))</f>
        <v/>
      </c>
      <c r="D1617" s="125" t="str">
        <f ca="1">IF(OFFSET('Stocklist Hoogenraad'!D$17,ROW()-ROW(D$17),0)="","",(1+Margin)*OFFSET('Stocklist Hoogenraad'!D$17,ROW()-ROW(D$17),0))</f>
        <v/>
      </c>
    </row>
    <row r="1618" spans="1:4" x14ac:dyDescent="0.25">
      <c r="A1618" s="124" t="str">
        <f ca="1">IF(OFFSET('Stocklist Hoogenraad'!A$17,ROW()-ROW(A$17),0)="","",OFFSET('Stocklist Hoogenraad'!A$17,ROW()-ROW(A$17),0))</f>
        <v/>
      </c>
      <c r="B1618" s="124" t="str">
        <f ca="1">IF(OFFSET('Stocklist Hoogenraad'!B$17,ROW()-ROW(B$17),0)="","",OFFSET('Stocklist Hoogenraad'!B$17,ROW()-ROW(B$17),0))</f>
        <v/>
      </c>
      <c r="C1618" s="124" t="str">
        <f ca="1">IF(OFFSET('Stocklist Hoogenraad'!C$17,ROW()-ROW(C$17),0)="","",OFFSET('Stocklist Hoogenraad'!C$17,ROW()-ROW(C$17),0))</f>
        <v/>
      </c>
      <c r="D1618" s="125" t="str">
        <f ca="1">IF(OFFSET('Stocklist Hoogenraad'!D$17,ROW()-ROW(D$17),0)="","",(1+Margin)*OFFSET('Stocklist Hoogenraad'!D$17,ROW()-ROW(D$17),0))</f>
        <v/>
      </c>
    </row>
    <row r="1619" spans="1:4" x14ac:dyDescent="0.25">
      <c r="A1619" s="124" t="str">
        <f ca="1">IF(OFFSET('Stocklist Hoogenraad'!A$17,ROW()-ROW(A$17),0)="","",OFFSET('Stocklist Hoogenraad'!A$17,ROW()-ROW(A$17),0))</f>
        <v/>
      </c>
      <c r="B1619" s="124" t="str">
        <f ca="1">IF(OFFSET('Stocklist Hoogenraad'!B$17,ROW()-ROW(B$17),0)="","",OFFSET('Stocklist Hoogenraad'!B$17,ROW()-ROW(B$17),0))</f>
        <v/>
      </c>
      <c r="C1619" s="124" t="str">
        <f ca="1">IF(OFFSET('Stocklist Hoogenraad'!C$17,ROW()-ROW(C$17),0)="","",OFFSET('Stocklist Hoogenraad'!C$17,ROW()-ROW(C$17),0))</f>
        <v/>
      </c>
      <c r="D1619" s="125" t="str">
        <f ca="1">IF(OFFSET('Stocklist Hoogenraad'!D$17,ROW()-ROW(D$17),0)="","",(1+Margin)*OFFSET('Stocklist Hoogenraad'!D$17,ROW()-ROW(D$17),0))</f>
        <v/>
      </c>
    </row>
    <row r="1620" spans="1:4" x14ac:dyDescent="0.25">
      <c r="A1620" s="124" t="str">
        <f ca="1">IF(OFFSET('Stocklist Hoogenraad'!A$17,ROW()-ROW(A$17),0)="","",OFFSET('Stocklist Hoogenraad'!A$17,ROW()-ROW(A$17),0))</f>
        <v/>
      </c>
      <c r="B1620" s="124" t="str">
        <f ca="1">IF(OFFSET('Stocklist Hoogenraad'!B$17,ROW()-ROW(B$17),0)="","",OFFSET('Stocklist Hoogenraad'!B$17,ROW()-ROW(B$17),0))</f>
        <v/>
      </c>
      <c r="C1620" s="124" t="str">
        <f ca="1">IF(OFFSET('Stocklist Hoogenraad'!C$17,ROW()-ROW(C$17),0)="","",OFFSET('Stocklist Hoogenraad'!C$17,ROW()-ROW(C$17),0))</f>
        <v/>
      </c>
      <c r="D1620" s="125" t="str">
        <f ca="1">IF(OFFSET('Stocklist Hoogenraad'!D$17,ROW()-ROW(D$17),0)="","",(1+Margin)*OFFSET('Stocklist Hoogenraad'!D$17,ROW()-ROW(D$17),0))</f>
        <v/>
      </c>
    </row>
    <row r="1621" spans="1:4" x14ac:dyDescent="0.25">
      <c r="A1621" s="124" t="str">
        <f ca="1">IF(OFFSET('Stocklist Hoogenraad'!A$17,ROW()-ROW(A$17),0)="","",OFFSET('Stocklist Hoogenraad'!A$17,ROW()-ROW(A$17),0))</f>
        <v/>
      </c>
      <c r="B1621" s="124" t="str">
        <f ca="1">IF(OFFSET('Stocklist Hoogenraad'!B$17,ROW()-ROW(B$17),0)="","",OFFSET('Stocklist Hoogenraad'!B$17,ROW()-ROW(B$17),0))</f>
        <v/>
      </c>
      <c r="C1621" s="124" t="str">
        <f ca="1">IF(OFFSET('Stocklist Hoogenraad'!C$17,ROW()-ROW(C$17),0)="","",OFFSET('Stocklist Hoogenraad'!C$17,ROW()-ROW(C$17),0))</f>
        <v/>
      </c>
      <c r="D1621" s="125" t="str">
        <f ca="1">IF(OFFSET('Stocklist Hoogenraad'!D$17,ROW()-ROW(D$17),0)="","",(1+Margin)*OFFSET('Stocklist Hoogenraad'!D$17,ROW()-ROW(D$17),0))</f>
        <v/>
      </c>
    </row>
    <row r="1622" spans="1:4" x14ac:dyDescent="0.25">
      <c r="A1622" s="124" t="str">
        <f ca="1">IF(OFFSET('Stocklist Hoogenraad'!A$17,ROW()-ROW(A$17),0)="","",OFFSET('Stocklist Hoogenraad'!A$17,ROW()-ROW(A$17),0))</f>
        <v/>
      </c>
      <c r="B1622" s="124" t="str">
        <f ca="1">IF(OFFSET('Stocklist Hoogenraad'!B$17,ROW()-ROW(B$17),0)="","",OFFSET('Stocklist Hoogenraad'!B$17,ROW()-ROW(B$17),0))</f>
        <v/>
      </c>
      <c r="C1622" s="124" t="str">
        <f ca="1">IF(OFFSET('Stocklist Hoogenraad'!C$17,ROW()-ROW(C$17),0)="","",OFFSET('Stocklist Hoogenraad'!C$17,ROW()-ROW(C$17),0))</f>
        <v/>
      </c>
      <c r="D1622" s="125" t="str">
        <f ca="1">IF(OFFSET('Stocklist Hoogenraad'!D$17,ROW()-ROW(D$17),0)="","",(1+Margin)*OFFSET('Stocklist Hoogenraad'!D$17,ROW()-ROW(D$17),0))</f>
        <v/>
      </c>
    </row>
    <row r="1623" spans="1:4" x14ac:dyDescent="0.25">
      <c r="A1623" s="124" t="str">
        <f ca="1">IF(OFFSET('Stocklist Hoogenraad'!A$17,ROW()-ROW(A$17),0)="","",OFFSET('Stocklist Hoogenraad'!A$17,ROW()-ROW(A$17),0))</f>
        <v/>
      </c>
      <c r="B1623" s="124" t="str">
        <f ca="1">IF(OFFSET('Stocklist Hoogenraad'!B$17,ROW()-ROW(B$17),0)="","",OFFSET('Stocklist Hoogenraad'!B$17,ROW()-ROW(B$17),0))</f>
        <v/>
      </c>
      <c r="C1623" s="124" t="str">
        <f ca="1">IF(OFFSET('Stocklist Hoogenraad'!C$17,ROW()-ROW(C$17),0)="","",OFFSET('Stocklist Hoogenraad'!C$17,ROW()-ROW(C$17),0))</f>
        <v/>
      </c>
      <c r="D1623" s="125" t="str">
        <f ca="1">IF(OFFSET('Stocklist Hoogenraad'!D$17,ROW()-ROW(D$17),0)="","",(1+Margin)*OFFSET('Stocklist Hoogenraad'!D$17,ROW()-ROW(D$17),0))</f>
        <v/>
      </c>
    </row>
    <row r="1624" spans="1:4" x14ac:dyDescent="0.25">
      <c r="A1624" s="124" t="str">
        <f ca="1">IF(OFFSET('Stocklist Hoogenraad'!A$17,ROW()-ROW(A$17),0)="","",OFFSET('Stocklist Hoogenraad'!A$17,ROW()-ROW(A$17),0))</f>
        <v/>
      </c>
      <c r="B1624" s="124" t="str">
        <f ca="1">IF(OFFSET('Stocklist Hoogenraad'!B$17,ROW()-ROW(B$17),0)="","",OFFSET('Stocklist Hoogenraad'!B$17,ROW()-ROW(B$17),0))</f>
        <v/>
      </c>
      <c r="C1624" s="124" t="str">
        <f ca="1">IF(OFFSET('Stocklist Hoogenraad'!C$17,ROW()-ROW(C$17),0)="","",OFFSET('Stocklist Hoogenraad'!C$17,ROW()-ROW(C$17),0))</f>
        <v/>
      </c>
      <c r="D1624" s="125" t="str">
        <f ca="1">IF(OFFSET('Stocklist Hoogenraad'!D$17,ROW()-ROW(D$17),0)="","",(1+Margin)*OFFSET('Stocklist Hoogenraad'!D$17,ROW()-ROW(D$17),0))</f>
        <v/>
      </c>
    </row>
    <row r="1625" spans="1:4" x14ac:dyDescent="0.25">
      <c r="A1625" s="124" t="str">
        <f ca="1">IF(OFFSET('Stocklist Hoogenraad'!A$17,ROW()-ROW(A$17),0)="","",OFFSET('Stocklist Hoogenraad'!A$17,ROW()-ROW(A$17),0))</f>
        <v/>
      </c>
      <c r="B1625" s="124" t="str">
        <f ca="1">IF(OFFSET('Stocklist Hoogenraad'!B$17,ROW()-ROW(B$17),0)="","",OFFSET('Stocklist Hoogenraad'!B$17,ROW()-ROW(B$17),0))</f>
        <v/>
      </c>
      <c r="C1625" s="124" t="str">
        <f ca="1">IF(OFFSET('Stocklist Hoogenraad'!C$17,ROW()-ROW(C$17),0)="","",OFFSET('Stocklist Hoogenraad'!C$17,ROW()-ROW(C$17),0))</f>
        <v/>
      </c>
      <c r="D1625" s="125" t="str">
        <f ca="1">IF(OFFSET('Stocklist Hoogenraad'!D$17,ROW()-ROW(D$17),0)="","",(1+Margin)*OFFSET('Stocklist Hoogenraad'!D$17,ROW()-ROW(D$17),0))</f>
        <v/>
      </c>
    </row>
    <row r="1626" spans="1:4" x14ac:dyDescent="0.25">
      <c r="A1626" s="124" t="str">
        <f ca="1">IF(OFFSET('Stocklist Hoogenraad'!A$17,ROW()-ROW(A$17),0)="","",OFFSET('Stocklist Hoogenraad'!A$17,ROW()-ROW(A$17),0))</f>
        <v/>
      </c>
      <c r="B1626" s="124" t="str">
        <f ca="1">IF(OFFSET('Stocklist Hoogenraad'!B$17,ROW()-ROW(B$17),0)="","",OFFSET('Stocklist Hoogenraad'!B$17,ROW()-ROW(B$17),0))</f>
        <v/>
      </c>
      <c r="C1626" s="124" t="str">
        <f ca="1">IF(OFFSET('Stocklist Hoogenraad'!C$17,ROW()-ROW(C$17),0)="","",OFFSET('Stocklist Hoogenraad'!C$17,ROW()-ROW(C$17),0))</f>
        <v/>
      </c>
      <c r="D1626" s="125" t="str">
        <f ca="1">IF(OFFSET('Stocklist Hoogenraad'!D$17,ROW()-ROW(D$17),0)="","",(1+Margin)*OFFSET('Stocklist Hoogenraad'!D$17,ROW()-ROW(D$17),0))</f>
        <v/>
      </c>
    </row>
    <row r="1627" spans="1:4" x14ac:dyDescent="0.25">
      <c r="A1627" s="124" t="str">
        <f ca="1">IF(OFFSET('Stocklist Hoogenraad'!A$17,ROW()-ROW(A$17),0)="","",OFFSET('Stocklist Hoogenraad'!A$17,ROW()-ROW(A$17),0))</f>
        <v/>
      </c>
      <c r="B1627" s="124" t="str">
        <f ca="1">IF(OFFSET('Stocklist Hoogenraad'!B$17,ROW()-ROW(B$17),0)="","",OFFSET('Stocklist Hoogenraad'!B$17,ROW()-ROW(B$17),0))</f>
        <v/>
      </c>
      <c r="C1627" s="124" t="str">
        <f ca="1">IF(OFFSET('Stocklist Hoogenraad'!C$17,ROW()-ROW(C$17),0)="","",OFFSET('Stocklist Hoogenraad'!C$17,ROW()-ROW(C$17),0))</f>
        <v/>
      </c>
      <c r="D1627" s="125" t="str">
        <f ca="1">IF(OFFSET('Stocklist Hoogenraad'!D$17,ROW()-ROW(D$17),0)="","",(1+Margin)*OFFSET('Stocklist Hoogenraad'!D$17,ROW()-ROW(D$17),0))</f>
        <v/>
      </c>
    </row>
    <row r="1628" spans="1:4" x14ac:dyDescent="0.25">
      <c r="A1628" s="124" t="str">
        <f ca="1">IF(OFFSET('Stocklist Hoogenraad'!A$17,ROW()-ROW(A$17),0)="","",OFFSET('Stocklist Hoogenraad'!A$17,ROW()-ROW(A$17),0))</f>
        <v/>
      </c>
      <c r="B1628" s="124" t="str">
        <f ca="1">IF(OFFSET('Stocklist Hoogenraad'!B$17,ROW()-ROW(B$17),0)="","",OFFSET('Stocklist Hoogenraad'!B$17,ROW()-ROW(B$17),0))</f>
        <v/>
      </c>
      <c r="C1628" s="124" t="str">
        <f ca="1">IF(OFFSET('Stocklist Hoogenraad'!C$17,ROW()-ROW(C$17),0)="","",OFFSET('Stocklist Hoogenraad'!C$17,ROW()-ROW(C$17),0))</f>
        <v/>
      </c>
      <c r="D1628" s="125" t="str">
        <f ca="1">IF(OFFSET('Stocklist Hoogenraad'!D$17,ROW()-ROW(D$17),0)="","",(1+Margin)*OFFSET('Stocklist Hoogenraad'!D$17,ROW()-ROW(D$17),0))</f>
        <v/>
      </c>
    </row>
    <row r="1629" spans="1:4" x14ac:dyDescent="0.25">
      <c r="A1629" s="124" t="str">
        <f ca="1">IF(OFFSET('Stocklist Hoogenraad'!A$17,ROW()-ROW(A$17),0)="","",OFFSET('Stocklist Hoogenraad'!A$17,ROW()-ROW(A$17),0))</f>
        <v/>
      </c>
      <c r="B1629" s="124" t="str">
        <f ca="1">IF(OFFSET('Stocklist Hoogenraad'!B$17,ROW()-ROW(B$17),0)="","",OFFSET('Stocklist Hoogenraad'!B$17,ROW()-ROW(B$17),0))</f>
        <v/>
      </c>
      <c r="C1629" s="124" t="str">
        <f ca="1">IF(OFFSET('Stocklist Hoogenraad'!C$17,ROW()-ROW(C$17),0)="","",OFFSET('Stocklist Hoogenraad'!C$17,ROW()-ROW(C$17),0))</f>
        <v/>
      </c>
      <c r="D1629" s="125" t="str">
        <f ca="1">IF(OFFSET('Stocklist Hoogenraad'!D$17,ROW()-ROW(D$17),0)="","",(1+Margin)*OFFSET('Stocklist Hoogenraad'!D$17,ROW()-ROW(D$17),0))</f>
        <v/>
      </c>
    </row>
    <row r="1630" spans="1:4" x14ac:dyDescent="0.25">
      <c r="A1630" s="124" t="str">
        <f ca="1">IF(OFFSET('Stocklist Hoogenraad'!A$17,ROW()-ROW(A$17),0)="","",OFFSET('Stocklist Hoogenraad'!A$17,ROW()-ROW(A$17),0))</f>
        <v/>
      </c>
      <c r="B1630" s="124" t="str">
        <f ca="1">IF(OFFSET('Stocklist Hoogenraad'!B$17,ROW()-ROW(B$17),0)="","",OFFSET('Stocklist Hoogenraad'!B$17,ROW()-ROW(B$17),0))</f>
        <v/>
      </c>
      <c r="C1630" s="124" t="str">
        <f ca="1">IF(OFFSET('Stocklist Hoogenraad'!C$17,ROW()-ROW(C$17),0)="","",OFFSET('Stocklist Hoogenraad'!C$17,ROW()-ROW(C$17),0))</f>
        <v/>
      </c>
      <c r="D1630" s="125" t="str">
        <f ca="1">IF(OFFSET('Stocklist Hoogenraad'!D$17,ROW()-ROW(D$17),0)="","",(1+Margin)*OFFSET('Stocklist Hoogenraad'!D$17,ROW()-ROW(D$17),0))</f>
        <v/>
      </c>
    </row>
    <row r="1631" spans="1:4" x14ac:dyDescent="0.25">
      <c r="A1631" s="124" t="str">
        <f ca="1">IF(OFFSET('Stocklist Hoogenraad'!A$17,ROW()-ROW(A$17),0)="","",OFFSET('Stocklist Hoogenraad'!A$17,ROW()-ROW(A$17),0))</f>
        <v/>
      </c>
      <c r="B1631" s="124" t="str">
        <f ca="1">IF(OFFSET('Stocklist Hoogenraad'!B$17,ROW()-ROW(B$17),0)="","",OFFSET('Stocklist Hoogenraad'!B$17,ROW()-ROW(B$17),0))</f>
        <v/>
      </c>
      <c r="C1631" s="124" t="str">
        <f ca="1">IF(OFFSET('Stocklist Hoogenraad'!C$17,ROW()-ROW(C$17),0)="","",OFFSET('Stocklist Hoogenraad'!C$17,ROW()-ROW(C$17),0))</f>
        <v/>
      </c>
      <c r="D1631" s="125" t="str">
        <f ca="1">IF(OFFSET('Stocklist Hoogenraad'!D$17,ROW()-ROW(D$17),0)="","",(1+Margin)*OFFSET('Stocklist Hoogenraad'!D$17,ROW()-ROW(D$17),0))</f>
        <v/>
      </c>
    </row>
    <row r="1632" spans="1:4" x14ac:dyDescent="0.25">
      <c r="A1632" s="124" t="str">
        <f ca="1">IF(OFFSET('Stocklist Hoogenraad'!A$17,ROW()-ROW(A$17),0)="","",OFFSET('Stocklist Hoogenraad'!A$17,ROW()-ROW(A$17),0))</f>
        <v/>
      </c>
      <c r="B1632" s="124" t="str">
        <f ca="1">IF(OFFSET('Stocklist Hoogenraad'!B$17,ROW()-ROW(B$17),0)="","",OFFSET('Stocklist Hoogenraad'!B$17,ROW()-ROW(B$17),0))</f>
        <v/>
      </c>
      <c r="C1632" s="124" t="str">
        <f ca="1">IF(OFFSET('Stocklist Hoogenraad'!C$17,ROW()-ROW(C$17),0)="","",OFFSET('Stocklist Hoogenraad'!C$17,ROW()-ROW(C$17),0))</f>
        <v/>
      </c>
      <c r="D1632" s="125" t="str">
        <f ca="1">IF(OFFSET('Stocklist Hoogenraad'!D$17,ROW()-ROW(D$17),0)="","",(1+Margin)*OFFSET('Stocklist Hoogenraad'!D$17,ROW()-ROW(D$17),0))</f>
        <v/>
      </c>
    </row>
    <row r="1633" spans="1:4" x14ac:dyDescent="0.25">
      <c r="A1633" s="124" t="str">
        <f ca="1">IF(OFFSET('Stocklist Hoogenraad'!A$17,ROW()-ROW(A$17),0)="","",OFFSET('Stocklist Hoogenraad'!A$17,ROW()-ROW(A$17),0))</f>
        <v/>
      </c>
      <c r="B1633" s="124" t="str">
        <f ca="1">IF(OFFSET('Stocklist Hoogenraad'!B$17,ROW()-ROW(B$17),0)="","",OFFSET('Stocklist Hoogenraad'!B$17,ROW()-ROW(B$17),0))</f>
        <v/>
      </c>
      <c r="C1633" s="124" t="str">
        <f ca="1">IF(OFFSET('Stocklist Hoogenraad'!C$17,ROW()-ROW(C$17),0)="","",OFFSET('Stocklist Hoogenraad'!C$17,ROW()-ROW(C$17),0))</f>
        <v/>
      </c>
      <c r="D1633" s="125" t="str">
        <f ca="1">IF(OFFSET('Stocklist Hoogenraad'!D$17,ROW()-ROW(D$17),0)="","",(1+Margin)*OFFSET('Stocklist Hoogenraad'!D$17,ROW()-ROW(D$17),0))</f>
        <v/>
      </c>
    </row>
    <row r="1634" spans="1:4" x14ac:dyDescent="0.25">
      <c r="A1634" s="124" t="str">
        <f ca="1">IF(OFFSET('Stocklist Hoogenraad'!A$17,ROW()-ROW(A$17),0)="","",OFFSET('Stocklist Hoogenraad'!A$17,ROW()-ROW(A$17),0))</f>
        <v/>
      </c>
      <c r="B1634" s="124" t="str">
        <f ca="1">IF(OFFSET('Stocklist Hoogenraad'!B$17,ROW()-ROW(B$17),0)="","",OFFSET('Stocklist Hoogenraad'!B$17,ROW()-ROW(B$17),0))</f>
        <v/>
      </c>
      <c r="C1634" s="124" t="str">
        <f ca="1">IF(OFFSET('Stocklist Hoogenraad'!C$17,ROW()-ROW(C$17),0)="","",OFFSET('Stocklist Hoogenraad'!C$17,ROW()-ROW(C$17),0))</f>
        <v/>
      </c>
      <c r="D1634" s="125" t="str">
        <f ca="1">IF(OFFSET('Stocklist Hoogenraad'!D$17,ROW()-ROW(D$17),0)="","",(1+Margin)*OFFSET('Stocklist Hoogenraad'!D$17,ROW()-ROW(D$17),0))</f>
        <v/>
      </c>
    </row>
    <row r="1635" spans="1:4" x14ac:dyDescent="0.25">
      <c r="A1635" s="124" t="str">
        <f ca="1">IF(OFFSET('Stocklist Hoogenraad'!A$17,ROW()-ROW(A$17),0)="","",OFFSET('Stocklist Hoogenraad'!A$17,ROW()-ROW(A$17),0))</f>
        <v/>
      </c>
      <c r="B1635" s="124" t="str">
        <f ca="1">IF(OFFSET('Stocklist Hoogenraad'!B$17,ROW()-ROW(B$17),0)="","",OFFSET('Stocklist Hoogenraad'!B$17,ROW()-ROW(B$17),0))</f>
        <v/>
      </c>
      <c r="C1635" s="124" t="str">
        <f ca="1">IF(OFFSET('Stocklist Hoogenraad'!C$17,ROW()-ROW(C$17),0)="","",OFFSET('Stocklist Hoogenraad'!C$17,ROW()-ROW(C$17),0))</f>
        <v/>
      </c>
      <c r="D1635" s="125" t="str">
        <f ca="1">IF(OFFSET('Stocklist Hoogenraad'!D$17,ROW()-ROW(D$17),0)="","",(1+Margin)*OFFSET('Stocklist Hoogenraad'!D$17,ROW()-ROW(D$17),0))</f>
        <v/>
      </c>
    </row>
    <row r="1636" spans="1:4" x14ac:dyDescent="0.25">
      <c r="A1636" s="124" t="str">
        <f ca="1">IF(OFFSET('Stocklist Hoogenraad'!A$17,ROW()-ROW(A$17),0)="","",OFFSET('Stocklist Hoogenraad'!A$17,ROW()-ROW(A$17),0))</f>
        <v/>
      </c>
      <c r="B1636" s="124" t="str">
        <f ca="1">IF(OFFSET('Stocklist Hoogenraad'!B$17,ROW()-ROW(B$17),0)="","",OFFSET('Stocklist Hoogenraad'!B$17,ROW()-ROW(B$17),0))</f>
        <v/>
      </c>
      <c r="C1636" s="124" t="str">
        <f ca="1">IF(OFFSET('Stocklist Hoogenraad'!C$17,ROW()-ROW(C$17),0)="","",OFFSET('Stocklist Hoogenraad'!C$17,ROW()-ROW(C$17),0))</f>
        <v/>
      </c>
      <c r="D1636" s="125" t="str">
        <f ca="1">IF(OFFSET('Stocklist Hoogenraad'!D$17,ROW()-ROW(D$17),0)="","",(1+Margin)*OFFSET('Stocklist Hoogenraad'!D$17,ROW()-ROW(D$17),0))</f>
        <v/>
      </c>
    </row>
    <row r="1637" spans="1:4" x14ac:dyDescent="0.25">
      <c r="A1637" s="124" t="str">
        <f ca="1">IF(OFFSET('Stocklist Hoogenraad'!A$17,ROW()-ROW(A$17),0)="","",OFFSET('Stocklist Hoogenraad'!A$17,ROW()-ROW(A$17),0))</f>
        <v/>
      </c>
      <c r="B1637" s="124" t="str">
        <f ca="1">IF(OFFSET('Stocklist Hoogenraad'!B$17,ROW()-ROW(B$17),0)="","",OFFSET('Stocklist Hoogenraad'!B$17,ROW()-ROW(B$17),0))</f>
        <v/>
      </c>
      <c r="C1637" s="124" t="str">
        <f ca="1">IF(OFFSET('Stocklist Hoogenraad'!C$17,ROW()-ROW(C$17),0)="","",OFFSET('Stocklist Hoogenraad'!C$17,ROW()-ROW(C$17),0))</f>
        <v/>
      </c>
      <c r="D1637" s="125" t="str">
        <f ca="1">IF(OFFSET('Stocklist Hoogenraad'!D$17,ROW()-ROW(D$17),0)="","",(1+Margin)*OFFSET('Stocklist Hoogenraad'!D$17,ROW()-ROW(D$17),0))</f>
        <v/>
      </c>
    </row>
    <row r="1638" spans="1:4" x14ac:dyDescent="0.25">
      <c r="A1638" s="124" t="str">
        <f ca="1">IF(OFFSET('Stocklist Hoogenraad'!A$17,ROW()-ROW(A$17),0)="","",OFFSET('Stocklist Hoogenraad'!A$17,ROW()-ROW(A$17),0))</f>
        <v/>
      </c>
      <c r="B1638" s="124" t="str">
        <f ca="1">IF(OFFSET('Stocklist Hoogenraad'!B$17,ROW()-ROW(B$17),0)="","",OFFSET('Stocklist Hoogenraad'!B$17,ROW()-ROW(B$17),0))</f>
        <v/>
      </c>
      <c r="C1638" s="124" t="str">
        <f ca="1">IF(OFFSET('Stocklist Hoogenraad'!C$17,ROW()-ROW(C$17),0)="","",OFFSET('Stocklist Hoogenraad'!C$17,ROW()-ROW(C$17),0))</f>
        <v/>
      </c>
      <c r="D1638" s="125" t="str">
        <f ca="1">IF(OFFSET('Stocklist Hoogenraad'!D$17,ROW()-ROW(D$17),0)="","",(1+Margin)*OFFSET('Stocklist Hoogenraad'!D$17,ROW()-ROW(D$17),0))</f>
        <v/>
      </c>
    </row>
    <row r="1639" spans="1:4" x14ac:dyDescent="0.25">
      <c r="A1639" s="124" t="str">
        <f ca="1">IF(OFFSET('Stocklist Hoogenraad'!A$17,ROW()-ROW(A$17),0)="","",OFFSET('Stocklist Hoogenraad'!A$17,ROW()-ROW(A$17),0))</f>
        <v/>
      </c>
      <c r="B1639" s="124" t="str">
        <f ca="1">IF(OFFSET('Stocklist Hoogenraad'!B$17,ROW()-ROW(B$17),0)="","",OFFSET('Stocklist Hoogenraad'!B$17,ROW()-ROW(B$17),0))</f>
        <v/>
      </c>
      <c r="C1639" s="124" t="str">
        <f ca="1">IF(OFFSET('Stocklist Hoogenraad'!C$17,ROW()-ROW(C$17),0)="","",OFFSET('Stocklist Hoogenraad'!C$17,ROW()-ROW(C$17),0))</f>
        <v/>
      </c>
      <c r="D1639" s="125" t="str">
        <f ca="1">IF(OFFSET('Stocklist Hoogenraad'!D$17,ROW()-ROW(D$17),0)="","",(1+Margin)*OFFSET('Stocklist Hoogenraad'!D$17,ROW()-ROW(D$17),0))</f>
        <v/>
      </c>
    </row>
    <row r="1640" spans="1:4" x14ac:dyDescent="0.25">
      <c r="A1640" s="124" t="str">
        <f ca="1">IF(OFFSET('Stocklist Hoogenraad'!A$17,ROW()-ROW(A$17),0)="","",OFFSET('Stocklist Hoogenraad'!A$17,ROW()-ROW(A$17),0))</f>
        <v/>
      </c>
      <c r="B1640" s="124" t="str">
        <f ca="1">IF(OFFSET('Stocklist Hoogenraad'!B$17,ROW()-ROW(B$17),0)="","",OFFSET('Stocklist Hoogenraad'!B$17,ROW()-ROW(B$17),0))</f>
        <v/>
      </c>
      <c r="C1640" s="124" t="str">
        <f ca="1">IF(OFFSET('Stocklist Hoogenraad'!C$17,ROW()-ROW(C$17),0)="","",OFFSET('Stocklist Hoogenraad'!C$17,ROW()-ROW(C$17),0))</f>
        <v/>
      </c>
      <c r="D1640" s="125" t="str">
        <f ca="1">IF(OFFSET('Stocklist Hoogenraad'!D$17,ROW()-ROW(D$17),0)="","",(1+Margin)*OFFSET('Stocklist Hoogenraad'!D$17,ROW()-ROW(D$17),0))</f>
        <v/>
      </c>
    </row>
    <row r="1641" spans="1:4" x14ac:dyDescent="0.25">
      <c r="A1641" s="124" t="str">
        <f ca="1">IF(OFFSET('Stocklist Hoogenraad'!A$17,ROW()-ROW(A$17),0)="","",OFFSET('Stocklist Hoogenraad'!A$17,ROW()-ROW(A$17),0))</f>
        <v/>
      </c>
      <c r="B1641" s="124" t="str">
        <f ca="1">IF(OFFSET('Stocklist Hoogenraad'!B$17,ROW()-ROW(B$17),0)="","",OFFSET('Stocklist Hoogenraad'!B$17,ROW()-ROW(B$17),0))</f>
        <v/>
      </c>
      <c r="C1641" s="124" t="str">
        <f ca="1">IF(OFFSET('Stocklist Hoogenraad'!C$17,ROW()-ROW(C$17),0)="","",OFFSET('Stocklist Hoogenraad'!C$17,ROW()-ROW(C$17),0))</f>
        <v/>
      </c>
      <c r="D1641" s="125" t="str">
        <f ca="1">IF(OFFSET('Stocklist Hoogenraad'!D$17,ROW()-ROW(D$17),0)="","",(1+Margin)*OFFSET('Stocklist Hoogenraad'!D$17,ROW()-ROW(D$17),0))</f>
        <v/>
      </c>
    </row>
    <row r="1642" spans="1:4" x14ac:dyDescent="0.25">
      <c r="A1642" s="124" t="str">
        <f ca="1">IF(OFFSET('Stocklist Hoogenraad'!A$17,ROW()-ROW(A$17),0)="","",OFFSET('Stocklist Hoogenraad'!A$17,ROW()-ROW(A$17),0))</f>
        <v/>
      </c>
      <c r="B1642" s="124" t="str">
        <f ca="1">IF(OFFSET('Stocklist Hoogenraad'!B$17,ROW()-ROW(B$17),0)="","",OFFSET('Stocklist Hoogenraad'!B$17,ROW()-ROW(B$17),0))</f>
        <v/>
      </c>
      <c r="C1642" s="124" t="str">
        <f ca="1">IF(OFFSET('Stocklist Hoogenraad'!C$17,ROW()-ROW(C$17),0)="","",OFFSET('Stocklist Hoogenraad'!C$17,ROW()-ROW(C$17),0))</f>
        <v/>
      </c>
      <c r="D1642" s="125" t="str">
        <f ca="1">IF(OFFSET('Stocklist Hoogenraad'!D$17,ROW()-ROW(D$17),0)="","",(1+Margin)*OFFSET('Stocklist Hoogenraad'!D$17,ROW()-ROW(D$17),0))</f>
        <v/>
      </c>
    </row>
    <row r="1643" spans="1:4" x14ac:dyDescent="0.25">
      <c r="A1643" s="124" t="str">
        <f ca="1">IF(OFFSET('Stocklist Hoogenraad'!A$17,ROW()-ROW(A$17),0)="","",OFFSET('Stocklist Hoogenraad'!A$17,ROW()-ROW(A$17),0))</f>
        <v/>
      </c>
      <c r="B1643" s="124" t="str">
        <f ca="1">IF(OFFSET('Stocklist Hoogenraad'!B$17,ROW()-ROW(B$17),0)="","",OFFSET('Stocklist Hoogenraad'!B$17,ROW()-ROW(B$17),0))</f>
        <v/>
      </c>
      <c r="C1643" s="124" t="str">
        <f ca="1">IF(OFFSET('Stocklist Hoogenraad'!C$17,ROW()-ROW(C$17),0)="","",OFFSET('Stocklist Hoogenraad'!C$17,ROW()-ROW(C$17),0))</f>
        <v/>
      </c>
      <c r="D1643" s="125" t="str">
        <f ca="1">IF(OFFSET('Stocklist Hoogenraad'!D$17,ROW()-ROW(D$17),0)="","",(1+Margin)*OFFSET('Stocklist Hoogenraad'!D$17,ROW()-ROW(D$17),0))</f>
        <v/>
      </c>
    </row>
    <row r="1644" spans="1:4" x14ac:dyDescent="0.25">
      <c r="A1644" s="124" t="str">
        <f ca="1">IF(OFFSET('Stocklist Hoogenraad'!A$17,ROW()-ROW(A$17),0)="","",OFFSET('Stocklist Hoogenraad'!A$17,ROW()-ROW(A$17),0))</f>
        <v/>
      </c>
      <c r="B1644" s="124" t="str">
        <f ca="1">IF(OFFSET('Stocklist Hoogenraad'!B$17,ROW()-ROW(B$17),0)="","",OFFSET('Stocklist Hoogenraad'!B$17,ROW()-ROW(B$17),0))</f>
        <v/>
      </c>
      <c r="C1644" s="124" t="str">
        <f ca="1">IF(OFFSET('Stocklist Hoogenraad'!C$17,ROW()-ROW(C$17),0)="","",OFFSET('Stocklist Hoogenraad'!C$17,ROW()-ROW(C$17),0))</f>
        <v/>
      </c>
      <c r="D1644" s="125" t="str">
        <f ca="1">IF(OFFSET('Stocklist Hoogenraad'!D$17,ROW()-ROW(D$17),0)="","",(1+Margin)*OFFSET('Stocklist Hoogenraad'!D$17,ROW()-ROW(D$17),0))</f>
        <v/>
      </c>
    </row>
    <row r="1645" spans="1:4" x14ac:dyDescent="0.25">
      <c r="A1645" s="124" t="str">
        <f ca="1">IF(OFFSET('Stocklist Hoogenraad'!A$17,ROW()-ROW(A$17),0)="","",OFFSET('Stocklist Hoogenraad'!A$17,ROW()-ROW(A$17),0))</f>
        <v/>
      </c>
      <c r="B1645" s="124" t="str">
        <f ca="1">IF(OFFSET('Stocklist Hoogenraad'!B$17,ROW()-ROW(B$17),0)="","",OFFSET('Stocklist Hoogenraad'!B$17,ROW()-ROW(B$17),0))</f>
        <v/>
      </c>
      <c r="C1645" s="124" t="str">
        <f ca="1">IF(OFFSET('Stocklist Hoogenraad'!C$17,ROW()-ROW(C$17),0)="","",OFFSET('Stocklist Hoogenraad'!C$17,ROW()-ROW(C$17),0))</f>
        <v/>
      </c>
      <c r="D1645" s="125" t="str">
        <f ca="1">IF(OFFSET('Stocklist Hoogenraad'!D$17,ROW()-ROW(D$17),0)="","",(1+Margin)*OFFSET('Stocklist Hoogenraad'!D$17,ROW()-ROW(D$17),0))</f>
        <v/>
      </c>
    </row>
    <row r="1646" spans="1:4" x14ac:dyDescent="0.25">
      <c r="A1646" s="124" t="str">
        <f ca="1">IF(OFFSET('Stocklist Hoogenraad'!A$17,ROW()-ROW(A$17),0)="","",OFFSET('Stocklist Hoogenraad'!A$17,ROW()-ROW(A$17),0))</f>
        <v/>
      </c>
      <c r="B1646" s="124" t="str">
        <f ca="1">IF(OFFSET('Stocklist Hoogenraad'!B$17,ROW()-ROW(B$17),0)="","",OFFSET('Stocklist Hoogenraad'!B$17,ROW()-ROW(B$17),0))</f>
        <v/>
      </c>
      <c r="C1646" s="124" t="str">
        <f ca="1">IF(OFFSET('Stocklist Hoogenraad'!C$17,ROW()-ROW(C$17),0)="","",OFFSET('Stocklist Hoogenraad'!C$17,ROW()-ROW(C$17),0))</f>
        <v/>
      </c>
      <c r="D1646" s="125" t="str">
        <f ca="1">IF(OFFSET('Stocklist Hoogenraad'!D$17,ROW()-ROW(D$17),0)="","",(1+Margin)*OFFSET('Stocklist Hoogenraad'!D$17,ROW()-ROW(D$17),0))</f>
        <v/>
      </c>
    </row>
    <row r="1647" spans="1:4" x14ac:dyDescent="0.25">
      <c r="A1647" s="124" t="str">
        <f ca="1">IF(OFFSET('Stocklist Hoogenraad'!A$17,ROW()-ROW(A$17),0)="","",OFFSET('Stocklist Hoogenraad'!A$17,ROW()-ROW(A$17),0))</f>
        <v/>
      </c>
      <c r="B1647" s="124" t="str">
        <f ca="1">IF(OFFSET('Stocklist Hoogenraad'!B$17,ROW()-ROW(B$17),0)="","",OFFSET('Stocklist Hoogenraad'!B$17,ROW()-ROW(B$17),0))</f>
        <v/>
      </c>
      <c r="C1647" s="124" t="str">
        <f ca="1">IF(OFFSET('Stocklist Hoogenraad'!C$17,ROW()-ROW(C$17),0)="","",OFFSET('Stocklist Hoogenraad'!C$17,ROW()-ROW(C$17),0))</f>
        <v/>
      </c>
      <c r="D1647" s="125" t="str">
        <f ca="1">IF(OFFSET('Stocklist Hoogenraad'!D$17,ROW()-ROW(D$17),0)="","",(1+Margin)*OFFSET('Stocklist Hoogenraad'!D$17,ROW()-ROW(D$17),0))</f>
        <v/>
      </c>
    </row>
    <row r="1648" spans="1:4" x14ac:dyDescent="0.25">
      <c r="A1648" s="124" t="str">
        <f ca="1">IF(OFFSET('Stocklist Hoogenraad'!A$17,ROW()-ROW(A$17),0)="","",OFFSET('Stocklist Hoogenraad'!A$17,ROW()-ROW(A$17),0))</f>
        <v/>
      </c>
      <c r="B1648" s="124" t="str">
        <f ca="1">IF(OFFSET('Stocklist Hoogenraad'!B$17,ROW()-ROW(B$17),0)="","",OFFSET('Stocklist Hoogenraad'!B$17,ROW()-ROW(B$17),0))</f>
        <v/>
      </c>
      <c r="C1648" s="124" t="str">
        <f ca="1">IF(OFFSET('Stocklist Hoogenraad'!C$17,ROW()-ROW(C$17),0)="","",OFFSET('Stocklist Hoogenraad'!C$17,ROW()-ROW(C$17),0))</f>
        <v/>
      </c>
      <c r="D1648" s="125" t="str">
        <f ca="1">IF(OFFSET('Stocklist Hoogenraad'!D$17,ROW()-ROW(D$17),0)="","",(1+Margin)*OFFSET('Stocklist Hoogenraad'!D$17,ROW()-ROW(D$17),0))</f>
        <v/>
      </c>
    </row>
    <row r="1649" spans="1:4" x14ac:dyDescent="0.25">
      <c r="A1649" s="124" t="str">
        <f ca="1">IF(OFFSET('Stocklist Hoogenraad'!A$17,ROW()-ROW(A$17),0)="","",OFFSET('Stocklist Hoogenraad'!A$17,ROW()-ROW(A$17),0))</f>
        <v/>
      </c>
      <c r="B1649" s="124" t="str">
        <f ca="1">IF(OFFSET('Stocklist Hoogenraad'!B$17,ROW()-ROW(B$17),0)="","",OFFSET('Stocklist Hoogenraad'!B$17,ROW()-ROW(B$17),0))</f>
        <v/>
      </c>
      <c r="C1649" s="124" t="str">
        <f ca="1">IF(OFFSET('Stocklist Hoogenraad'!C$17,ROW()-ROW(C$17),0)="","",OFFSET('Stocklist Hoogenraad'!C$17,ROW()-ROW(C$17),0))</f>
        <v/>
      </c>
      <c r="D1649" s="125" t="str">
        <f ca="1">IF(OFFSET('Stocklist Hoogenraad'!D$17,ROW()-ROW(D$17),0)="","",(1+Margin)*OFFSET('Stocklist Hoogenraad'!D$17,ROW()-ROW(D$17),0))</f>
        <v/>
      </c>
    </row>
    <row r="1650" spans="1:4" x14ac:dyDescent="0.25">
      <c r="A1650" s="124" t="str">
        <f ca="1">IF(OFFSET('Stocklist Hoogenraad'!A$17,ROW()-ROW(A$17),0)="","",OFFSET('Stocklist Hoogenraad'!A$17,ROW()-ROW(A$17),0))</f>
        <v/>
      </c>
      <c r="B1650" s="124" t="str">
        <f ca="1">IF(OFFSET('Stocklist Hoogenraad'!B$17,ROW()-ROW(B$17),0)="","",OFFSET('Stocklist Hoogenraad'!B$17,ROW()-ROW(B$17),0))</f>
        <v/>
      </c>
      <c r="C1650" s="124" t="str">
        <f ca="1">IF(OFFSET('Stocklist Hoogenraad'!C$17,ROW()-ROW(C$17),0)="","",OFFSET('Stocklist Hoogenraad'!C$17,ROW()-ROW(C$17),0))</f>
        <v/>
      </c>
      <c r="D1650" s="125" t="str">
        <f ca="1">IF(OFFSET('Stocklist Hoogenraad'!D$17,ROW()-ROW(D$17),0)="","",(1+Margin)*OFFSET('Stocklist Hoogenraad'!D$17,ROW()-ROW(D$17),0))</f>
        <v/>
      </c>
    </row>
    <row r="1651" spans="1:4" x14ac:dyDescent="0.25">
      <c r="A1651" s="124" t="str">
        <f ca="1">IF(OFFSET('Stocklist Hoogenraad'!A$17,ROW()-ROW(A$17),0)="","",OFFSET('Stocklist Hoogenraad'!A$17,ROW()-ROW(A$17),0))</f>
        <v/>
      </c>
      <c r="B1651" s="124" t="str">
        <f ca="1">IF(OFFSET('Stocklist Hoogenraad'!B$17,ROW()-ROW(B$17),0)="","",OFFSET('Stocklist Hoogenraad'!B$17,ROW()-ROW(B$17),0))</f>
        <v/>
      </c>
      <c r="C1651" s="124" t="str">
        <f ca="1">IF(OFFSET('Stocklist Hoogenraad'!C$17,ROW()-ROW(C$17),0)="","",OFFSET('Stocklist Hoogenraad'!C$17,ROW()-ROW(C$17),0))</f>
        <v/>
      </c>
      <c r="D1651" s="125" t="str">
        <f ca="1">IF(OFFSET('Stocklist Hoogenraad'!D$17,ROW()-ROW(D$17),0)="","",(1+Margin)*OFFSET('Stocklist Hoogenraad'!D$17,ROW()-ROW(D$17),0))</f>
        <v/>
      </c>
    </row>
    <row r="1652" spans="1:4" x14ac:dyDescent="0.25">
      <c r="A1652" s="124" t="str">
        <f ca="1">IF(OFFSET('Stocklist Hoogenraad'!A$17,ROW()-ROW(A$17),0)="","",OFFSET('Stocklist Hoogenraad'!A$17,ROW()-ROW(A$17),0))</f>
        <v/>
      </c>
      <c r="B1652" s="124" t="str">
        <f ca="1">IF(OFFSET('Stocklist Hoogenraad'!B$17,ROW()-ROW(B$17),0)="","",OFFSET('Stocklist Hoogenraad'!B$17,ROW()-ROW(B$17),0))</f>
        <v/>
      </c>
      <c r="C1652" s="124" t="str">
        <f ca="1">IF(OFFSET('Stocklist Hoogenraad'!C$17,ROW()-ROW(C$17),0)="","",OFFSET('Stocklist Hoogenraad'!C$17,ROW()-ROW(C$17),0))</f>
        <v/>
      </c>
      <c r="D1652" s="125" t="str">
        <f ca="1">IF(OFFSET('Stocklist Hoogenraad'!D$17,ROW()-ROW(D$17),0)="","",(1+Margin)*OFFSET('Stocklist Hoogenraad'!D$17,ROW()-ROW(D$17),0))</f>
        <v/>
      </c>
    </row>
    <row r="1653" spans="1:4" x14ac:dyDescent="0.25">
      <c r="A1653" s="124" t="str">
        <f ca="1">IF(OFFSET('Stocklist Hoogenraad'!A$17,ROW()-ROW(A$17),0)="","",OFFSET('Stocklist Hoogenraad'!A$17,ROW()-ROW(A$17),0))</f>
        <v/>
      </c>
      <c r="B1653" s="124" t="str">
        <f ca="1">IF(OFFSET('Stocklist Hoogenraad'!B$17,ROW()-ROW(B$17),0)="","",OFFSET('Stocklist Hoogenraad'!B$17,ROW()-ROW(B$17),0))</f>
        <v/>
      </c>
      <c r="C1653" s="124" t="str">
        <f ca="1">IF(OFFSET('Stocklist Hoogenraad'!C$17,ROW()-ROW(C$17),0)="","",OFFSET('Stocklist Hoogenraad'!C$17,ROW()-ROW(C$17),0))</f>
        <v/>
      </c>
      <c r="D1653" s="125" t="str">
        <f ca="1">IF(OFFSET('Stocklist Hoogenraad'!D$17,ROW()-ROW(D$17),0)="","",(1+Margin)*OFFSET('Stocklist Hoogenraad'!D$17,ROW()-ROW(D$17),0))</f>
        <v/>
      </c>
    </row>
    <row r="1654" spans="1:4" x14ac:dyDescent="0.25">
      <c r="A1654" s="124" t="str">
        <f ca="1">IF(OFFSET('Stocklist Hoogenraad'!A$17,ROW()-ROW(A$17),0)="","",OFFSET('Stocklist Hoogenraad'!A$17,ROW()-ROW(A$17),0))</f>
        <v/>
      </c>
      <c r="B1654" s="124" t="str">
        <f ca="1">IF(OFFSET('Stocklist Hoogenraad'!B$17,ROW()-ROW(B$17),0)="","",OFFSET('Stocklist Hoogenraad'!B$17,ROW()-ROW(B$17),0))</f>
        <v/>
      </c>
      <c r="C1654" s="124" t="str">
        <f ca="1">IF(OFFSET('Stocklist Hoogenraad'!C$17,ROW()-ROW(C$17),0)="","",OFFSET('Stocklist Hoogenraad'!C$17,ROW()-ROW(C$17),0))</f>
        <v/>
      </c>
      <c r="D1654" s="125" t="str">
        <f ca="1">IF(OFFSET('Stocklist Hoogenraad'!D$17,ROW()-ROW(D$17),0)="","",(1+Margin)*OFFSET('Stocklist Hoogenraad'!D$17,ROW()-ROW(D$17),0))</f>
        <v/>
      </c>
    </row>
    <row r="1655" spans="1:4" x14ac:dyDescent="0.25">
      <c r="A1655" s="124" t="str">
        <f ca="1">IF(OFFSET('Stocklist Hoogenraad'!A$17,ROW()-ROW(A$17),0)="","",OFFSET('Stocklist Hoogenraad'!A$17,ROW()-ROW(A$17),0))</f>
        <v/>
      </c>
      <c r="B1655" s="124" t="str">
        <f ca="1">IF(OFFSET('Stocklist Hoogenraad'!B$17,ROW()-ROW(B$17),0)="","",OFFSET('Stocklist Hoogenraad'!B$17,ROW()-ROW(B$17),0))</f>
        <v/>
      </c>
      <c r="C1655" s="124" t="str">
        <f ca="1">IF(OFFSET('Stocklist Hoogenraad'!C$17,ROW()-ROW(C$17),0)="","",OFFSET('Stocklist Hoogenraad'!C$17,ROW()-ROW(C$17),0))</f>
        <v/>
      </c>
      <c r="D1655" s="125" t="str">
        <f ca="1">IF(OFFSET('Stocklist Hoogenraad'!D$17,ROW()-ROW(D$17),0)="","",(1+Margin)*OFFSET('Stocklist Hoogenraad'!D$17,ROW()-ROW(D$17),0))</f>
        <v/>
      </c>
    </row>
    <row r="1656" spans="1:4" x14ac:dyDescent="0.25">
      <c r="A1656" s="124" t="str">
        <f ca="1">IF(OFFSET('Stocklist Hoogenraad'!A$17,ROW()-ROW(A$17),0)="","",OFFSET('Stocklist Hoogenraad'!A$17,ROW()-ROW(A$17),0))</f>
        <v/>
      </c>
      <c r="B1656" s="124" t="str">
        <f ca="1">IF(OFFSET('Stocklist Hoogenraad'!B$17,ROW()-ROW(B$17),0)="","",OFFSET('Stocklist Hoogenraad'!B$17,ROW()-ROW(B$17),0))</f>
        <v/>
      </c>
      <c r="C1656" s="124" t="str">
        <f ca="1">IF(OFFSET('Stocklist Hoogenraad'!C$17,ROW()-ROW(C$17),0)="","",OFFSET('Stocklist Hoogenraad'!C$17,ROW()-ROW(C$17),0))</f>
        <v/>
      </c>
      <c r="D1656" s="125" t="str">
        <f ca="1">IF(OFFSET('Stocklist Hoogenraad'!D$17,ROW()-ROW(D$17),0)="","",(1+Margin)*OFFSET('Stocklist Hoogenraad'!D$17,ROW()-ROW(D$17),0))</f>
        <v/>
      </c>
    </row>
    <row r="1657" spans="1:4" x14ac:dyDescent="0.25">
      <c r="A1657" s="124" t="str">
        <f ca="1">IF(OFFSET('Stocklist Hoogenraad'!A$17,ROW()-ROW(A$17),0)="","",OFFSET('Stocklist Hoogenraad'!A$17,ROW()-ROW(A$17),0))</f>
        <v/>
      </c>
      <c r="B1657" s="124" t="str">
        <f ca="1">IF(OFFSET('Stocklist Hoogenraad'!B$17,ROW()-ROW(B$17),0)="","",OFFSET('Stocklist Hoogenraad'!B$17,ROW()-ROW(B$17),0))</f>
        <v/>
      </c>
      <c r="C1657" s="124" t="str">
        <f ca="1">IF(OFFSET('Stocklist Hoogenraad'!C$17,ROW()-ROW(C$17),0)="","",OFFSET('Stocklist Hoogenraad'!C$17,ROW()-ROW(C$17),0))</f>
        <v/>
      </c>
      <c r="D1657" s="125" t="str">
        <f ca="1">IF(OFFSET('Stocklist Hoogenraad'!D$17,ROW()-ROW(D$17),0)="","",(1+Margin)*OFFSET('Stocklist Hoogenraad'!D$17,ROW()-ROW(D$17),0))</f>
        <v/>
      </c>
    </row>
    <row r="1658" spans="1:4" x14ac:dyDescent="0.25">
      <c r="A1658" s="124" t="str">
        <f ca="1">IF(OFFSET('Stocklist Hoogenraad'!A$17,ROW()-ROW(A$17),0)="","",OFFSET('Stocklist Hoogenraad'!A$17,ROW()-ROW(A$17),0))</f>
        <v/>
      </c>
      <c r="B1658" s="124" t="str">
        <f ca="1">IF(OFFSET('Stocklist Hoogenraad'!B$17,ROW()-ROW(B$17),0)="","",OFFSET('Stocklist Hoogenraad'!B$17,ROW()-ROW(B$17),0))</f>
        <v/>
      </c>
      <c r="C1658" s="124" t="str">
        <f ca="1">IF(OFFSET('Stocklist Hoogenraad'!C$17,ROW()-ROW(C$17),0)="","",OFFSET('Stocklist Hoogenraad'!C$17,ROW()-ROW(C$17),0))</f>
        <v/>
      </c>
      <c r="D1658" s="125" t="str">
        <f ca="1">IF(OFFSET('Stocklist Hoogenraad'!D$17,ROW()-ROW(D$17),0)="","",(1+Margin)*OFFSET('Stocklist Hoogenraad'!D$17,ROW()-ROW(D$17),0))</f>
        <v/>
      </c>
    </row>
    <row r="1659" spans="1:4" x14ac:dyDescent="0.25">
      <c r="A1659" s="124" t="str">
        <f ca="1">IF(OFFSET('Stocklist Hoogenraad'!A$17,ROW()-ROW(A$17),0)="","",OFFSET('Stocklist Hoogenraad'!A$17,ROW()-ROW(A$17),0))</f>
        <v/>
      </c>
      <c r="B1659" s="124" t="str">
        <f ca="1">IF(OFFSET('Stocklist Hoogenraad'!B$17,ROW()-ROW(B$17),0)="","",OFFSET('Stocklist Hoogenraad'!B$17,ROW()-ROW(B$17),0))</f>
        <v/>
      </c>
      <c r="C1659" s="124" t="str">
        <f ca="1">IF(OFFSET('Stocklist Hoogenraad'!C$17,ROW()-ROW(C$17),0)="","",OFFSET('Stocklist Hoogenraad'!C$17,ROW()-ROW(C$17),0))</f>
        <v/>
      </c>
      <c r="D1659" s="125" t="str">
        <f ca="1">IF(OFFSET('Stocklist Hoogenraad'!D$17,ROW()-ROW(D$17),0)="","",(1+Margin)*OFFSET('Stocklist Hoogenraad'!D$17,ROW()-ROW(D$17),0))</f>
        <v/>
      </c>
    </row>
    <row r="1660" spans="1:4" x14ac:dyDescent="0.25">
      <c r="A1660" s="124" t="str">
        <f ca="1">IF(OFFSET('Stocklist Hoogenraad'!A$17,ROW()-ROW(A$17),0)="","",OFFSET('Stocklist Hoogenraad'!A$17,ROW()-ROW(A$17),0))</f>
        <v/>
      </c>
      <c r="B1660" s="124" t="str">
        <f ca="1">IF(OFFSET('Stocklist Hoogenraad'!B$17,ROW()-ROW(B$17),0)="","",OFFSET('Stocklist Hoogenraad'!B$17,ROW()-ROW(B$17),0))</f>
        <v/>
      </c>
      <c r="C1660" s="124" t="str">
        <f ca="1">IF(OFFSET('Stocklist Hoogenraad'!C$17,ROW()-ROW(C$17),0)="","",OFFSET('Stocklist Hoogenraad'!C$17,ROW()-ROW(C$17),0))</f>
        <v/>
      </c>
      <c r="D1660" s="125" t="str">
        <f ca="1">IF(OFFSET('Stocklist Hoogenraad'!D$17,ROW()-ROW(D$17),0)="","",(1+Margin)*OFFSET('Stocklist Hoogenraad'!D$17,ROW()-ROW(D$17),0))</f>
        <v/>
      </c>
    </row>
    <row r="1661" spans="1:4" x14ac:dyDescent="0.25">
      <c r="A1661" s="124" t="str">
        <f ca="1">IF(OFFSET('Stocklist Hoogenraad'!A$17,ROW()-ROW(A$17),0)="","",OFFSET('Stocklist Hoogenraad'!A$17,ROW()-ROW(A$17),0))</f>
        <v/>
      </c>
      <c r="B1661" s="124" t="str">
        <f ca="1">IF(OFFSET('Stocklist Hoogenraad'!B$17,ROW()-ROW(B$17),0)="","",OFFSET('Stocklist Hoogenraad'!B$17,ROW()-ROW(B$17),0))</f>
        <v/>
      </c>
      <c r="C1661" s="124" t="str">
        <f ca="1">IF(OFFSET('Stocklist Hoogenraad'!C$17,ROW()-ROW(C$17),0)="","",OFFSET('Stocklist Hoogenraad'!C$17,ROW()-ROW(C$17),0))</f>
        <v/>
      </c>
      <c r="D1661" s="125" t="str">
        <f ca="1">IF(OFFSET('Stocklist Hoogenraad'!D$17,ROW()-ROW(D$17),0)="","",(1+Margin)*OFFSET('Stocklist Hoogenraad'!D$17,ROW()-ROW(D$17),0))</f>
        <v/>
      </c>
    </row>
    <row r="1662" spans="1:4" x14ac:dyDescent="0.25">
      <c r="A1662" s="124" t="str">
        <f ca="1">IF(OFFSET('Stocklist Hoogenraad'!A$17,ROW()-ROW(A$17),0)="","",OFFSET('Stocklist Hoogenraad'!A$17,ROW()-ROW(A$17),0))</f>
        <v/>
      </c>
      <c r="B1662" s="124" t="str">
        <f ca="1">IF(OFFSET('Stocklist Hoogenraad'!B$17,ROW()-ROW(B$17),0)="","",OFFSET('Stocklist Hoogenraad'!B$17,ROW()-ROW(B$17),0))</f>
        <v/>
      </c>
      <c r="C1662" s="124" t="str">
        <f ca="1">IF(OFFSET('Stocklist Hoogenraad'!C$17,ROW()-ROW(C$17),0)="","",OFFSET('Stocklist Hoogenraad'!C$17,ROW()-ROW(C$17),0))</f>
        <v/>
      </c>
      <c r="D1662" s="125" t="str">
        <f ca="1">IF(OFFSET('Stocklist Hoogenraad'!D$17,ROW()-ROW(D$17),0)="","",(1+Margin)*OFFSET('Stocklist Hoogenraad'!D$17,ROW()-ROW(D$17),0))</f>
        <v/>
      </c>
    </row>
    <row r="1663" spans="1:4" x14ac:dyDescent="0.25">
      <c r="A1663" s="124" t="str">
        <f ca="1">IF(OFFSET('Stocklist Hoogenraad'!A$17,ROW()-ROW(A$17),0)="","",OFFSET('Stocklist Hoogenraad'!A$17,ROW()-ROW(A$17),0))</f>
        <v/>
      </c>
      <c r="B1663" s="124" t="str">
        <f ca="1">IF(OFFSET('Stocklist Hoogenraad'!B$17,ROW()-ROW(B$17),0)="","",OFFSET('Stocklist Hoogenraad'!B$17,ROW()-ROW(B$17),0))</f>
        <v/>
      </c>
      <c r="C1663" s="124" t="str">
        <f ca="1">IF(OFFSET('Stocklist Hoogenraad'!C$17,ROW()-ROW(C$17),0)="","",OFFSET('Stocklist Hoogenraad'!C$17,ROW()-ROW(C$17),0))</f>
        <v/>
      </c>
      <c r="D1663" s="125" t="str">
        <f ca="1">IF(OFFSET('Stocklist Hoogenraad'!D$17,ROW()-ROW(D$17),0)="","",(1+Margin)*OFFSET('Stocklist Hoogenraad'!D$17,ROW()-ROW(D$17),0))</f>
        <v/>
      </c>
    </row>
    <row r="1664" spans="1:4" x14ac:dyDescent="0.25">
      <c r="A1664" s="124" t="str">
        <f ca="1">IF(OFFSET('Stocklist Hoogenraad'!A$17,ROW()-ROW(A$17),0)="","",OFFSET('Stocklist Hoogenraad'!A$17,ROW()-ROW(A$17),0))</f>
        <v/>
      </c>
      <c r="B1664" s="124" t="str">
        <f ca="1">IF(OFFSET('Stocklist Hoogenraad'!B$17,ROW()-ROW(B$17),0)="","",OFFSET('Stocklist Hoogenraad'!B$17,ROW()-ROW(B$17),0))</f>
        <v/>
      </c>
      <c r="C1664" s="124" t="str">
        <f ca="1">IF(OFFSET('Stocklist Hoogenraad'!C$17,ROW()-ROW(C$17),0)="","",OFFSET('Stocklist Hoogenraad'!C$17,ROW()-ROW(C$17),0))</f>
        <v/>
      </c>
      <c r="D1664" s="125" t="str">
        <f ca="1">IF(OFFSET('Stocklist Hoogenraad'!D$17,ROW()-ROW(D$17),0)="","",(1+Margin)*OFFSET('Stocklist Hoogenraad'!D$17,ROW()-ROW(D$17),0))</f>
        <v/>
      </c>
    </row>
    <row r="1665" spans="1:4" x14ac:dyDescent="0.25">
      <c r="A1665" s="124" t="str">
        <f ca="1">IF(OFFSET('Stocklist Hoogenraad'!A$17,ROW()-ROW(A$17),0)="","",OFFSET('Stocklist Hoogenraad'!A$17,ROW()-ROW(A$17),0))</f>
        <v/>
      </c>
      <c r="B1665" s="124" t="str">
        <f ca="1">IF(OFFSET('Stocklist Hoogenraad'!B$17,ROW()-ROW(B$17),0)="","",OFFSET('Stocklist Hoogenraad'!B$17,ROW()-ROW(B$17),0))</f>
        <v/>
      </c>
      <c r="C1665" s="124" t="str">
        <f ca="1">IF(OFFSET('Stocklist Hoogenraad'!C$17,ROW()-ROW(C$17),0)="","",OFFSET('Stocklist Hoogenraad'!C$17,ROW()-ROW(C$17),0))</f>
        <v/>
      </c>
      <c r="D1665" s="125" t="str">
        <f ca="1">IF(OFFSET('Stocklist Hoogenraad'!D$17,ROW()-ROW(D$17),0)="","",(1+Margin)*OFFSET('Stocklist Hoogenraad'!D$17,ROW()-ROW(D$17),0))</f>
        <v/>
      </c>
    </row>
    <row r="1666" spans="1:4" x14ac:dyDescent="0.25">
      <c r="A1666" s="124" t="str">
        <f ca="1">IF(OFFSET('Stocklist Hoogenraad'!A$17,ROW()-ROW(A$17),0)="","",OFFSET('Stocklist Hoogenraad'!A$17,ROW()-ROW(A$17),0))</f>
        <v/>
      </c>
      <c r="B1666" s="124" t="str">
        <f ca="1">IF(OFFSET('Stocklist Hoogenraad'!B$17,ROW()-ROW(B$17),0)="","",OFFSET('Stocklist Hoogenraad'!B$17,ROW()-ROW(B$17),0))</f>
        <v/>
      </c>
      <c r="C1666" s="124" t="str">
        <f ca="1">IF(OFFSET('Stocklist Hoogenraad'!C$17,ROW()-ROW(C$17),0)="","",OFFSET('Stocklist Hoogenraad'!C$17,ROW()-ROW(C$17),0))</f>
        <v/>
      </c>
      <c r="D1666" s="125" t="str">
        <f ca="1">IF(OFFSET('Stocklist Hoogenraad'!D$17,ROW()-ROW(D$17),0)="","",(1+Margin)*OFFSET('Stocklist Hoogenraad'!D$17,ROW()-ROW(D$17),0))</f>
        <v/>
      </c>
    </row>
    <row r="1667" spans="1:4" x14ac:dyDescent="0.25">
      <c r="A1667" s="124" t="str">
        <f ca="1">IF(OFFSET('Stocklist Hoogenraad'!A$17,ROW()-ROW(A$17),0)="","",OFFSET('Stocklist Hoogenraad'!A$17,ROW()-ROW(A$17),0))</f>
        <v/>
      </c>
      <c r="B1667" s="124" t="str">
        <f ca="1">IF(OFFSET('Stocklist Hoogenraad'!B$17,ROW()-ROW(B$17),0)="","",OFFSET('Stocklist Hoogenraad'!B$17,ROW()-ROW(B$17),0))</f>
        <v/>
      </c>
      <c r="C1667" s="124" t="str">
        <f ca="1">IF(OFFSET('Stocklist Hoogenraad'!C$17,ROW()-ROW(C$17),0)="","",OFFSET('Stocklist Hoogenraad'!C$17,ROW()-ROW(C$17),0))</f>
        <v/>
      </c>
      <c r="D1667" s="125" t="str">
        <f ca="1">IF(OFFSET('Stocklist Hoogenraad'!D$17,ROW()-ROW(D$17),0)="","",(1+Margin)*OFFSET('Stocklist Hoogenraad'!D$17,ROW()-ROW(D$17),0))</f>
        <v/>
      </c>
    </row>
    <row r="1668" spans="1:4" x14ac:dyDescent="0.25">
      <c r="A1668" s="124" t="str">
        <f ca="1">IF(OFFSET('Stocklist Hoogenraad'!A$17,ROW()-ROW(A$17),0)="","",OFFSET('Stocklist Hoogenraad'!A$17,ROW()-ROW(A$17),0))</f>
        <v/>
      </c>
      <c r="B1668" s="124" t="str">
        <f ca="1">IF(OFFSET('Stocklist Hoogenraad'!B$17,ROW()-ROW(B$17),0)="","",OFFSET('Stocklist Hoogenraad'!B$17,ROW()-ROW(B$17),0))</f>
        <v/>
      </c>
      <c r="C1668" s="124" t="str">
        <f ca="1">IF(OFFSET('Stocklist Hoogenraad'!C$17,ROW()-ROW(C$17),0)="","",OFFSET('Stocklist Hoogenraad'!C$17,ROW()-ROW(C$17),0))</f>
        <v/>
      </c>
      <c r="D1668" s="125" t="str">
        <f ca="1">IF(OFFSET('Stocklist Hoogenraad'!D$17,ROW()-ROW(D$17),0)="","",(1+Margin)*OFFSET('Stocklist Hoogenraad'!D$17,ROW()-ROW(D$17),0))</f>
        <v/>
      </c>
    </row>
    <row r="1669" spans="1:4" x14ac:dyDescent="0.25">
      <c r="A1669" s="124" t="str">
        <f ca="1">IF(OFFSET('Stocklist Hoogenraad'!A$17,ROW()-ROW(A$17),0)="","",OFFSET('Stocklist Hoogenraad'!A$17,ROW()-ROW(A$17),0))</f>
        <v/>
      </c>
      <c r="B1669" s="124" t="str">
        <f ca="1">IF(OFFSET('Stocklist Hoogenraad'!B$17,ROW()-ROW(B$17),0)="","",OFFSET('Stocklist Hoogenraad'!B$17,ROW()-ROW(B$17),0))</f>
        <v/>
      </c>
      <c r="C1669" s="124" t="str">
        <f ca="1">IF(OFFSET('Stocklist Hoogenraad'!C$17,ROW()-ROW(C$17),0)="","",OFFSET('Stocklist Hoogenraad'!C$17,ROW()-ROW(C$17),0))</f>
        <v/>
      </c>
      <c r="D1669" s="125" t="str">
        <f ca="1">IF(OFFSET('Stocklist Hoogenraad'!D$17,ROW()-ROW(D$17),0)="","",(1+Margin)*OFFSET('Stocklist Hoogenraad'!D$17,ROW()-ROW(D$17),0))</f>
        <v/>
      </c>
    </row>
    <row r="1670" spans="1:4" x14ac:dyDescent="0.25">
      <c r="A1670" s="124" t="str">
        <f ca="1">IF(OFFSET('Stocklist Hoogenraad'!A$17,ROW()-ROW(A$17),0)="","",OFFSET('Stocklist Hoogenraad'!A$17,ROW()-ROW(A$17),0))</f>
        <v/>
      </c>
      <c r="B1670" s="124" t="str">
        <f ca="1">IF(OFFSET('Stocklist Hoogenraad'!B$17,ROW()-ROW(B$17),0)="","",OFFSET('Stocklist Hoogenraad'!B$17,ROW()-ROW(B$17),0))</f>
        <v/>
      </c>
      <c r="C1670" s="124" t="str">
        <f ca="1">IF(OFFSET('Stocklist Hoogenraad'!C$17,ROW()-ROW(C$17),0)="","",OFFSET('Stocklist Hoogenraad'!C$17,ROW()-ROW(C$17),0))</f>
        <v/>
      </c>
      <c r="D1670" s="125" t="str">
        <f ca="1">IF(OFFSET('Stocklist Hoogenraad'!D$17,ROW()-ROW(D$17),0)="","",(1+Margin)*OFFSET('Stocklist Hoogenraad'!D$17,ROW()-ROW(D$17),0))</f>
        <v/>
      </c>
    </row>
    <row r="1671" spans="1:4" x14ac:dyDescent="0.25">
      <c r="A1671" s="124" t="str">
        <f ca="1">IF(OFFSET('Stocklist Hoogenraad'!A$17,ROW()-ROW(A$17),0)="","",OFFSET('Stocklist Hoogenraad'!A$17,ROW()-ROW(A$17),0))</f>
        <v/>
      </c>
      <c r="B1671" s="124" t="str">
        <f ca="1">IF(OFFSET('Stocklist Hoogenraad'!B$17,ROW()-ROW(B$17),0)="","",OFFSET('Stocklist Hoogenraad'!B$17,ROW()-ROW(B$17),0))</f>
        <v/>
      </c>
      <c r="C1671" s="124" t="str">
        <f ca="1">IF(OFFSET('Stocklist Hoogenraad'!C$17,ROW()-ROW(C$17),0)="","",OFFSET('Stocklist Hoogenraad'!C$17,ROW()-ROW(C$17),0))</f>
        <v/>
      </c>
      <c r="D1671" s="125" t="str">
        <f ca="1">IF(OFFSET('Stocklist Hoogenraad'!D$17,ROW()-ROW(D$17),0)="","",(1+Margin)*OFFSET('Stocklist Hoogenraad'!D$17,ROW()-ROW(D$17),0))</f>
        <v/>
      </c>
    </row>
    <row r="1672" spans="1:4" x14ac:dyDescent="0.25">
      <c r="A1672" s="124" t="str">
        <f ca="1">IF(OFFSET('Stocklist Hoogenraad'!A$17,ROW()-ROW(A$17),0)="","",OFFSET('Stocklist Hoogenraad'!A$17,ROW()-ROW(A$17),0))</f>
        <v/>
      </c>
      <c r="B1672" s="124" t="str">
        <f ca="1">IF(OFFSET('Stocklist Hoogenraad'!B$17,ROW()-ROW(B$17),0)="","",OFFSET('Stocklist Hoogenraad'!B$17,ROW()-ROW(B$17),0))</f>
        <v/>
      </c>
      <c r="C1672" s="124" t="str">
        <f ca="1">IF(OFFSET('Stocklist Hoogenraad'!C$17,ROW()-ROW(C$17),0)="","",OFFSET('Stocklist Hoogenraad'!C$17,ROW()-ROW(C$17),0))</f>
        <v/>
      </c>
      <c r="D1672" s="125" t="str">
        <f ca="1">IF(OFFSET('Stocklist Hoogenraad'!D$17,ROW()-ROW(D$17),0)="","",(1+Margin)*OFFSET('Stocklist Hoogenraad'!D$17,ROW()-ROW(D$17),0))</f>
        <v/>
      </c>
    </row>
    <row r="1673" spans="1:4" x14ac:dyDescent="0.25">
      <c r="A1673" s="124" t="str">
        <f ca="1">IF(OFFSET('Stocklist Hoogenraad'!A$17,ROW()-ROW(A$17),0)="","",OFFSET('Stocklist Hoogenraad'!A$17,ROW()-ROW(A$17),0))</f>
        <v/>
      </c>
      <c r="B1673" s="124" t="str">
        <f ca="1">IF(OFFSET('Stocklist Hoogenraad'!B$17,ROW()-ROW(B$17),0)="","",OFFSET('Stocklist Hoogenraad'!B$17,ROW()-ROW(B$17),0))</f>
        <v/>
      </c>
      <c r="C1673" s="124" t="str">
        <f ca="1">IF(OFFSET('Stocklist Hoogenraad'!C$17,ROW()-ROW(C$17),0)="","",OFFSET('Stocklist Hoogenraad'!C$17,ROW()-ROW(C$17),0))</f>
        <v/>
      </c>
      <c r="D1673" s="125" t="str">
        <f ca="1">IF(OFFSET('Stocklist Hoogenraad'!D$17,ROW()-ROW(D$17),0)="","",(1+Margin)*OFFSET('Stocklist Hoogenraad'!D$17,ROW()-ROW(D$17),0))</f>
        <v/>
      </c>
    </row>
    <row r="1674" spans="1:4" x14ac:dyDescent="0.25">
      <c r="A1674" s="124" t="str">
        <f ca="1">IF(OFFSET('Stocklist Hoogenraad'!A$17,ROW()-ROW(A$17),0)="","",OFFSET('Stocklist Hoogenraad'!A$17,ROW()-ROW(A$17),0))</f>
        <v/>
      </c>
      <c r="B1674" s="124" t="str">
        <f ca="1">IF(OFFSET('Stocklist Hoogenraad'!B$17,ROW()-ROW(B$17),0)="","",OFFSET('Stocklist Hoogenraad'!B$17,ROW()-ROW(B$17),0))</f>
        <v/>
      </c>
      <c r="C1674" s="124" t="str">
        <f ca="1">IF(OFFSET('Stocklist Hoogenraad'!C$17,ROW()-ROW(C$17),0)="","",OFFSET('Stocklist Hoogenraad'!C$17,ROW()-ROW(C$17),0))</f>
        <v/>
      </c>
      <c r="D1674" s="125" t="str">
        <f ca="1">IF(OFFSET('Stocklist Hoogenraad'!D$17,ROW()-ROW(D$17),0)="","",(1+Margin)*OFFSET('Stocklist Hoogenraad'!D$17,ROW()-ROW(D$17),0))</f>
        <v/>
      </c>
    </row>
    <row r="1675" spans="1:4" x14ac:dyDescent="0.25">
      <c r="A1675" s="124" t="str">
        <f ca="1">IF(OFFSET('Stocklist Hoogenraad'!A$17,ROW()-ROW(A$17),0)="","",OFFSET('Stocklist Hoogenraad'!A$17,ROW()-ROW(A$17),0))</f>
        <v/>
      </c>
      <c r="B1675" s="124" t="str">
        <f ca="1">IF(OFFSET('Stocklist Hoogenraad'!B$17,ROW()-ROW(B$17),0)="","",OFFSET('Stocklist Hoogenraad'!B$17,ROW()-ROW(B$17),0))</f>
        <v/>
      </c>
      <c r="C1675" s="124" t="str">
        <f ca="1">IF(OFFSET('Stocklist Hoogenraad'!C$17,ROW()-ROW(C$17),0)="","",OFFSET('Stocklist Hoogenraad'!C$17,ROW()-ROW(C$17),0))</f>
        <v/>
      </c>
      <c r="D1675" s="125" t="str">
        <f ca="1">IF(OFFSET('Stocklist Hoogenraad'!D$17,ROW()-ROW(D$17),0)="","",(1+Margin)*OFFSET('Stocklist Hoogenraad'!D$17,ROW()-ROW(D$17),0))</f>
        <v/>
      </c>
    </row>
    <row r="1676" spans="1:4" x14ac:dyDescent="0.25">
      <c r="A1676" s="124" t="str">
        <f ca="1">IF(OFFSET('Stocklist Hoogenraad'!A$17,ROW()-ROW(A$17),0)="","",OFFSET('Stocklist Hoogenraad'!A$17,ROW()-ROW(A$17),0))</f>
        <v/>
      </c>
      <c r="B1676" s="124" t="str">
        <f ca="1">IF(OFFSET('Stocklist Hoogenraad'!B$17,ROW()-ROW(B$17),0)="","",OFFSET('Stocklist Hoogenraad'!B$17,ROW()-ROW(B$17),0))</f>
        <v/>
      </c>
      <c r="C1676" s="124" t="str">
        <f ca="1">IF(OFFSET('Stocklist Hoogenraad'!C$17,ROW()-ROW(C$17),0)="","",OFFSET('Stocklist Hoogenraad'!C$17,ROW()-ROW(C$17),0))</f>
        <v/>
      </c>
      <c r="D1676" s="125" t="str">
        <f ca="1">IF(OFFSET('Stocklist Hoogenraad'!D$17,ROW()-ROW(D$17),0)="","",(1+Margin)*OFFSET('Stocklist Hoogenraad'!D$17,ROW()-ROW(D$17),0))</f>
        <v/>
      </c>
    </row>
    <row r="1677" spans="1:4" x14ac:dyDescent="0.25">
      <c r="A1677" s="124" t="str">
        <f ca="1">IF(OFFSET('Stocklist Hoogenraad'!A$17,ROW()-ROW(A$17),0)="","",OFFSET('Stocklist Hoogenraad'!A$17,ROW()-ROW(A$17),0))</f>
        <v/>
      </c>
      <c r="B1677" s="124" t="str">
        <f ca="1">IF(OFFSET('Stocklist Hoogenraad'!B$17,ROW()-ROW(B$17),0)="","",OFFSET('Stocklist Hoogenraad'!B$17,ROW()-ROW(B$17),0))</f>
        <v/>
      </c>
      <c r="C1677" s="124" t="str">
        <f ca="1">IF(OFFSET('Stocklist Hoogenraad'!C$17,ROW()-ROW(C$17),0)="","",OFFSET('Stocklist Hoogenraad'!C$17,ROW()-ROW(C$17),0))</f>
        <v/>
      </c>
      <c r="D1677" s="125" t="str">
        <f ca="1">IF(OFFSET('Stocklist Hoogenraad'!D$17,ROW()-ROW(D$17),0)="","",(1+Margin)*OFFSET('Stocklist Hoogenraad'!D$17,ROW()-ROW(D$17),0))</f>
        <v/>
      </c>
    </row>
    <row r="1678" spans="1:4" x14ac:dyDescent="0.25">
      <c r="A1678" s="124" t="str">
        <f ca="1">IF(OFFSET('Stocklist Hoogenraad'!A$17,ROW()-ROW(A$17),0)="","",OFFSET('Stocklist Hoogenraad'!A$17,ROW()-ROW(A$17),0))</f>
        <v/>
      </c>
      <c r="B1678" s="124" t="str">
        <f ca="1">IF(OFFSET('Stocklist Hoogenraad'!B$17,ROW()-ROW(B$17),0)="","",OFFSET('Stocklist Hoogenraad'!B$17,ROW()-ROW(B$17),0))</f>
        <v/>
      </c>
      <c r="C1678" s="124" t="str">
        <f ca="1">IF(OFFSET('Stocklist Hoogenraad'!C$17,ROW()-ROW(C$17),0)="","",OFFSET('Stocklist Hoogenraad'!C$17,ROW()-ROW(C$17),0))</f>
        <v/>
      </c>
      <c r="D1678" s="125" t="str">
        <f ca="1">IF(OFFSET('Stocklist Hoogenraad'!D$17,ROW()-ROW(D$17),0)="","",(1+Margin)*OFFSET('Stocklist Hoogenraad'!D$17,ROW()-ROW(D$17),0))</f>
        <v/>
      </c>
    </row>
    <row r="1679" spans="1:4" x14ac:dyDescent="0.25">
      <c r="A1679" s="124" t="str">
        <f ca="1">IF(OFFSET('Stocklist Hoogenraad'!A$17,ROW()-ROW(A$17),0)="","",OFFSET('Stocklist Hoogenraad'!A$17,ROW()-ROW(A$17),0))</f>
        <v/>
      </c>
      <c r="B1679" s="124" t="str">
        <f ca="1">IF(OFFSET('Stocklist Hoogenraad'!B$17,ROW()-ROW(B$17),0)="","",OFFSET('Stocklist Hoogenraad'!B$17,ROW()-ROW(B$17),0))</f>
        <v/>
      </c>
      <c r="C1679" s="124" t="str">
        <f ca="1">IF(OFFSET('Stocklist Hoogenraad'!C$17,ROW()-ROW(C$17),0)="","",OFFSET('Stocklist Hoogenraad'!C$17,ROW()-ROW(C$17),0))</f>
        <v/>
      </c>
      <c r="D1679" s="125" t="str">
        <f ca="1">IF(OFFSET('Stocklist Hoogenraad'!D$17,ROW()-ROW(D$17),0)="","",(1+Margin)*OFFSET('Stocklist Hoogenraad'!D$17,ROW()-ROW(D$17),0))</f>
        <v/>
      </c>
    </row>
    <row r="1680" spans="1:4" x14ac:dyDescent="0.25">
      <c r="A1680" s="124" t="str">
        <f ca="1">IF(OFFSET('Stocklist Hoogenraad'!A$17,ROW()-ROW(A$17),0)="","",OFFSET('Stocklist Hoogenraad'!A$17,ROW()-ROW(A$17),0))</f>
        <v/>
      </c>
      <c r="B1680" s="124" t="str">
        <f ca="1">IF(OFFSET('Stocklist Hoogenraad'!B$17,ROW()-ROW(B$17),0)="","",OFFSET('Stocklist Hoogenraad'!B$17,ROW()-ROW(B$17),0))</f>
        <v/>
      </c>
      <c r="C1680" s="124" t="str">
        <f ca="1">IF(OFFSET('Stocklist Hoogenraad'!C$17,ROW()-ROW(C$17),0)="","",OFFSET('Stocklist Hoogenraad'!C$17,ROW()-ROW(C$17),0))</f>
        <v/>
      </c>
      <c r="D1680" s="125" t="str">
        <f ca="1">IF(OFFSET('Stocklist Hoogenraad'!D$17,ROW()-ROW(D$17),0)="","",(1+Margin)*OFFSET('Stocklist Hoogenraad'!D$17,ROW()-ROW(D$17),0))</f>
        <v/>
      </c>
    </row>
    <row r="1681" spans="1:4" x14ac:dyDescent="0.25">
      <c r="A1681" s="124" t="str">
        <f ca="1">IF(OFFSET('Stocklist Hoogenraad'!A$17,ROW()-ROW(A$17),0)="","",OFFSET('Stocklist Hoogenraad'!A$17,ROW()-ROW(A$17),0))</f>
        <v/>
      </c>
      <c r="B1681" s="124" t="str">
        <f ca="1">IF(OFFSET('Stocklist Hoogenraad'!B$17,ROW()-ROW(B$17),0)="","",OFFSET('Stocklist Hoogenraad'!B$17,ROW()-ROW(B$17),0))</f>
        <v/>
      </c>
      <c r="C1681" s="124" t="str">
        <f ca="1">IF(OFFSET('Stocklist Hoogenraad'!C$17,ROW()-ROW(C$17),0)="","",OFFSET('Stocklist Hoogenraad'!C$17,ROW()-ROW(C$17),0))</f>
        <v/>
      </c>
      <c r="D1681" s="125" t="str">
        <f ca="1">IF(OFFSET('Stocklist Hoogenraad'!D$17,ROW()-ROW(D$17),0)="","",(1+Margin)*OFFSET('Stocklist Hoogenraad'!D$17,ROW()-ROW(D$17),0))</f>
        <v/>
      </c>
    </row>
    <row r="1682" spans="1:4" x14ac:dyDescent="0.25">
      <c r="A1682" s="124" t="str">
        <f ca="1">IF(OFFSET('Stocklist Hoogenraad'!A$17,ROW()-ROW(A$17),0)="","",OFFSET('Stocklist Hoogenraad'!A$17,ROW()-ROW(A$17),0))</f>
        <v/>
      </c>
      <c r="B1682" s="124" t="str">
        <f ca="1">IF(OFFSET('Stocklist Hoogenraad'!B$17,ROW()-ROW(B$17),0)="","",OFFSET('Stocklist Hoogenraad'!B$17,ROW()-ROW(B$17),0))</f>
        <v/>
      </c>
      <c r="C1682" s="124" t="str">
        <f ca="1">IF(OFFSET('Stocklist Hoogenraad'!C$17,ROW()-ROW(C$17),0)="","",OFFSET('Stocklist Hoogenraad'!C$17,ROW()-ROW(C$17),0))</f>
        <v/>
      </c>
      <c r="D1682" s="125" t="str">
        <f ca="1">IF(OFFSET('Stocklist Hoogenraad'!D$17,ROW()-ROW(D$17),0)="","",(1+Margin)*OFFSET('Stocklist Hoogenraad'!D$17,ROW()-ROW(D$17),0))</f>
        <v/>
      </c>
    </row>
    <row r="1683" spans="1:4" x14ac:dyDescent="0.25">
      <c r="A1683" s="124" t="str">
        <f ca="1">IF(OFFSET('Stocklist Hoogenraad'!A$17,ROW()-ROW(A$17),0)="","",OFFSET('Stocklist Hoogenraad'!A$17,ROW()-ROW(A$17),0))</f>
        <v/>
      </c>
      <c r="B1683" s="124" t="str">
        <f ca="1">IF(OFFSET('Stocklist Hoogenraad'!B$17,ROW()-ROW(B$17),0)="","",OFFSET('Stocklist Hoogenraad'!B$17,ROW()-ROW(B$17),0))</f>
        <v/>
      </c>
      <c r="C1683" s="124" t="str">
        <f ca="1">IF(OFFSET('Stocklist Hoogenraad'!C$17,ROW()-ROW(C$17),0)="","",OFFSET('Stocklist Hoogenraad'!C$17,ROW()-ROW(C$17),0))</f>
        <v/>
      </c>
      <c r="D1683" s="125" t="str">
        <f ca="1">IF(OFFSET('Stocklist Hoogenraad'!D$17,ROW()-ROW(D$17),0)="","",(1+Margin)*OFFSET('Stocklist Hoogenraad'!D$17,ROW()-ROW(D$17),0))</f>
        <v/>
      </c>
    </row>
    <row r="1684" spans="1:4" x14ac:dyDescent="0.25">
      <c r="A1684" s="124" t="str">
        <f ca="1">IF(OFFSET('Stocklist Hoogenraad'!A$17,ROW()-ROW(A$17),0)="","",OFFSET('Stocklist Hoogenraad'!A$17,ROW()-ROW(A$17),0))</f>
        <v/>
      </c>
      <c r="B1684" s="124" t="str">
        <f ca="1">IF(OFFSET('Stocklist Hoogenraad'!B$17,ROW()-ROW(B$17),0)="","",OFFSET('Stocklist Hoogenraad'!B$17,ROW()-ROW(B$17),0))</f>
        <v/>
      </c>
      <c r="C1684" s="124" t="str">
        <f ca="1">IF(OFFSET('Stocklist Hoogenraad'!C$17,ROW()-ROW(C$17),0)="","",OFFSET('Stocklist Hoogenraad'!C$17,ROW()-ROW(C$17),0))</f>
        <v/>
      </c>
      <c r="D1684" s="125" t="str">
        <f ca="1">IF(OFFSET('Stocklist Hoogenraad'!D$17,ROW()-ROW(D$17),0)="","",(1+Margin)*OFFSET('Stocklist Hoogenraad'!D$17,ROW()-ROW(D$17),0))</f>
        <v/>
      </c>
    </row>
    <row r="1685" spans="1:4" x14ac:dyDescent="0.25">
      <c r="A1685" s="124" t="str">
        <f ca="1">IF(OFFSET('Stocklist Hoogenraad'!A$17,ROW()-ROW(A$17),0)="","",OFFSET('Stocklist Hoogenraad'!A$17,ROW()-ROW(A$17),0))</f>
        <v/>
      </c>
      <c r="B1685" s="124" t="str">
        <f ca="1">IF(OFFSET('Stocklist Hoogenraad'!B$17,ROW()-ROW(B$17),0)="","",OFFSET('Stocklist Hoogenraad'!B$17,ROW()-ROW(B$17),0))</f>
        <v/>
      </c>
      <c r="C1685" s="124" t="str">
        <f ca="1">IF(OFFSET('Stocklist Hoogenraad'!C$17,ROW()-ROW(C$17),0)="","",OFFSET('Stocklist Hoogenraad'!C$17,ROW()-ROW(C$17),0))</f>
        <v/>
      </c>
      <c r="D1685" s="125" t="str">
        <f ca="1">IF(OFFSET('Stocklist Hoogenraad'!D$17,ROW()-ROW(D$17),0)="","",(1+Margin)*OFFSET('Stocklist Hoogenraad'!D$17,ROW()-ROW(D$17),0))</f>
        <v/>
      </c>
    </row>
    <row r="1686" spans="1:4" x14ac:dyDescent="0.25">
      <c r="A1686" s="124" t="str">
        <f ca="1">IF(OFFSET('Stocklist Hoogenraad'!A$17,ROW()-ROW(A$17),0)="","",OFFSET('Stocklist Hoogenraad'!A$17,ROW()-ROW(A$17),0))</f>
        <v/>
      </c>
      <c r="B1686" s="124" t="str">
        <f ca="1">IF(OFFSET('Stocklist Hoogenraad'!B$17,ROW()-ROW(B$17),0)="","",OFFSET('Stocklist Hoogenraad'!B$17,ROW()-ROW(B$17),0))</f>
        <v/>
      </c>
      <c r="C1686" s="124" t="str">
        <f ca="1">IF(OFFSET('Stocklist Hoogenraad'!C$17,ROW()-ROW(C$17),0)="","",OFFSET('Stocklist Hoogenraad'!C$17,ROW()-ROW(C$17),0))</f>
        <v/>
      </c>
      <c r="D1686" s="125" t="str">
        <f ca="1">IF(OFFSET('Stocklist Hoogenraad'!D$17,ROW()-ROW(D$17),0)="","",(1+Margin)*OFFSET('Stocklist Hoogenraad'!D$17,ROW()-ROW(D$17),0))</f>
        <v/>
      </c>
    </row>
    <row r="1687" spans="1:4" x14ac:dyDescent="0.25">
      <c r="A1687" s="124" t="str">
        <f ca="1">IF(OFFSET('Stocklist Hoogenraad'!A$17,ROW()-ROW(A$17),0)="","",OFFSET('Stocklist Hoogenraad'!A$17,ROW()-ROW(A$17),0))</f>
        <v/>
      </c>
      <c r="B1687" s="124" t="str">
        <f ca="1">IF(OFFSET('Stocklist Hoogenraad'!B$17,ROW()-ROW(B$17),0)="","",OFFSET('Stocklist Hoogenraad'!B$17,ROW()-ROW(B$17),0))</f>
        <v/>
      </c>
      <c r="C1687" s="124" t="str">
        <f ca="1">IF(OFFSET('Stocklist Hoogenraad'!C$17,ROW()-ROW(C$17),0)="","",OFFSET('Stocklist Hoogenraad'!C$17,ROW()-ROW(C$17),0))</f>
        <v/>
      </c>
      <c r="D1687" s="125" t="str">
        <f ca="1">IF(OFFSET('Stocklist Hoogenraad'!D$17,ROW()-ROW(D$17),0)="","",(1+Margin)*OFFSET('Stocklist Hoogenraad'!D$17,ROW()-ROW(D$17),0))</f>
        <v/>
      </c>
    </row>
    <row r="1688" spans="1:4" x14ac:dyDescent="0.25">
      <c r="A1688" s="124" t="str">
        <f ca="1">IF(OFFSET('Stocklist Hoogenraad'!A$17,ROW()-ROW(A$17),0)="","",OFFSET('Stocklist Hoogenraad'!A$17,ROW()-ROW(A$17),0))</f>
        <v/>
      </c>
      <c r="B1688" s="124" t="str">
        <f ca="1">IF(OFFSET('Stocklist Hoogenraad'!B$17,ROW()-ROW(B$17),0)="","",OFFSET('Stocklist Hoogenraad'!B$17,ROW()-ROW(B$17),0))</f>
        <v/>
      </c>
      <c r="C1688" s="124" t="str">
        <f ca="1">IF(OFFSET('Stocklist Hoogenraad'!C$17,ROW()-ROW(C$17),0)="","",OFFSET('Stocklist Hoogenraad'!C$17,ROW()-ROW(C$17),0))</f>
        <v/>
      </c>
      <c r="D1688" s="125" t="str">
        <f ca="1">IF(OFFSET('Stocklist Hoogenraad'!D$17,ROW()-ROW(D$17),0)="","",(1+Margin)*OFFSET('Stocklist Hoogenraad'!D$17,ROW()-ROW(D$17),0))</f>
        <v/>
      </c>
    </row>
    <row r="1689" spans="1:4" x14ac:dyDescent="0.25">
      <c r="A1689" s="124" t="str">
        <f ca="1">IF(OFFSET('Stocklist Hoogenraad'!A$17,ROW()-ROW(A$17),0)="","",OFFSET('Stocklist Hoogenraad'!A$17,ROW()-ROW(A$17),0))</f>
        <v/>
      </c>
      <c r="B1689" s="124" t="str">
        <f ca="1">IF(OFFSET('Stocklist Hoogenraad'!B$17,ROW()-ROW(B$17),0)="","",OFFSET('Stocklist Hoogenraad'!B$17,ROW()-ROW(B$17),0))</f>
        <v/>
      </c>
      <c r="C1689" s="124" t="str">
        <f ca="1">IF(OFFSET('Stocklist Hoogenraad'!C$17,ROW()-ROW(C$17),0)="","",OFFSET('Stocklist Hoogenraad'!C$17,ROW()-ROW(C$17),0))</f>
        <v/>
      </c>
      <c r="D1689" s="125" t="str">
        <f ca="1">IF(OFFSET('Stocklist Hoogenraad'!D$17,ROW()-ROW(D$17),0)="","",(1+Margin)*OFFSET('Stocklist Hoogenraad'!D$17,ROW()-ROW(D$17),0))</f>
        <v/>
      </c>
    </row>
    <row r="1690" spans="1:4" x14ac:dyDescent="0.25">
      <c r="A1690" s="124" t="str">
        <f ca="1">IF(OFFSET('Stocklist Hoogenraad'!A$17,ROW()-ROW(A$17),0)="","",OFFSET('Stocklist Hoogenraad'!A$17,ROW()-ROW(A$17),0))</f>
        <v/>
      </c>
      <c r="B1690" s="124" t="str">
        <f ca="1">IF(OFFSET('Stocklist Hoogenraad'!B$17,ROW()-ROW(B$17),0)="","",OFFSET('Stocklist Hoogenraad'!B$17,ROW()-ROW(B$17),0))</f>
        <v/>
      </c>
      <c r="C1690" s="124" t="str">
        <f ca="1">IF(OFFSET('Stocklist Hoogenraad'!C$17,ROW()-ROW(C$17),0)="","",OFFSET('Stocklist Hoogenraad'!C$17,ROW()-ROW(C$17),0))</f>
        <v/>
      </c>
      <c r="D1690" s="125" t="str">
        <f ca="1">IF(OFFSET('Stocklist Hoogenraad'!D$17,ROW()-ROW(D$17),0)="","",(1+Margin)*OFFSET('Stocklist Hoogenraad'!D$17,ROW()-ROW(D$17),0))</f>
        <v/>
      </c>
    </row>
    <row r="1691" spans="1:4" x14ac:dyDescent="0.25">
      <c r="A1691" s="124" t="str">
        <f ca="1">IF(OFFSET('Stocklist Hoogenraad'!A$17,ROW()-ROW(A$17),0)="","",OFFSET('Stocklist Hoogenraad'!A$17,ROW()-ROW(A$17),0))</f>
        <v/>
      </c>
      <c r="B1691" s="124" t="str">
        <f ca="1">IF(OFFSET('Stocklist Hoogenraad'!B$17,ROW()-ROW(B$17),0)="","",OFFSET('Stocklist Hoogenraad'!B$17,ROW()-ROW(B$17),0))</f>
        <v/>
      </c>
      <c r="C1691" s="124" t="str">
        <f ca="1">IF(OFFSET('Stocklist Hoogenraad'!C$17,ROW()-ROW(C$17),0)="","",OFFSET('Stocklist Hoogenraad'!C$17,ROW()-ROW(C$17),0))</f>
        <v/>
      </c>
      <c r="D1691" s="125" t="str">
        <f ca="1">IF(OFFSET('Stocklist Hoogenraad'!D$17,ROW()-ROW(D$17),0)="","",(1+Margin)*OFFSET('Stocklist Hoogenraad'!D$17,ROW()-ROW(D$17),0))</f>
        <v/>
      </c>
    </row>
    <row r="1692" spans="1:4" x14ac:dyDescent="0.25">
      <c r="A1692" s="124" t="str">
        <f ca="1">IF(OFFSET('Stocklist Hoogenraad'!A$17,ROW()-ROW(A$17),0)="","",OFFSET('Stocklist Hoogenraad'!A$17,ROW()-ROW(A$17),0))</f>
        <v/>
      </c>
      <c r="B1692" s="124" t="str">
        <f ca="1">IF(OFFSET('Stocklist Hoogenraad'!B$17,ROW()-ROW(B$17),0)="","",OFFSET('Stocklist Hoogenraad'!B$17,ROW()-ROW(B$17),0))</f>
        <v/>
      </c>
      <c r="C1692" s="124" t="str">
        <f ca="1">IF(OFFSET('Stocklist Hoogenraad'!C$17,ROW()-ROW(C$17),0)="","",OFFSET('Stocklist Hoogenraad'!C$17,ROW()-ROW(C$17),0))</f>
        <v/>
      </c>
      <c r="D1692" s="125" t="str">
        <f ca="1">IF(OFFSET('Stocklist Hoogenraad'!D$17,ROW()-ROW(D$17),0)="","",(1+Margin)*OFFSET('Stocklist Hoogenraad'!D$17,ROW()-ROW(D$17),0))</f>
        <v/>
      </c>
    </row>
    <row r="1693" spans="1:4" x14ac:dyDescent="0.25">
      <c r="A1693" s="124" t="str">
        <f ca="1">IF(OFFSET('Stocklist Hoogenraad'!A$17,ROW()-ROW(A$17),0)="","",OFFSET('Stocklist Hoogenraad'!A$17,ROW()-ROW(A$17),0))</f>
        <v/>
      </c>
      <c r="B1693" s="124" t="str">
        <f ca="1">IF(OFFSET('Stocklist Hoogenraad'!B$17,ROW()-ROW(B$17),0)="","",OFFSET('Stocklist Hoogenraad'!B$17,ROW()-ROW(B$17),0))</f>
        <v/>
      </c>
      <c r="C1693" s="124" t="str">
        <f ca="1">IF(OFFSET('Stocklist Hoogenraad'!C$17,ROW()-ROW(C$17),0)="","",OFFSET('Stocklist Hoogenraad'!C$17,ROW()-ROW(C$17),0))</f>
        <v/>
      </c>
      <c r="D1693" s="125" t="str">
        <f ca="1">IF(OFFSET('Stocklist Hoogenraad'!D$17,ROW()-ROW(D$17),0)="","",(1+Margin)*OFFSET('Stocklist Hoogenraad'!D$17,ROW()-ROW(D$17),0))</f>
        <v/>
      </c>
    </row>
    <row r="1694" spans="1:4" x14ac:dyDescent="0.25">
      <c r="A1694" s="124" t="str">
        <f ca="1">IF(OFFSET('Stocklist Hoogenraad'!A$17,ROW()-ROW(A$17),0)="","",OFFSET('Stocklist Hoogenraad'!A$17,ROW()-ROW(A$17),0))</f>
        <v/>
      </c>
      <c r="B1694" s="124" t="str">
        <f ca="1">IF(OFFSET('Stocklist Hoogenraad'!B$17,ROW()-ROW(B$17),0)="","",OFFSET('Stocklist Hoogenraad'!B$17,ROW()-ROW(B$17),0))</f>
        <v/>
      </c>
      <c r="C1694" s="124" t="str">
        <f ca="1">IF(OFFSET('Stocklist Hoogenraad'!C$17,ROW()-ROW(C$17),0)="","",OFFSET('Stocklist Hoogenraad'!C$17,ROW()-ROW(C$17),0))</f>
        <v/>
      </c>
      <c r="D1694" s="125" t="str">
        <f ca="1">IF(OFFSET('Stocklist Hoogenraad'!D$17,ROW()-ROW(D$17),0)="","",(1+Margin)*OFFSET('Stocklist Hoogenraad'!D$17,ROW()-ROW(D$17),0))</f>
        <v/>
      </c>
    </row>
    <row r="1695" spans="1:4" x14ac:dyDescent="0.25">
      <c r="A1695" s="124" t="str">
        <f ca="1">IF(OFFSET('Stocklist Hoogenraad'!A$17,ROW()-ROW(A$17),0)="","",OFFSET('Stocklist Hoogenraad'!A$17,ROW()-ROW(A$17),0))</f>
        <v/>
      </c>
      <c r="B1695" s="124" t="str">
        <f ca="1">IF(OFFSET('Stocklist Hoogenraad'!B$17,ROW()-ROW(B$17),0)="","",OFFSET('Stocklist Hoogenraad'!B$17,ROW()-ROW(B$17),0))</f>
        <v/>
      </c>
      <c r="C1695" s="124" t="str">
        <f ca="1">IF(OFFSET('Stocklist Hoogenraad'!C$17,ROW()-ROW(C$17),0)="","",OFFSET('Stocklist Hoogenraad'!C$17,ROW()-ROW(C$17),0))</f>
        <v/>
      </c>
      <c r="D1695" s="125" t="str">
        <f ca="1">IF(OFFSET('Stocklist Hoogenraad'!D$17,ROW()-ROW(D$17),0)="","",(1+Margin)*OFFSET('Stocklist Hoogenraad'!D$17,ROW()-ROW(D$17),0))</f>
        <v/>
      </c>
    </row>
    <row r="1696" spans="1:4" x14ac:dyDescent="0.25">
      <c r="A1696" s="124" t="str">
        <f ca="1">IF(OFFSET('Stocklist Hoogenraad'!A$17,ROW()-ROW(A$17),0)="","",OFFSET('Stocklist Hoogenraad'!A$17,ROW()-ROW(A$17),0))</f>
        <v/>
      </c>
      <c r="B1696" s="124" t="str">
        <f ca="1">IF(OFFSET('Stocklist Hoogenraad'!B$17,ROW()-ROW(B$17),0)="","",OFFSET('Stocklist Hoogenraad'!B$17,ROW()-ROW(B$17),0))</f>
        <v/>
      </c>
      <c r="C1696" s="124" t="str">
        <f ca="1">IF(OFFSET('Stocklist Hoogenraad'!C$17,ROW()-ROW(C$17),0)="","",OFFSET('Stocklist Hoogenraad'!C$17,ROW()-ROW(C$17),0))</f>
        <v/>
      </c>
      <c r="D1696" s="125" t="str">
        <f ca="1">IF(OFFSET('Stocklist Hoogenraad'!D$17,ROW()-ROW(D$17),0)="","",(1+Margin)*OFFSET('Stocklist Hoogenraad'!D$17,ROW()-ROW(D$17),0))</f>
        <v/>
      </c>
    </row>
    <row r="1697" spans="1:4" x14ac:dyDescent="0.25">
      <c r="A1697" s="124" t="str">
        <f ca="1">IF(OFFSET('Stocklist Hoogenraad'!A$17,ROW()-ROW(A$17),0)="","",OFFSET('Stocklist Hoogenraad'!A$17,ROW()-ROW(A$17),0))</f>
        <v/>
      </c>
      <c r="B1697" s="124" t="str">
        <f ca="1">IF(OFFSET('Stocklist Hoogenraad'!B$17,ROW()-ROW(B$17),0)="","",OFFSET('Stocklist Hoogenraad'!B$17,ROW()-ROW(B$17),0))</f>
        <v/>
      </c>
      <c r="C1697" s="124" t="str">
        <f ca="1">IF(OFFSET('Stocklist Hoogenraad'!C$17,ROW()-ROW(C$17),0)="","",OFFSET('Stocklist Hoogenraad'!C$17,ROW()-ROW(C$17),0))</f>
        <v/>
      </c>
      <c r="D1697" s="125" t="str">
        <f ca="1">IF(OFFSET('Stocklist Hoogenraad'!D$17,ROW()-ROW(D$17),0)="","",(1+Margin)*OFFSET('Stocklist Hoogenraad'!D$17,ROW()-ROW(D$17),0))</f>
        <v/>
      </c>
    </row>
    <row r="1698" spans="1:4" x14ac:dyDescent="0.25">
      <c r="A1698" s="124" t="str">
        <f ca="1">IF(OFFSET('Stocklist Hoogenraad'!A$17,ROW()-ROW(A$17),0)="","",OFFSET('Stocklist Hoogenraad'!A$17,ROW()-ROW(A$17),0))</f>
        <v/>
      </c>
      <c r="B1698" s="124" t="str">
        <f ca="1">IF(OFFSET('Stocklist Hoogenraad'!B$17,ROW()-ROW(B$17),0)="","",OFFSET('Stocklist Hoogenraad'!B$17,ROW()-ROW(B$17),0))</f>
        <v/>
      </c>
      <c r="C1698" s="124" t="str">
        <f ca="1">IF(OFFSET('Stocklist Hoogenraad'!C$17,ROW()-ROW(C$17),0)="","",OFFSET('Stocklist Hoogenraad'!C$17,ROW()-ROW(C$17),0))</f>
        <v/>
      </c>
      <c r="D1698" s="125" t="str">
        <f ca="1">IF(OFFSET('Stocklist Hoogenraad'!D$17,ROW()-ROW(D$17),0)="","",(1+Margin)*OFFSET('Stocklist Hoogenraad'!D$17,ROW()-ROW(D$17),0))</f>
        <v/>
      </c>
    </row>
    <row r="1699" spans="1:4" x14ac:dyDescent="0.25">
      <c r="A1699" s="124" t="str">
        <f ca="1">IF(OFFSET('Stocklist Hoogenraad'!A$17,ROW()-ROW(A$17),0)="","",OFFSET('Stocklist Hoogenraad'!A$17,ROW()-ROW(A$17),0))</f>
        <v/>
      </c>
      <c r="B1699" s="124" t="str">
        <f ca="1">IF(OFFSET('Stocklist Hoogenraad'!B$17,ROW()-ROW(B$17),0)="","",OFFSET('Stocklist Hoogenraad'!B$17,ROW()-ROW(B$17),0))</f>
        <v/>
      </c>
      <c r="C1699" s="124" t="str">
        <f ca="1">IF(OFFSET('Stocklist Hoogenraad'!C$17,ROW()-ROW(C$17),0)="","",OFFSET('Stocklist Hoogenraad'!C$17,ROW()-ROW(C$17),0))</f>
        <v/>
      </c>
      <c r="D1699" s="125" t="str">
        <f ca="1">IF(OFFSET('Stocklist Hoogenraad'!D$17,ROW()-ROW(D$17),0)="","",(1+Margin)*OFFSET('Stocklist Hoogenraad'!D$17,ROW()-ROW(D$17),0))</f>
        <v/>
      </c>
    </row>
    <row r="1700" spans="1:4" x14ac:dyDescent="0.25">
      <c r="A1700" s="124" t="str">
        <f ca="1">IF(OFFSET('Stocklist Hoogenraad'!A$17,ROW()-ROW(A$17),0)="","",OFFSET('Stocklist Hoogenraad'!A$17,ROW()-ROW(A$17),0))</f>
        <v/>
      </c>
      <c r="B1700" s="124" t="str">
        <f ca="1">IF(OFFSET('Stocklist Hoogenraad'!B$17,ROW()-ROW(B$17),0)="","",OFFSET('Stocklist Hoogenraad'!B$17,ROW()-ROW(B$17),0))</f>
        <v/>
      </c>
      <c r="C1700" s="124" t="str">
        <f ca="1">IF(OFFSET('Stocklist Hoogenraad'!C$17,ROW()-ROW(C$17),0)="","",OFFSET('Stocklist Hoogenraad'!C$17,ROW()-ROW(C$17),0))</f>
        <v/>
      </c>
      <c r="D1700" s="125" t="str">
        <f ca="1">IF(OFFSET('Stocklist Hoogenraad'!D$17,ROW()-ROW(D$17),0)="","",(1+Margin)*OFFSET('Stocklist Hoogenraad'!D$17,ROW()-ROW(D$17),0))</f>
        <v/>
      </c>
    </row>
    <row r="1701" spans="1:4" x14ac:dyDescent="0.25">
      <c r="A1701" s="124" t="str">
        <f ca="1">IF(OFFSET('Stocklist Hoogenraad'!A$17,ROW()-ROW(A$17),0)="","",OFFSET('Stocklist Hoogenraad'!A$17,ROW()-ROW(A$17),0))</f>
        <v/>
      </c>
      <c r="B1701" s="124" t="str">
        <f ca="1">IF(OFFSET('Stocklist Hoogenraad'!B$17,ROW()-ROW(B$17),0)="","",OFFSET('Stocklist Hoogenraad'!B$17,ROW()-ROW(B$17),0))</f>
        <v/>
      </c>
      <c r="C1701" s="124" t="str">
        <f ca="1">IF(OFFSET('Stocklist Hoogenraad'!C$17,ROW()-ROW(C$17),0)="","",OFFSET('Stocklist Hoogenraad'!C$17,ROW()-ROW(C$17),0))</f>
        <v/>
      </c>
      <c r="D1701" s="125" t="str">
        <f ca="1">IF(OFFSET('Stocklist Hoogenraad'!D$17,ROW()-ROW(D$17),0)="","",(1+Margin)*OFFSET('Stocklist Hoogenraad'!D$17,ROW()-ROW(D$17),0))</f>
        <v/>
      </c>
    </row>
    <row r="1702" spans="1:4" x14ac:dyDescent="0.25">
      <c r="A1702" s="124" t="str">
        <f ca="1">IF(OFFSET('Stocklist Hoogenraad'!A$17,ROW()-ROW(A$17),0)="","",OFFSET('Stocklist Hoogenraad'!A$17,ROW()-ROW(A$17),0))</f>
        <v/>
      </c>
      <c r="B1702" s="124" t="str">
        <f ca="1">IF(OFFSET('Stocklist Hoogenraad'!B$17,ROW()-ROW(B$17),0)="","",OFFSET('Stocklist Hoogenraad'!B$17,ROW()-ROW(B$17),0))</f>
        <v/>
      </c>
      <c r="C1702" s="124" t="str">
        <f ca="1">IF(OFFSET('Stocklist Hoogenraad'!C$17,ROW()-ROW(C$17),0)="","",OFFSET('Stocklist Hoogenraad'!C$17,ROW()-ROW(C$17),0))</f>
        <v/>
      </c>
      <c r="D1702" s="125" t="str">
        <f ca="1">IF(OFFSET('Stocklist Hoogenraad'!D$17,ROW()-ROW(D$17),0)="","",(1+Margin)*OFFSET('Stocklist Hoogenraad'!D$17,ROW()-ROW(D$17),0))</f>
        <v/>
      </c>
    </row>
    <row r="1703" spans="1:4" x14ac:dyDescent="0.25">
      <c r="A1703" s="124" t="str">
        <f ca="1">IF(OFFSET('Stocklist Hoogenraad'!A$17,ROW()-ROW(A$17),0)="","",OFFSET('Stocklist Hoogenraad'!A$17,ROW()-ROW(A$17),0))</f>
        <v/>
      </c>
      <c r="B1703" s="124" t="str">
        <f ca="1">IF(OFFSET('Stocklist Hoogenraad'!B$17,ROW()-ROW(B$17),0)="","",OFFSET('Stocklist Hoogenraad'!B$17,ROW()-ROW(B$17),0))</f>
        <v/>
      </c>
      <c r="C1703" s="124" t="str">
        <f ca="1">IF(OFFSET('Stocklist Hoogenraad'!C$17,ROW()-ROW(C$17),0)="","",OFFSET('Stocklist Hoogenraad'!C$17,ROW()-ROW(C$17),0))</f>
        <v/>
      </c>
      <c r="D1703" s="125" t="str">
        <f ca="1">IF(OFFSET('Stocklist Hoogenraad'!D$17,ROW()-ROW(D$17),0)="","",(1+Margin)*OFFSET('Stocklist Hoogenraad'!D$17,ROW()-ROW(D$17),0))</f>
        <v/>
      </c>
    </row>
    <row r="1704" spans="1:4" x14ac:dyDescent="0.25">
      <c r="A1704" s="124" t="str">
        <f ca="1">IF(OFFSET('Stocklist Hoogenraad'!A$17,ROW()-ROW(A$17),0)="","",OFFSET('Stocklist Hoogenraad'!A$17,ROW()-ROW(A$17),0))</f>
        <v/>
      </c>
      <c r="B1704" s="124" t="str">
        <f ca="1">IF(OFFSET('Stocklist Hoogenraad'!B$17,ROW()-ROW(B$17),0)="","",OFFSET('Stocklist Hoogenraad'!B$17,ROW()-ROW(B$17),0))</f>
        <v/>
      </c>
      <c r="C1704" s="124" t="str">
        <f ca="1">IF(OFFSET('Stocklist Hoogenraad'!C$17,ROW()-ROW(C$17),0)="","",OFFSET('Stocklist Hoogenraad'!C$17,ROW()-ROW(C$17),0))</f>
        <v/>
      </c>
      <c r="D1704" s="125" t="str">
        <f ca="1">IF(OFFSET('Stocklist Hoogenraad'!D$17,ROW()-ROW(D$17),0)="","",(1+Margin)*OFFSET('Stocklist Hoogenraad'!D$17,ROW()-ROW(D$17),0))</f>
        <v/>
      </c>
    </row>
    <row r="1705" spans="1:4" x14ac:dyDescent="0.25">
      <c r="A1705" s="124" t="str">
        <f ca="1">IF(OFFSET('Stocklist Hoogenraad'!A$17,ROW()-ROW(A$17),0)="","",OFFSET('Stocklist Hoogenraad'!A$17,ROW()-ROW(A$17),0))</f>
        <v/>
      </c>
      <c r="B1705" s="124" t="str">
        <f ca="1">IF(OFFSET('Stocklist Hoogenraad'!B$17,ROW()-ROW(B$17),0)="","",OFFSET('Stocklist Hoogenraad'!B$17,ROW()-ROW(B$17),0))</f>
        <v/>
      </c>
      <c r="C1705" s="124" t="str">
        <f ca="1">IF(OFFSET('Stocklist Hoogenraad'!C$17,ROW()-ROW(C$17),0)="","",OFFSET('Stocklist Hoogenraad'!C$17,ROW()-ROW(C$17),0))</f>
        <v/>
      </c>
      <c r="D1705" s="125" t="str">
        <f ca="1">IF(OFFSET('Stocklist Hoogenraad'!D$17,ROW()-ROW(D$17),0)="","",(1+Margin)*OFFSET('Stocklist Hoogenraad'!D$17,ROW()-ROW(D$17),0))</f>
        <v/>
      </c>
    </row>
    <row r="1706" spans="1:4" x14ac:dyDescent="0.25">
      <c r="A1706" s="124" t="str">
        <f ca="1">IF(OFFSET('Stocklist Hoogenraad'!A$17,ROW()-ROW(A$17),0)="","",OFFSET('Stocklist Hoogenraad'!A$17,ROW()-ROW(A$17),0))</f>
        <v/>
      </c>
      <c r="B1706" s="124" t="str">
        <f ca="1">IF(OFFSET('Stocklist Hoogenraad'!B$17,ROW()-ROW(B$17),0)="","",OFFSET('Stocklist Hoogenraad'!B$17,ROW()-ROW(B$17),0))</f>
        <v/>
      </c>
      <c r="C1706" s="124" t="str">
        <f ca="1">IF(OFFSET('Stocklist Hoogenraad'!C$17,ROW()-ROW(C$17),0)="","",OFFSET('Stocklist Hoogenraad'!C$17,ROW()-ROW(C$17),0))</f>
        <v/>
      </c>
      <c r="D1706" s="125" t="str">
        <f ca="1">IF(OFFSET('Stocklist Hoogenraad'!D$17,ROW()-ROW(D$17),0)="","",(1+Margin)*OFFSET('Stocklist Hoogenraad'!D$17,ROW()-ROW(D$17),0))</f>
        <v/>
      </c>
    </row>
    <row r="1707" spans="1:4" x14ac:dyDescent="0.25">
      <c r="A1707" s="124" t="str">
        <f ca="1">IF(OFFSET('Stocklist Hoogenraad'!A$17,ROW()-ROW(A$17),0)="","",OFFSET('Stocklist Hoogenraad'!A$17,ROW()-ROW(A$17),0))</f>
        <v/>
      </c>
      <c r="B1707" s="124" t="str">
        <f ca="1">IF(OFFSET('Stocklist Hoogenraad'!B$17,ROW()-ROW(B$17),0)="","",OFFSET('Stocklist Hoogenraad'!B$17,ROW()-ROW(B$17),0))</f>
        <v/>
      </c>
      <c r="C1707" s="124" t="str">
        <f ca="1">IF(OFFSET('Stocklist Hoogenraad'!C$17,ROW()-ROW(C$17),0)="","",OFFSET('Stocklist Hoogenraad'!C$17,ROW()-ROW(C$17),0))</f>
        <v/>
      </c>
      <c r="D1707" s="125" t="str">
        <f ca="1">IF(OFFSET('Stocklist Hoogenraad'!D$17,ROW()-ROW(D$17),0)="","",(1+Margin)*OFFSET('Stocklist Hoogenraad'!D$17,ROW()-ROW(D$17),0))</f>
        <v/>
      </c>
    </row>
    <row r="1708" spans="1:4" x14ac:dyDescent="0.25">
      <c r="A1708" s="124" t="str">
        <f ca="1">IF(OFFSET('Stocklist Hoogenraad'!A$17,ROW()-ROW(A$17),0)="","",OFFSET('Stocklist Hoogenraad'!A$17,ROW()-ROW(A$17),0))</f>
        <v/>
      </c>
      <c r="B1708" s="124" t="str">
        <f ca="1">IF(OFFSET('Stocklist Hoogenraad'!B$17,ROW()-ROW(B$17),0)="","",OFFSET('Stocklist Hoogenraad'!B$17,ROW()-ROW(B$17),0))</f>
        <v/>
      </c>
      <c r="C1708" s="124" t="str">
        <f ca="1">IF(OFFSET('Stocklist Hoogenraad'!C$17,ROW()-ROW(C$17),0)="","",OFFSET('Stocklist Hoogenraad'!C$17,ROW()-ROW(C$17),0))</f>
        <v/>
      </c>
      <c r="D1708" s="125" t="str">
        <f ca="1">IF(OFFSET('Stocklist Hoogenraad'!D$17,ROW()-ROW(D$17),0)="","",(1+Margin)*OFFSET('Stocklist Hoogenraad'!D$17,ROW()-ROW(D$17),0))</f>
        <v/>
      </c>
    </row>
    <row r="1709" spans="1:4" x14ac:dyDescent="0.25">
      <c r="A1709" s="124" t="str">
        <f ca="1">IF(OFFSET('Stocklist Hoogenraad'!A$17,ROW()-ROW(A$17),0)="","",OFFSET('Stocklist Hoogenraad'!A$17,ROW()-ROW(A$17),0))</f>
        <v/>
      </c>
      <c r="B1709" s="124" t="str">
        <f ca="1">IF(OFFSET('Stocklist Hoogenraad'!B$17,ROW()-ROW(B$17),0)="","",OFFSET('Stocklist Hoogenraad'!B$17,ROW()-ROW(B$17),0))</f>
        <v/>
      </c>
      <c r="C1709" s="124" t="str">
        <f ca="1">IF(OFFSET('Stocklist Hoogenraad'!C$17,ROW()-ROW(C$17),0)="","",OFFSET('Stocklist Hoogenraad'!C$17,ROW()-ROW(C$17),0))</f>
        <v/>
      </c>
      <c r="D1709" s="125" t="str">
        <f ca="1">IF(OFFSET('Stocklist Hoogenraad'!D$17,ROW()-ROW(D$17),0)="","",(1+Margin)*OFFSET('Stocklist Hoogenraad'!D$17,ROW()-ROW(D$17),0))</f>
        <v/>
      </c>
    </row>
    <row r="1710" spans="1:4" x14ac:dyDescent="0.25">
      <c r="A1710" s="124" t="str">
        <f ca="1">IF(OFFSET('Stocklist Hoogenraad'!A$17,ROW()-ROW(A$17),0)="","",OFFSET('Stocklist Hoogenraad'!A$17,ROW()-ROW(A$17),0))</f>
        <v/>
      </c>
      <c r="B1710" s="124" t="str">
        <f ca="1">IF(OFFSET('Stocklist Hoogenraad'!B$17,ROW()-ROW(B$17),0)="","",OFFSET('Stocklist Hoogenraad'!B$17,ROW()-ROW(B$17),0))</f>
        <v/>
      </c>
      <c r="C1710" s="124" t="str">
        <f ca="1">IF(OFFSET('Stocklist Hoogenraad'!C$17,ROW()-ROW(C$17),0)="","",OFFSET('Stocklist Hoogenraad'!C$17,ROW()-ROW(C$17),0))</f>
        <v/>
      </c>
      <c r="D1710" s="125" t="str">
        <f ca="1">IF(OFFSET('Stocklist Hoogenraad'!D$17,ROW()-ROW(D$17),0)="","",(1+Margin)*OFFSET('Stocklist Hoogenraad'!D$17,ROW()-ROW(D$17),0))</f>
        <v/>
      </c>
    </row>
    <row r="1711" spans="1:4" x14ac:dyDescent="0.25">
      <c r="A1711" s="124" t="str">
        <f ca="1">IF(OFFSET('Stocklist Hoogenraad'!A$17,ROW()-ROW(A$17),0)="","",OFFSET('Stocklist Hoogenraad'!A$17,ROW()-ROW(A$17),0))</f>
        <v/>
      </c>
      <c r="B1711" s="124" t="str">
        <f ca="1">IF(OFFSET('Stocklist Hoogenraad'!B$17,ROW()-ROW(B$17),0)="","",OFFSET('Stocklist Hoogenraad'!B$17,ROW()-ROW(B$17),0))</f>
        <v/>
      </c>
      <c r="C1711" s="124" t="str">
        <f ca="1">IF(OFFSET('Stocklist Hoogenraad'!C$17,ROW()-ROW(C$17),0)="","",OFFSET('Stocklist Hoogenraad'!C$17,ROW()-ROW(C$17),0))</f>
        <v/>
      </c>
      <c r="D1711" s="125" t="str">
        <f ca="1">IF(OFFSET('Stocklist Hoogenraad'!D$17,ROW()-ROW(D$17),0)="","",(1+Margin)*OFFSET('Stocklist Hoogenraad'!D$17,ROW()-ROW(D$17),0))</f>
        <v/>
      </c>
    </row>
    <row r="1712" spans="1:4" x14ac:dyDescent="0.25">
      <c r="A1712" s="124" t="str">
        <f ca="1">IF(OFFSET('Stocklist Hoogenraad'!A$17,ROW()-ROW(A$17),0)="","",OFFSET('Stocklist Hoogenraad'!A$17,ROW()-ROW(A$17),0))</f>
        <v/>
      </c>
      <c r="B1712" s="124" t="str">
        <f ca="1">IF(OFFSET('Stocklist Hoogenraad'!B$17,ROW()-ROW(B$17),0)="","",OFFSET('Stocklist Hoogenraad'!B$17,ROW()-ROW(B$17),0))</f>
        <v/>
      </c>
      <c r="C1712" s="124" t="str">
        <f ca="1">IF(OFFSET('Stocklist Hoogenraad'!C$17,ROW()-ROW(C$17),0)="","",OFFSET('Stocklist Hoogenraad'!C$17,ROW()-ROW(C$17),0))</f>
        <v/>
      </c>
      <c r="D1712" s="125" t="str">
        <f ca="1">IF(OFFSET('Stocklist Hoogenraad'!D$17,ROW()-ROW(D$17),0)="","",(1+Margin)*OFFSET('Stocklist Hoogenraad'!D$17,ROW()-ROW(D$17),0))</f>
        <v/>
      </c>
    </row>
    <row r="1713" spans="1:4" x14ac:dyDescent="0.25">
      <c r="A1713" s="124" t="str">
        <f ca="1">IF(OFFSET('Stocklist Hoogenraad'!A$17,ROW()-ROW(A$17),0)="","",OFFSET('Stocklist Hoogenraad'!A$17,ROW()-ROW(A$17),0))</f>
        <v/>
      </c>
      <c r="B1713" s="124" t="str">
        <f ca="1">IF(OFFSET('Stocklist Hoogenraad'!B$17,ROW()-ROW(B$17),0)="","",OFFSET('Stocklist Hoogenraad'!B$17,ROW()-ROW(B$17),0))</f>
        <v/>
      </c>
      <c r="C1713" s="124" t="str">
        <f ca="1">IF(OFFSET('Stocklist Hoogenraad'!C$17,ROW()-ROW(C$17),0)="","",OFFSET('Stocklist Hoogenraad'!C$17,ROW()-ROW(C$17),0))</f>
        <v/>
      </c>
      <c r="D1713" s="125" t="str">
        <f ca="1">IF(OFFSET('Stocklist Hoogenraad'!D$17,ROW()-ROW(D$17),0)="","",(1+Margin)*OFFSET('Stocklist Hoogenraad'!D$17,ROW()-ROW(D$17),0))</f>
        <v/>
      </c>
    </row>
    <row r="1714" spans="1:4" x14ac:dyDescent="0.25">
      <c r="A1714" s="124" t="str">
        <f ca="1">IF(OFFSET('Stocklist Hoogenraad'!A$17,ROW()-ROW(A$17),0)="","",OFFSET('Stocklist Hoogenraad'!A$17,ROW()-ROW(A$17),0))</f>
        <v/>
      </c>
      <c r="B1714" s="124" t="str">
        <f ca="1">IF(OFFSET('Stocklist Hoogenraad'!B$17,ROW()-ROW(B$17),0)="","",OFFSET('Stocklist Hoogenraad'!B$17,ROW()-ROW(B$17),0))</f>
        <v/>
      </c>
      <c r="C1714" s="124" t="str">
        <f ca="1">IF(OFFSET('Stocklist Hoogenraad'!C$17,ROW()-ROW(C$17),0)="","",OFFSET('Stocklist Hoogenraad'!C$17,ROW()-ROW(C$17),0))</f>
        <v/>
      </c>
      <c r="D1714" s="125" t="str">
        <f ca="1">IF(OFFSET('Stocklist Hoogenraad'!D$17,ROW()-ROW(D$17),0)="","",(1+Margin)*OFFSET('Stocklist Hoogenraad'!D$17,ROW()-ROW(D$17),0))</f>
        <v/>
      </c>
    </row>
    <row r="1715" spans="1:4" x14ac:dyDescent="0.25">
      <c r="A1715" s="124" t="str">
        <f ca="1">IF(OFFSET('Stocklist Hoogenraad'!A$17,ROW()-ROW(A$17),0)="","",OFFSET('Stocklist Hoogenraad'!A$17,ROW()-ROW(A$17),0))</f>
        <v/>
      </c>
      <c r="B1715" s="124" t="str">
        <f ca="1">IF(OFFSET('Stocklist Hoogenraad'!B$17,ROW()-ROW(B$17),0)="","",OFFSET('Stocklist Hoogenraad'!B$17,ROW()-ROW(B$17),0))</f>
        <v/>
      </c>
      <c r="C1715" s="124" t="str">
        <f ca="1">IF(OFFSET('Stocklist Hoogenraad'!C$17,ROW()-ROW(C$17),0)="","",OFFSET('Stocklist Hoogenraad'!C$17,ROW()-ROW(C$17),0))</f>
        <v/>
      </c>
      <c r="D1715" s="125" t="str">
        <f ca="1">IF(OFFSET('Stocklist Hoogenraad'!D$17,ROW()-ROW(D$17),0)="","",(1+Margin)*OFFSET('Stocklist Hoogenraad'!D$17,ROW()-ROW(D$17),0))</f>
        <v/>
      </c>
    </row>
    <row r="1716" spans="1:4" x14ac:dyDescent="0.25">
      <c r="A1716" s="124" t="str">
        <f ca="1">IF(OFFSET('Stocklist Hoogenraad'!A$17,ROW()-ROW(A$17),0)="","",OFFSET('Stocklist Hoogenraad'!A$17,ROW()-ROW(A$17),0))</f>
        <v/>
      </c>
      <c r="B1716" s="124" t="str">
        <f ca="1">IF(OFFSET('Stocklist Hoogenraad'!B$17,ROW()-ROW(B$17),0)="","",OFFSET('Stocklist Hoogenraad'!B$17,ROW()-ROW(B$17),0))</f>
        <v/>
      </c>
      <c r="C1716" s="124" t="str">
        <f ca="1">IF(OFFSET('Stocklist Hoogenraad'!C$17,ROW()-ROW(C$17),0)="","",OFFSET('Stocklist Hoogenraad'!C$17,ROW()-ROW(C$17),0))</f>
        <v/>
      </c>
      <c r="D1716" s="125" t="str">
        <f ca="1">IF(OFFSET('Stocklist Hoogenraad'!D$17,ROW()-ROW(D$17),0)="","",(1+Margin)*OFFSET('Stocklist Hoogenraad'!D$17,ROW()-ROW(D$17),0))</f>
        <v/>
      </c>
    </row>
    <row r="1717" spans="1:4" x14ac:dyDescent="0.25">
      <c r="A1717" s="124" t="str">
        <f ca="1">IF(OFFSET('Stocklist Hoogenraad'!A$17,ROW()-ROW(A$17),0)="","",OFFSET('Stocklist Hoogenraad'!A$17,ROW()-ROW(A$17),0))</f>
        <v/>
      </c>
      <c r="B1717" s="124" t="str">
        <f ca="1">IF(OFFSET('Stocklist Hoogenraad'!B$17,ROW()-ROW(B$17),0)="","",OFFSET('Stocklist Hoogenraad'!B$17,ROW()-ROW(B$17),0))</f>
        <v/>
      </c>
      <c r="C1717" s="124" t="str">
        <f ca="1">IF(OFFSET('Stocklist Hoogenraad'!C$17,ROW()-ROW(C$17),0)="","",OFFSET('Stocklist Hoogenraad'!C$17,ROW()-ROW(C$17),0))</f>
        <v/>
      </c>
      <c r="D1717" s="125" t="str">
        <f ca="1">IF(OFFSET('Stocklist Hoogenraad'!D$17,ROW()-ROW(D$17),0)="","",(1+Margin)*OFFSET('Stocklist Hoogenraad'!D$17,ROW()-ROW(D$17),0))</f>
        <v/>
      </c>
    </row>
    <row r="1718" spans="1:4" x14ac:dyDescent="0.25">
      <c r="A1718" s="124" t="str">
        <f ca="1">IF(OFFSET('Stocklist Hoogenraad'!A$17,ROW()-ROW(A$17),0)="","",OFFSET('Stocklist Hoogenraad'!A$17,ROW()-ROW(A$17),0))</f>
        <v/>
      </c>
      <c r="B1718" s="124" t="str">
        <f ca="1">IF(OFFSET('Stocklist Hoogenraad'!B$17,ROW()-ROW(B$17),0)="","",OFFSET('Stocklist Hoogenraad'!B$17,ROW()-ROW(B$17),0))</f>
        <v/>
      </c>
      <c r="C1718" s="124" t="str">
        <f ca="1">IF(OFFSET('Stocklist Hoogenraad'!C$17,ROW()-ROW(C$17),0)="","",OFFSET('Stocklist Hoogenraad'!C$17,ROW()-ROW(C$17),0))</f>
        <v/>
      </c>
      <c r="D1718" s="125" t="str">
        <f ca="1">IF(OFFSET('Stocklist Hoogenraad'!D$17,ROW()-ROW(D$17),0)="","",(1+Margin)*OFFSET('Stocklist Hoogenraad'!D$17,ROW()-ROW(D$17),0))</f>
        <v/>
      </c>
    </row>
    <row r="1719" spans="1:4" x14ac:dyDescent="0.25">
      <c r="A1719" s="124" t="str">
        <f ca="1">IF(OFFSET('Stocklist Hoogenraad'!A$17,ROW()-ROW(A$17),0)="","",OFFSET('Stocklist Hoogenraad'!A$17,ROW()-ROW(A$17),0))</f>
        <v/>
      </c>
      <c r="B1719" s="124" t="str">
        <f ca="1">IF(OFFSET('Stocklist Hoogenraad'!B$17,ROW()-ROW(B$17),0)="","",OFFSET('Stocklist Hoogenraad'!B$17,ROW()-ROW(B$17),0))</f>
        <v/>
      </c>
      <c r="C1719" s="124" t="str">
        <f ca="1">IF(OFFSET('Stocklist Hoogenraad'!C$17,ROW()-ROW(C$17),0)="","",OFFSET('Stocklist Hoogenraad'!C$17,ROW()-ROW(C$17),0))</f>
        <v/>
      </c>
      <c r="D1719" s="125" t="str">
        <f ca="1">IF(OFFSET('Stocklist Hoogenraad'!D$17,ROW()-ROW(D$17),0)="","",(1+Margin)*OFFSET('Stocklist Hoogenraad'!D$17,ROW()-ROW(D$17),0))</f>
        <v/>
      </c>
    </row>
    <row r="1720" spans="1:4" x14ac:dyDescent="0.25">
      <c r="A1720" s="124" t="str">
        <f ca="1">IF(OFFSET('Stocklist Hoogenraad'!A$17,ROW()-ROW(A$17),0)="","",OFFSET('Stocklist Hoogenraad'!A$17,ROW()-ROW(A$17),0))</f>
        <v/>
      </c>
      <c r="B1720" s="124" t="str">
        <f ca="1">IF(OFFSET('Stocklist Hoogenraad'!B$17,ROW()-ROW(B$17),0)="","",OFFSET('Stocklist Hoogenraad'!B$17,ROW()-ROW(B$17),0))</f>
        <v/>
      </c>
      <c r="C1720" s="124" t="str">
        <f ca="1">IF(OFFSET('Stocklist Hoogenraad'!C$17,ROW()-ROW(C$17),0)="","",OFFSET('Stocklist Hoogenraad'!C$17,ROW()-ROW(C$17),0))</f>
        <v/>
      </c>
      <c r="D1720" s="125" t="str">
        <f ca="1">IF(OFFSET('Stocklist Hoogenraad'!D$17,ROW()-ROW(D$17),0)="","",(1+Margin)*OFFSET('Stocklist Hoogenraad'!D$17,ROW()-ROW(D$17),0))</f>
        <v/>
      </c>
    </row>
    <row r="1721" spans="1:4" x14ac:dyDescent="0.25">
      <c r="A1721" s="124" t="str">
        <f ca="1">IF(OFFSET('Stocklist Hoogenraad'!A$17,ROW()-ROW(A$17),0)="","",OFFSET('Stocklist Hoogenraad'!A$17,ROW()-ROW(A$17),0))</f>
        <v/>
      </c>
      <c r="B1721" s="124" t="str">
        <f ca="1">IF(OFFSET('Stocklist Hoogenraad'!B$17,ROW()-ROW(B$17),0)="","",OFFSET('Stocklist Hoogenraad'!B$17,ROW()-ROW(B$17),0))</f>
        <v/>
      </c>
      <c r="C1721" s="124" t="str">
        <f ca="1">IF(OFFSET('Stocklist Hoogenraad'!C$17,ROW()-ROW(C$17),0)="","",OFFSET('Stocklist Hoogenraad'!C$17,ROW()-ROW(C$17),0))</f>
        <v/>
      </c>
      <c r="D1721" s="125" t="str">
        <f ca="1">IF(OFFSET('Stocklist Hoogenraad'!D$17,ROW()-ROW(D$17),0)="","",(1+Margin)*OFFSET('Stocklist Hoogenraad'!D$17,ROW()-ROW(D$17),0))</f>
        <v/>
      </c>
    </row>
    <row r="1722" spans="1:4" x14ac:dyDescent="0.25">
      <c r="A1722" s="124" t="str">
        <f ca="1">IF(OFFSET('Stocklist Hoogenraad'!A$17,ROW()-ROW(A$17),0)="","",OFFSET('Stocklist Hoogenraad'!A$17,ROW()-ROW(A$17),0))</f>
        <v/>
      </c>
      <c r="B1722" s="124" t="str">
        <f ca="1">IF(OFFSET('Stocklist Hoogenraad'!B$17,ROW()-ROW(B$17),0)="","",OFFSET('Stocklist Hoogenraad'!B$17,ROW()-ROW(B$17),0))</f>
        <v/>
      </c>
      <c r="C1722" s="124" t="str">
        <f ca="1">IF(OFFSET('Stocklist Hoogenraad'!C$17,ROW()-ROW(C$17),0)="","",OFFSET('Stocklist Hoogenraad'!C$17,ROW()-ROW(C$17),0))</f>
        <v/>
      </c>
      <c r="D1722" s="125" t="str">
        <f ca="1">IF(OFFSET('Stocklist Hoogenraad'!D$17,ROW()-ROW(D$17),0)="","",(1+Margin)*OFFSET('Stocklist Hoogenraad'!D$17,ROW()-ROW(D$17),0))</f>
        <v/>
      </c>
    </row>
    <row r="1723" spans="1:4" x14ac:dyDescent="0.25">
      <c r="A1723" s="124" t="str">
        <f ca="1">IF(OFFSET('Stocklist Hoogenraad'!A$17,ROW()-ROW(A$17),0)="","",OFFSET('Stocklist Hoogenraad'!A$17,ROW()-ROW(A$17),0))</f>
        <v/>
      </c>
      <c r="B1723" s="124" t="str">
        <f ca="1">IF(OFFSET('Stocklist Hoogenraad'!B$17,ROW()-ROW(B$17),0)="","",OFFSET('Stocklist Hoogenraad'!B$17,ROW()-ROW(B$17),0))</f>
        <v/>
      </c>
      <c r="C1723" s="124" t="str">
        <f ca="1">IF(OFFSET('Stocklist Hoogenraad'!C$17,ROW()-ROW(C$17),0)="","",OFFSET('Stocklist Hoogenraad'!C$17,ROW()-ROW(C$17),0))</f>
        <v/>
      </c>
      <c r="D1723" s="125" t="str">
        <f ca="1">IF(OFFSET('Stocklist Hoogenraad'!D$17,ROW()-ROW(D$17),0)="","",(1+Margin)*OFFSET('Stocklist Hoogenraad'!D$17,ROW()-ROW(D$17),0))</f>
        <v/>
      </c>
    </row>
    <row r="1724" spans="1:4" x14ac:dyDescent="0.25">
      <c r="A1724" s="124" t="str">
        <f ca="1">IF(OFFSET('Stocklist Hoogenraad'!A$17,ROW()-ROW(A$17),0)="","",OFFSET('Stocklist Hoogenraad'!A$17,ROW()-ROW(A$17),0))</f>
        <v/>
      </c>
      <c r="B1724" s="124" t="str">
        <f ca="1">IF(OFFSET('Stocklist Hoogenraad'!B$17,ROW()-ROW(B$17),0)="","",OFFSET('Stocklist Hoogenraad'!B$17,ROW()-ROW(B$17),0))</f>
        <v/>
      </c>
      <c r="C1724" s="124" t="str">
        <f ca="1">IF(OFFSET('Stocklist Hoogenraad'!C$17,ROW()-ROW(C$17),0)="","",OFFSET('Stocklist Hoogenraad'!C$17,ROW()-ROW(C$17),0))</f>
        <v/>
      </c>
      <c r="D1724" s="125" t="str">
        <f ca="1">IF(OFFSET('Stocklist Hoogenraad'!D$17,ROW()-ROW(D$17),0)="","",(1+Margin)*OFFSET('Stocklist Hoogenraad'!D$17,ROW()-ROW(D$17),0))</f>
        <v/>
      </c>
    </row>
    <row r="1725" spans="1:4" x14ac:dyDescent="0.25">
      <c r="A1725" s="124" t="str">
        <f ca="1">IF(OFFSET('Stocklist Hoogenraad'!A$17,ROW()-ROW(A$17),0)="","",OFFSET('Stocklist Hoogenraad'!A$17,ROW()-ROW(A$17),0))</f>
        <v/>
      </c>
      <c r="B1725" s="124" t="str">
        <f ca="1">IF(OFFSET('Stocklist Hoogenraad'!B$17,ROW()-ROW(B$17),0)="","",OFFSET('Stocklist Hoogenraad'!B$17,ROW()-ROW(B$17),0))</f>
        <v/>
      </c>
      <c r="C1725" s="124" t="str">
        <f ca="1">IF(OFFSET('Stocklist Hoogenraad'!C$17,ROW()-ROW(C$17),0)="","",OFFSET('Stocklist Hoogenraad'!C$17,ROW()-ROW(C$17),0))</f>
        <v/>
      </c>
      <c r="D1725" s="125" t="str">
        <f ca="1">IF(OFFSET('Stocklist Hoogenraad'!D$17,ROW()-ROW(D$17),0)="","",(1+Margin)*OFFSET('Stocklist Hoogenraad'!D$17,ROW()-ROW(D$17),0))</f>
        <v/>
      </c>
    </row>
    <row r="1726" spans="1:4" x14ac:dyDescent="0.25">
      <c r="A1726" s="124" t="str">
        <f ca="1">IF(OFFSET('Stocklist Hoogenraad'!A$17,ROW()-ROW(A$17),0)="","",OFFSET('Stocklist Hoogenraad'!A$17,ROW()-ROW(A$17),0))</f>
        <v/>
      </c>
      <c r="B1726" s="124" t="str">
        <f ca="1">IF(OFFSET('Stocklist Hoogenraad'!B$17,ROW()-ROW(B$17),0)="","",OFFSET('Stocklist Hoogenraad'!B$17,ROW()-ROW(B$17),0))</f>
        <v/>
      </c>
      <c r="C1726" s="124" t="str">
        <f ca="1">IF(OFFSET('Stocklist Hoogenraad'!C$17,ROW()-ROW(C$17),0)="","",OFFSET('Stocklist Hoogenraad'!C$17,ROW()-ROW(C$17),0))</f>
        <v/>
      </c>
      <c r="D1726" s="125" t="str">
        <f ca="1">IF(OFFSET('Stocklist Hoogenraad'!D$17,ROW()-ROW(D$17),0)="","",(1+Margin)*OFFSET('Stocklist Hoogenraad'!D$17,ROW()-ROW(D$17),0))</f>
        <v/>
      </c>
    </row>
    <row r="1727" spans="1:4" x14ac:dyDescent="0.25">
      <c r="A1727" s="124" t="str">
        <f ca="1">IF(OFFSET('Stocklist Hoogenraad'!A$17,ROW()-ROW(A$17),0)="","",OFFSET('Stocklist Hoogenraad'!A$17,ROW()-ROW(A$17),0))</f>
        <v/>
      </c>
      <c r="B1727" s="124" t="str">
        <f ca="1">IF(OFFSET('Stocklist Hoogenraad'!B$17,ROW()-ROW(B$17),0)="","",OFFSET('Stocklist Hoogenraad'!B$17,ROW()-ROW(B$17),0))</f>
        <v/>
      </c>
      <c r="C1727" s="124" t="str">
        <f ca="1">IF(OFFSET('Stocklist Hoogenraad'!C$17,ROW()-ROW(C$17),0)="","",OFFSET('Stocklist Hoogenraad'!C$17,ROW()-ROW(C$17),0))</f>
        <v/>
      </c>
      <c r="D1727" s="125" t="str">
        <f ca="1">IF(OFFSET('Stocklist Hoogenraad'!D$17,ROW()-ROW(D$17),0)="","",(1+Margin)*OFFSET('Stocklist Hoogenraad'!D$17,ROW()-ROW(D$17),0))</f>
        <v/>
      </c>
    </row>
    <row r="1728" spans="1:4" x14ac:dyDescent="0.25">
      <c r="A1728" s="124" t="str">
        <f ca="1">IF(OFFSET('Stocklist Hoogenraad'!A$17,ROW()-ROW(A$17),0)="","",OFFSET('Stocklist Hoogenraad'!A$17,ROW()-ROW(A$17),0))</f>
        <v/>
      </c>
      <c r="B1728" s="124" t="str">
        <f ca="1">IF(OFFSET('Stocklist Hoogenraad'!B$17,ROW()-ROW(B$17),0)="","",OFFSET('Stocklist Hoogenraad'!B$17,ROW()-ROW(B$17),0))</f>
        <v/>
      </c>
      <c r="C1728" s="124" t="str">
        <f ca="1">IF(OFFSET('Stocklist Hoogenraad'!C$17,ROW()-ROW(C$17),0)="","",OFFSET('Stocklist Hoogenraad'!C$17,ROW()-ROW(C$17),0))</f>
        <v/>
      </c>
      <c r="D1728" s="125" t="str">
        <f ca="1">IF(OFFSET('Stocklist Hoogenraad'!D$17,ROW()-ROW(D$17),0)="","",(1+Margin)*OFFSET('Stocklist Hoogenraad'!D$17,ROW()-ROW(D$17),0))</f>
        <v/>
      </c>
    </row>
    <row r="1729" spans="1:4" x14ac:dyDescent="0.25">
      <c r="A1729" s="124" t="str">
        <f ca="1">IF(OFFSET('Stocklist Hoogenraad'!A$17,ROW()-ROW(A$17),0)="","",OFFSET('Stocklist Hoogenraad'!A$17,ROW()-ROW(A$17),0))</f>
        <v/>
      </c>
      <c r="B1729" s="124" t="str">
        <f ca="1">IF(OFFSET('Stocklist Hoogenraad'!B$17,ROW()-ROW(B$17),0)="","",OFFSET('Stocklist Hoogenraad'!B$17,ROW()-ROW(B$17),0))</f>
        <v/>
      </c>
      <c r="C1729" s="124" t="str">
        <f ca="1">IF(OFFSET('Stocklist Hoogenraad'!C$17,ROW()-ROW(C$17),0)="","",OFFSET('Stocklist Hoogenraad'!C$17,ROW()-ROW(C$17),0))</f>
        <v/>
      </c>
      <c r="D1729" s="125" t="str">
        <f ca="1">IF(OFFSET('Stocklist Hoogenraad'!D$17,ROW()-ROW(D$17),0)="","",(1+Margin)*OFFSET('Stocklist Hoogenraad'!D$17,ROW()-ROW(D$17),0))</f>
        <v/>
      </c>
    </row>
    <row r="1730" spans="1:4" x14ac:dyDescent="0.25">
      <c r="A1730" s="124" t="str">
        <f ca="1">IF(OFFSET('Stocklist Hoogenraad'!A$17,ROW()-ROW(A$17),0)="","",OFFSET('Stocklist Hoogenraad'!A$17,ROW()-ROW(A$17),0))</f>
        <v/>
      </c>
      <c r="B1730" s="124" t="str">
        <f ca="1">IF(OFFSET('Stocklist Hoogenraad'!B$17,ROW()-ROW(B$17),0)="","",OFFSET('Stocklist Hoogenraad'!B$17,ROW()-ROW(B$17),0))</f>
        <v/>
      </c>
      <c r="C1730" s="124" t="str">
        <f ca="1">IF(OFFSET('Stocklist Hoogenraad'!C$17,ROW()-ROW(C$17),0)="","",OFFSET('Stocklist Hoogenraad'!C$17,ROW()-ROW(C$17),0))</f>
        <v/>
      </c>
      <c r="D1730" s="125" t="str">
        <f ca="1">IF(OFFSET('Stocklist Hoogenraad'!D$17,ROW()-ROW(D$17),0)="","",(1+Margin)*OFFSET('Stocklist Hoogenraad'!D$17,ROW()-ROW(D$17),0))</f>
        <v/>
      </c>
    </row>
    <row r="1731" spans="1:4" x14ac:dyDescent="0.25">
      <c r="A1731" s="124" t="str">
        <f ca="1">IF(OFFSET('Stocklist Hoogenraad'!A$17,ROW()-ROW(A$17),0)="","",OFFSET('Stocklist Hoogenraad'!A$17,ROW()-ROW(A$17),0))</f>
        <v/>
      </c>
      <c r="B1731" s="124" t="str">
        <f ca="1">IF(OFFSET('Stocklist Hoogenraad'!B$17,ROW()-ROW(B$17),0)="","",OFFSET('Stocklist Hoogenraad'!B$17,ROW()-ROW(B$17),0))</f>
        <v/>
      </c>
      <c r="C1731" s="124" t="str">
        <f ca="1">IF(OFFSET('Stocklist Hoogenraad'!C$17,ROW()-ROW(C$17),0)="","",OFFSET('Stocklist Hoogenraad'!C$17,ROW()-ROW(C$17),0))</f>
        <v/>
      </c>
      <c r="D1731" s="125" t="str">
        <f ca="1">IF(OFFSET('Stocklist Hoogenraad'!D$17,ROW()-ROW(D$17),0)="","",(1+Margin)*OFFSET('Stocklist Hoogenraad'!D$17,ROW()-ROW(D$17),0))</f>
        <v/>
      </c>
    </row>
    <row r="1732" spans="1:4" x14ac:dyDescent="0.25">
      <c r="A1732" s="124" t="str">
        <f ca="1">IF(OFFSET('Stocklist Hoogenraad'!A$17,ROW()-ROW(A$17),0)="","",OFFSET('Stocklist Hoogenraad'!A$17,ROW()-ROW(A$17),0))</f>
        <v/>
      </c>
      <c r="B1732" s="124" t="str">
        <f ca="1">IF(OFFSET('Stocklist Hoogenraad'!B$17,ROW()-ROW(B$17),0)="","",OFFSET('Stocklist Hoogenraad'!B$17,ROW()-ROW(B$17),0))</f>
        <v/>
      </c>
      <c r="C1732" s="124" t="str">
        <f ca="1">IF(OFFSET('Stocklist Hoogenraad'!C$17,ROW()-ROW(C$17),0)="","",OFFSET('Stocklist Hoogenraad'!C$17,ROW()-ROW(C$17),0))</f>
        <v/>
      </c>
      <c r="D1732" s="125" t="str">
        <f ca="1">IF(OFFSET('Stocklist Hoogenraad'!D$17,ROW()-ROW(D$17),0)="","",(1+Margin)*OFFSET('Stocklist Hoogenraad'!D$17,ROW()-ROW(D$17),0))</f>
        <v/>
      </c>
    </row>
    <row r="1733" spans="1:4" x14ac:dyDescent="0.25">
      <c r="A1733" s="124" t="str">
        <f ca="1">IF(OFFSET('Stocklist Hoogenraad'!A$17,ROW()-ROW(A$17),0)="","",OFFSET('Stocklist Hoogenraad'!A$17,ROW()-ROW(A$17),0))</f>
        <v/>
      </c>
      <c r="B1733" s="124" t="str">
        <f ca="1">IF(OFFSET('Stocklist Hoogenraad'!B$17,ROW()-ROW(B$17),0)="","",OFFSET('Stocklist Hoogenraad'!B$17,ROW()-ROW(B$17),0))</f>
        <v/>
      </c>
      <c r="C1733" s="124" t="str">
        <f ca="1">IF(OFFSET('Stocklist Hoogenraad'!C$17,ROW()-ROW(C$17),0)="","",OFFSET('Stocklist Hoogenraad'!C$17,ROW()-ROW(C$17),0))</f>
        <v/>
      </c>
      <c r="D1733" s="125" t="str">
        <f ca="1">IF(OFFSET('Stocklist Hoogenraad'!D$17,ROW()-ROW(D$17),0)="","",(1+Margin)*OFFSET('Stocklist Hoogenraad'!D$17,ROW()-ROW(D$17),0))</f>
        <v/>
      </c>
    </row>
    <row r="1734" spans="1:4" x14ac:dyDescent="0.25">
      <c r="A1734" s="124" t="str">
        <f ca="1">IF(OFFSET('Stocklist Hoogenraad'!A$17,ROW()-ROW(A$17),0)="","",OFFSET('Stocklist Hoogenraad'!A$17,ROW()-ROW(A$17),0))</f>
        <v/>
      </c>
      <c r="B1734" s="124" t="str">
        <f ca="1">IF(OFFSET('Stocklist Hoogenraad'!B$17,ROW()-ROW(B$17),0)="","",OFFSET('Stocklist Hoogenraad'!B$17,ROW()-ROW(B$17),0))</f>
        <v/>
      </c>
      <c r="C1734" s="124" t="str">
        <f ca="1">IF(OFFSET('Stocklist Hoogenraad'!C$17,ROW()-ROW(C$17),0)="","",OFFSET('Stocklist Hoogenraad'!C$17,ROW()-ROW(C$17),0))</f>
        <v/>
      </c>
      <c r="D1734" s="125" t="str">
        <f ca="1">IF(OFFSET('Stocklist Hoogenraad'!D$17,ROW()-ROW(D$17),0)="","",(1+Margin)*OFFSET('Stocklist Hoogenraad'!D$17,ROW()-ROW(D$17),0))</f>
        <v/>
      </c>
    </row>
    <row r="1735" spans="1:4" x14ac:dyDescent="0.25">
      <c r="A1735" s="124" t="str">
        <f ca="1">IF(OFFSET('Stocklist Hoogenraad'!A$17,ROW()-ROW(A$17),0)="","",OFFSET('Stocklist Hoogenraad'!A$17,ROW()-ROW(A$17),0))</f>
        <v/>
      </c>
      <c r="B1735" s="124" t="str">
        <f ca="1">IF(OFFSET('Stocklist Hoogenraad'!B$17,ROW()-ROW(B$17),0)="","",OFFSET('Stocklist Hoogenraad'!B$17,ROW()-ROW(B$17),0))</f>
        <v/>
      </c>
      <c r="C1735" s="124" t="str">
        <f ca="1">IF(OFFSET('Stocklist Hoogenraad'!C$17,ROW()-ROW(C$17),0)="","",OFFSET('Stocklist Hoogenraad'!C$17,ROW()-ROW(C$17),0))</f>
        <v/>
      </c>
      <c r="D1735" s="125" t="str">
        <f ca="1">IF(OFFSET('Stocklist Hoogenraad'!D$17,ROW()-ROW(D$17),0)="","",(1+Margin)*OFFSET('Stocklist Hoogenraad'!D$17,ROW()-ROW(D$17),0))</f>
        <v/>
      </c>
    </row>
    <row r="1736" spans="1:4" x14ac:dyDescent="0.25">
      <c r="A1736" s="124" t="str">
        <f ca="1">IF(OFFSET('Stocklist Hoogenraad'!A$17,ROW()-ROW(A$17),0)="","",OFFSET('Stocklist Hoogenraad'!A$17,ROW()-ROW(A$17),0))</f>
        <v/>
      </c>
      <c r="B1736" s="124" t="str">
        <f ca="1">IF(OFFSET('Stocklist Hoogenraad'!B$17,ROW()-ROW(B$17),0)="","",OFFSET('Stocklist Hoogenraad'!B$17,ROW()-ROW(B$17),0))</f>
        <v/>
      </c>
      <c r="C1736" s="124" t="str">
        <f ca="1">IF(OFFSET('Stocklist Hoogenraad'!C$17,ROW()-ROW(C$17),0)="","",OFFSET('Stocklist Hoogenraad'!C$17,ROW()-ROW(C$17),0))</f>
        <v/>
      </c>
      <c r="D1736" s="125" t="str">
        <f ca="1">IF(OFFSET('Stocklist Hoogenraad'!D$17,ROW()-ROW(D$17),0)="","",(1+Margin)*OFFSET('Stocklist Hoogenraad'!D$17,ROW()-ROW(D$17),0))</f>
        <v/>
      </c>
    </row>
    <row r="1737" spans="1:4" x14ac:dyDescent="0.25">
      <c r="A1737" s="124" t="str">
        <f ca="1">IF(OFFSET('Stocklist Hoogenraad'!A$17,ROW()-ROW(A$17),0)="","",OFFSET('Stocklist Hoogenraad'!A$17,ROW()-ROW(A$17),0))</f>
        <v/>
      </c>
      <c r="B1737" s="124" t="str">
        <f ca="1">IF(OFFSET('Stocklist Hoogenraad'!B$17,ROW()-ROW(B$17),0)="","",OFFSET('Stocklist Hoogenraad'!B$17,ROW()-ROW(B$17),0))</f>
        <v/>
      </c>
      <c r="C1737" s="124" t="str">
        <f ca="1">IF(OFFSET('Stocklist Hoogenraad'!C$17,ROW()-ROW(C$17),0)="","",OFFSET('Stocklist Hoogenraad'!C$17,ROW()-ROW(C$17),0))</f>
        <v/>
      </c>
      <c r="D1737" s="125" t="str">
        <f ca="1">IF(OFFSET('Stocklist Hoogenraad'!D$17,ROW()-ROW(D$17),0)="","",(1+Margin)*OFFSET('Stocklist Hoogenraad'!D$17,ROW()-ROW(D$17),0))</f>
        <v/>
      </c>
    </row>
    <row r="1738" spans="1:4" x14ac:dyDescent="0.25">
      <c r="A1738" s="124" t="str">
        <f ca="1">IF(OFFSET('Stocklist Hoogenraad'!A$17,ROW()-ROW(A$17),0)="","",OFFSET('Stocklist Hoogenraad'!A$17,ROW()-ROW(A$17),0))</f>
        <v/>
      </c>
      <c r="B1738" s="124" t="str">
        <f ca="1">IF(OFFSET('Stocklist Hoogenraad'!B$17,ROW()-ROW(B$17),0)="","",OFFSET('Stocklist Hoogenraad'!B$17,ROW()-ROW(B$17),0))</f>
        <v/>
      </c>
      <c r="C1738" s="124" t="str">
        <f ca="1">IF(OFFSET('Stocklist Hoogenraad'!C$17,ROW()-ROW(C$17),0)="","",OFFSET('Stocklist Hoogenraad'!C$17,ROW()-ROW(C$17),0))</f>
        <v/>
      </c>
      <c r="D1738" s="125" t="str">
        <f ca="1">IF(OFFSET('Stocklist Hoogenraad'!D$17,ROW()-ROW(D$17),0)="","",(1+Margin)*OFFSET('Stocklist Hoogenraad'!D$17,ROW()-ROW(D$17),0))</f>
        <v/>
      </c>
    </row>
    <row r="1739" spans="1:4" x14ac:dyDescent="0.25">
      <c r="A1739" s="124" t="str">
        <f ca="1">IF(OFFSET('Stocklist Hoogenraad'!A$17,ROW()-ROW(A$17),0)="","",OFFSET('Stocklist Hoogenraad'!A$17,ROW()-ROW(A$17),0))</f>
        <v/>
      </c>
      <c r="B1739" s="124" t="str">
        <f ca="1">IF(OFFSET('Stocklist Hoogenraad'!B$17,ROW()-ROW(B$17),0)="","",OFFSET('Stocklist Hoogenraad'!B$17,ROW()-ROW(B$17),0))</f>
        <v/>
      </c>
      <c r="C1739" s="124" t="str">
        <f ca="1">IF(OFFSET('Stocklist Hoogenraad'!C$17,ROW()-ROW(C$17),0)="","",OFFSET('Stocklist Hoogenraad'!C$17,ROW()-ROW(C$17),0))</f>
        <v/>
      </c>
      <c r="D1739" s="125" t="str">
        <f ca="1">IF(OFFSET('Stocklist Hoogenraad'!D$17,ROW()-ROW(D$17),0)="","",(1+Margin)*OFFSET('Stocklist Hoogenraad'!D$17,ROW()-ROW(D$17),0))</f>
        <v/>
      </c>
    </row>
    <row r="1740" spans="1:4" x14ac:dyDescent="0.25">
      <c r="A1740" s="124" t="str">
        <f ca="1">IF(OFFSET('Stocklist Hoogenraad'!A$17,ROW()-ROW(A$17),0)="","",OFFSET('Stocklist Hoogenraad'!A$17,ROW()-ROW(A$17),0))</f>
        <v/>
      </c>
      <c r="B1740" s="124" t="str">
        <f ca="1">IF(OFFSET('Stocklist Hoogenraad'!B$17,ROW()-ROW(B$17),0)="","",OFFSET('Stocklist Hoogenraad'!B$17,ROW()-ROW(B$17),0))</f>
        <v/>
      </c>
      <c r="C1740" s="124" t="str">
        <f ca="1">IF(OFFSET('Stocklist Hoogenraad'!C$17,ROW()-ROW(C$17),0)="","",OFFSET('Stocklist Hoogenraad'!C$17,ROW()-ROW(C$17),0))</f>
        <v/>
      </c>
      <c r="D1740" s="125" t="str">
        <f ca="1">IF(OFFSET('Stocklist Hoogenraad'!D$17,ROW()-ROW(D$17),0)="","",(1+Margin)*OFFSET('Stocklist Hoogenraad'!D$17,ROW()-ROW(D$17),0))</f>
        <v/>
      </c>
    </row>
    <row r="1741" spans="1:4" x14ac:dyDescent="0.25">
      <c r="A1741" s="124" t="str">
        <f ca="1">IF(OFFSET('Stocklist Hoogenraad'!A$17,ROW()-ROW(A$17),0)="","",OFFSET('Stocklist Hoogenraad'!A$17,ROW()-ROW(A$17),0))</f>
        <v/>
      </c>
      <c r="B1741" s="124" t="str">
        <f ca="1">IF(OFFSET('Stocklist Hoogenraad'!B$17,ROW()-ROW(B$17),0)="","",OFFSET('Stocklist Hoogenraad'!B$17,ROW()-ROW(B$17),0))</f>
        <v/>
      </c>
      <c r="C1741" s="124" t="str">
        <f ca="1">IF(OFFSET('Stocklist Hoogenraad'!C$17,ROW()-ROW(C$17),0)="","",OFFSET('Stocklist Hoogenraad'!C$17,ROW()-ROW(C$17),0))</f>
        <v/>
      </c>
      <c r="D1741" s="125" t="str">
        <f ca="1">IF(OFFSET('Stocklist Hoogenraad'!D$17,ROW()-ROW(D$17),0)="","",(1+Margin)*OFFSET('Stocklist Hoogenraad'!D$17,ROW()-ROW(D$17),0))</f>
        <v/>
      </c>
    </row>
    <row r="1742" spans="1:4" x14ac:dyDescent="0.25">
      <c r="A1742" s="124" t="str">
        <f ca="1">IF(OFFSET('Stocklist Hoogenraad'!A$17,ROW()-ROW(A$17),0)="","",OFFSET('Stocklist Hoogenraad'!A$17,ROW()-ROW(A$17),0))</f>
        <v/>
      </c>
      <c r="B1742" s="124" t="str">
        <f ca="1">IF(OFFSET('Stocklist Hoogenraad'!B$17,ROW()-ROW(B$17),0)="","",OFFSET('Stocklist Hoogenraad'!B$17,ROW()-ROW(B$17),0))</f>
        <v/>
      </c>
      <c r="C1742" s="124" t="str">
        <f ca="1">IF(OFFSET('Stocklist Hoogenraad'!C$17,ROW()-ROW(C$17),0)="","",OFFSET('Stocklist Hoogenraad'!C$17,ROW()-ROW(C$17),0))</f>
        <v/>
      </c>
      <c r="D1742" s="125" t="str">
        <f ca="1">IF(OFFSET('Stocklist Hoogenraad'!D$17,ROW()-ROW(D$17),0)="","",(1+Margin)*OFFSET('Stocklist Hoogenraad'!D$17,ROW()-ROW(D$17),0))</f>
        <v/>
      </c>
    </row>
    <row r="1743" spans="1:4" x14ac:dyDescent="0.25">
      <c r="A1743" s="124" t="str">
        <f ca="1">IF(OFFSET('Stocklist Hoogenraad'!A$17,ROW()-ROW(A$17),0)="","",OFFSET('Stocklist Hoogenraad'!A$17,ROW()-ROW(A$17),0))</f>
        <v/>
      </c>
      <c r="B1743" s="124" t="str">
        <f ca="1">IF(OFFSET('Stocklist Hoogenraad'!B$17,ROW()-ROW(B$17),0)="","",OFFSET('Stocklist Hoogenraad'!B$17,ROW()-ROW(B$17),0))</f>
        <v/>
      </c>
      <c r="C1743" s="124" t="str">
        <f ca="1">IF(OFFSET('Stocklist Hoogenraad'!C$17,ROW()-ROW(C$17),0)="","",OFFSET('Stocklist Hoogenraad'!C$17,ROW()-ROW(C$17),0))</f>
        <v/>
      </c>
      <c r="D1743" s="125" t="str">
        <f ca="1">IF(OFFSET('Stocklist Hoogenraad'!D$17,ROW()-ROW(D$17),0)="","",(1+Margin)*OFFSET('Stocklist Hoogenraad'!D$17,ROW()-ROW(D$17),0))</f>
        <v/>
      </c>
    </row>
    <row r="1744" spans="1:4" x14ac:dyDescent="0.25">
      <c r="A1744" s="124" t="str">
        <f ca="1">IF(OFFSET('Stocklist Hoogenraad'!A$17,ROW()-ROW(A$17),0)="","",OFFSET('Stocklist Hoogenraad'!A$17,ROW()-ROW(A$17),0))</f>
        <v/>
      </c>
      <c r="B1744" s="124" t="str">
        <f ca="1">IF(OFFSET('Stocklist Hoogenraad'!B$17,ROW()-ROW(B$17),0)="","",OFFSET('Stocklist Hoogenraad'!B$17,ROW()-ROW(B$17),0))</f>
        <v/>
      </c>
      <c r="C1744" s="124" t="str">
        <f ca="1">IF(OFFSET('Stocklist Hoogenraad'!C$17,ROW()-ROW(C$17),0)="","",OFFSET('Stocklist Hoogenraad'!C$17,ROW()-ROW(C$17),0))</f>
        <v/>
      </c>
      <c r="D1744" s="125" t="str">
        <f ca="1">IF(OFFSET('Stocklist Hoogenraad'!D$17,ROW()-ROW(D$17),0)="","",(1+Margin)*OFFSET('Stocklist Hoogenraad'!D$17,ROW()-ROW(D$17),0))</f>
        <v/>
      </c>
    </row>
    <row r="1745" spans="1:4" x14ac:dyDescent="0.25">
      <c r="A1745" s="124" t="str">
        <f ca="1">IF(OFFSET('Stocklist Hoogenraad'!A$17,ROW()-ROW(A$17),0)="","",OFFSET('Stocklist Hoogenraad'!A$17,ROW()-ROW(A$17),0))</f>
        <v/>
      </c>
      <c r="B1745" s="124" t="str">
        <f ca="1">IF(OFFSET('Stocklist Hoogenraad'!B$17,ROW()-ROW(B$17),0)="","",OFFSET('Stocklist Hoogenraad'!B$17,ROW()-ROW(B$17),0))</f>
        <v/>
      </c>
      <c r="C1745" s="124" t="str">
        <f ca="1">IF(OFFSET('Stocklist Hoogenraad'!C$17,ROW()-ROW(C$17),0)="","",OFFSET('Stocklist Hoogenraad'!C$17,ROW()-ROW(C$17),0))</f>
        <v/>
      </c>
      <c r="D1745" s="125" t="str">
        <f ca="1">IF(OFFSET('Stocklist Hoogenraad'!D$17,ROW()-ROW(D$17),0)="","",(1+Margin)*OFFSET('Stocklist Hoogenraad'!D$17,ROW()-ROW(D$17),0))</f>
        <v/>
      </c>
    </row>
    <row r="1746" spans="1:4" x14ac:dyDescent="0.25">
      <c r="A1746" s="124" t="str">
        <f ca="1">IF(OFFSET('Stocklist Hoogenraad'!A$17,ROW()-ROW(A$17),0)="","",OFFSET('Stocklist Hoogenraad'!A$17,ROW()-ROW(A$17),0))</f>
        <v/>
      </c>
      <c r="B1746" s="124" t="str">
        <f ca="1">IF(OFFSET('Stocklist Hoogenraad'!B$17,ROW()-ROW(B$17),0)="","",OFFSET('Stocklist Hoogenraad'!B$17,ROW()-ROW(B$17),0))</f>
        <v/>
      </c>
      <c r="C1746" s="124" t="str">
        <f ca="1">IF(OFFSET('Stocklist Hoogenraad'!C$17,ROW()-ROW(C$17),0)="","",OFFSET('Stocklist Hoogenraad'!C$17,ROW()-ROW(C$17),0))</f>
        <v/>
      </c>
      <c r="D1746" s="125" t="str">
        <f ca="1">IF(OFFSET('Stocklist Hoogenraad'!D$17,ROW()-ROW(D$17),0)="","",(1+Margin)*OFFSET('Stocklist Hoogenraad'!D$17,ROW()-ROW(D$17),0))</f>
        <v/>
      </c>
    </row>
    <row r="1747" spans="1:4" x14ac:dyDescent="0.25">
      <c r="A1747" s="124" t="str">
        <f ca="1">IF(OFFSET('Stocklist Hoogenraad'!A$17,ROW()-ROW(A$17),0)="","",OFFSET('Stocklist Hoogenraad'!A$17,ROW()-ROW(A$17),0))</f>
        <v/>
      </c>
      <c r="B1747" s="124" t="str">
        <f ca="1">IF(OFFSET('Stocklist Hoogenraad'!B$17,ROW()-ROW(B$17),0)="","",OFFSET('Stocklist Hoogenraad'!B$17,ROW()-ROW(B$17),0))</f>
        <v/>
      </c>
      <c r="C1747" s="124" t="str">
        <f ca="1">IF(OFFSET('Stocklist Hoogenraad'!C$17,ROW()-ROW(C$17),0)="","",OFFSET('Stocklist Hoogenraad'!C$17,ROW()-ROW(C$17),0))</f>
        <v/>
      </c>
      <c r="D1747" s="125" t="str">
        <f ca="1">IF(OFFSET('Stocklist Hoogenraad'!D$17,ROW()-ROW(D$17),0)="","",(1+Margin)*OFFSET('Stocklist Hoogenraad'!D$17,ROW()-ROW(D$17),0))</f>
        <v/>
      </c>
    </row>
    <row r="1748" spans="1:4" x14ac:dyDescent="0.25">
      <c r="A1748" s="124" t="str">
        <f ca="1">IF(OFFSET('Stocklist Hoogenraad'!A$17,ROW()-ROW(A$17),0)="","",OFFSET('Stocklist Hoogenraad'!A$17,ROW()-ROW(A$17),0))</f>
        <v/>
      </c>
      <c r="B1748" s="124" t="str">
        <f ca="1">IF(OFFSET('Stocklist Hoogenraad'!B$17,ROW()-ROW(B$17),0)="","",OFFSET('Stocklist Hoogenraad'!B$17,ROW()-ROW(B$17),0))</f>
        <v/>
      </c>
      <c r="C1748" s="124" t="str">
        <f ca="1">IF(OFFSET('Stocklist Hoogenraad'!C$17,ROW()-ROW(C$17),0)="","",OFFSET('Stocklist Hoogenraad'!C$17,ROW()-ROW(C$17),0))</f>
        <v/>
      </c>
      <c r="D1748" s="125" t="str">
        <f ca="1">IF(OFFSET('Stocklist Hoogenraad'!D$17,ROW()-ROW(D$17),0)="","",(1+Margin)*OFFSET('Stocklist Hoogenraad'!D$17,ROW()-ROW(D$17),0))</f>
        <v/>
      </c>
    </row>
    <row r="1749" spans="1:4" x14ac:dyDescent="0.25">
      <c r="A1749" s="124" t="str">
        <f ca="1">IF(OFFSET('Stocklist Hoogenraad'!A$17,ROW()-ROW(A$17),0)="","",OFFSET('Stocklist Hoogenraad'!A$17,ROW()-ROW(A$17),0))</f>
        <v/>
      </c>
      <c r="B1749" s="124" t="str">
        <f ca="1">IF(OFFSET('Stocklist Hoogenraad'!B$17,ROW()-ROW(B$17),0)="","",OFFSET('Stocklist Hoogenraad'!B$17,ROW()-ROW(B$17),0))</f>
        <v/>
      </c>
      <c r="C1749" s="124" t="str">
        <f ca="1">IF(OFFSET('Stocklist Hoogenraad'!C$17,ROW()-ROW(C$17),0)="","",OFFSET('Stocklist Hoogenraad'!C$17,ROW()-ROW(C$17),0))</f>
        <v/>
      </c>
      <c r="D1749" s="125" t="str">
        <f ca="1">IF(OFFSET('Stocklist Hoogenraad'!D$17,ROW()-ROW(D$17),0)="","",(1+Margin)*OFFSET('Stocklist Hoogenraad'!D$17,ROW()-ROW(D$17),0))</f>
        <v/>
      </c>
    </row>
    <row r="1750" spans="1:4" x14ac:dyDescent="0.25">
      <c r="A1750" s="124" t="str">
        <f ca="1">IF(OFFSET('Stocklist Hoogenraad'!A$17,ROW()-ROW(A$17),0)="","",OFFSET('Stocklist Hoogenraad'!A$17,ROW()-ROW(A$17),0))</f>
        <v/>
      </c>
      <c r="B1750" s="124" t="str">
        <f ca="1">IF(OFFSET('Stocklist Hoogenraad'!B$17,ROW()-ROW(B$17),0)="","",OFFSET('Stocklist Hoogenraad'!B$17,ROW()-ROW(B$17),0))</f>
        <v/>
      </c>
      <c r="C1750" s="124" t="str">
        <f ca="1">IF(OFFSET('Stocklist Hoogenraad'!C$17,ROW()-ROW(C$17),0)="","",OFFSET('Stocklist Hoogenraad'!C$17,ROW()-ROW(C$17),0))</f>
        <v/>
      </c>
      <c r="D1750" s="125" t="str">
        <f ca="1">IF(OFFSET('Stocklist Hoogenraad'!D$17,ROW()-ROW(D$17),0)="","",(1+Margin)*OFFSET('Stocklist Hoogenraad'!D$17,ROW()-ROW(D$17),0))</f>
        <v/>
      </c>
    </row>
    <row r="1751" spans="1:4" x14ac:dyDescent="0.25">
      <c r="A1751" s="124" t="str">
        <f ca="1">IF(OFFSET('Stocklist Hoogenraad'!A$17,ROW()-ROW(A$17),0)="","",OFFSET('Stocklist Hoogenraad'!A$17,ROW()-ROW(A$17),0))</f>
        <v/>
      </c>
      <c r="B1751" s="124" t="str">
        <f ca="1">IF(OFFSET('Stocklist Hoogenraad'!B$17,ROW()-ROW(B$17),0)="","",OFFSET('Stocklist Hoogenraad'!B$17,ROW()-ROW(B$17),0))</f>
        <v/>
      </c>
      <c r="C1751" s="124" t="str">
        <f ca="1">IF(OFFSET('Stocklist Hoogenraad'!C$17,ROW()-ROW(C$17),0)="","",OFFSET('Stocklist Hoogenraad'!C$17,ROW()-ROW(C$17),0))</f>
        <v/>
      </c>
      <c r="D1751" s="125" t="str">
        <f ca="1">IF(OFFSET('Stocklist Hoogenraad'!D$17,ROW()-ROW(D$17),0)="","",(1+Margin)*OFFSET('Stocklist Hoogenraad'!D$17,ROW()-ROW(D$17),0))</f>
        <v/>
      </c>
    </row>
    <row r="1752" spans="1:4" x14ac:dyDescent="0.25">
      <c r="A1752" s="124" t="str">
        <f ca="1">IF(OFFSET('Stocklist Hoogenraad'!A$17,ROW()-ROW(A$17),0)="","",OFFSET('Stocklist Hoogenraad'!A$17,ROW()-ROW(A$17),0))</f>
        <v/>
      </c>
      <c r="B1752" s="124" t="str">
        <f ca="1">IF(OFFSET('Stocklist Hoogenraad'!B$17,ROW()-ROW(B$17),0)="","",OFFSET('Stocklist Hoogenraad'!B$17,ROW()-ROW(B$17),0))</f>
        <v/>
      </c>
      <c r="C1752" s="124" t="str">
        <f ca="1">IF(OFFSET('Stocklist Hoogenraad'!C$17,ROW()-ROW(C$17),0)="","",OFFSET('Stocklist Hoogenraad'!C$17,ROW()-ROW(C$17),0))</f>
        <v/>
      </c>
      <c r="D1752" s="125" t="str">
        <f ca="1">IF(OFFSET('Stocklist Hoogenraad'!D$17,ROW()-ROW(D$17),0)="","",(1+Margin)*OFFSET('Stocklist Hoogenraad'!D$17,ROW()-ROW(D$17),0))</f>
        <v/>
      </c>
    </row>
    <row r="1753" spans="1:4" x14ac:dyDescent="0.25">
      <c r="A1753" s="124" t="str">
        <f ca="1">IF(OFFSET('Stocklist Hoogenraad'!A$17,ROW()-ROW(A$17),0)="","",OFFSET('Stocklist Hoogenraad'!A$17,ROW()-ROW(A$17),0))</f>
        <v/>
      </c>
      <c r="B1753" s="124" t="str">
        <f ca="1">IF(OFFSET('Stocklist Hoogenraad'!B$17,ROW()-ROW(B$17),0)="","",OFFSET('Stocklist Hoogenraad'!B$17,ROW()-ROW(B$17),0))</f>
        <v/>
      </c>
      <c r="C1753" s="124" t="str">
        <f ca="1">IF(OFFSET('Stocklist Hoogenraad'!C$17,ROW()-ROW(C$17),0)="","",OFFSET('Stocklist Hoogenraad'!C$17,ROW()-ROW(C$17),0))</f>
        <v/>
      </c>
      <c r="D1753" s="125" t="str">
        <f ca="1">IF(OFFSET('Stocklist Hoogenraad'!D$17,ROW()-ROW(D$17),0)="","",(1+Margin)*OFFSET('Stocklist Hoogenraad'!D$17,ROW()-ROW(D$17),0))</f>
        <v/>
      </c>
    </row>
    <row r="1754" spans="1:4" x14ac:dyDescent="0.25">
      <c r="A1754" s="124" t="str">
        <f ca="1">IF(OFFSET('Stocklist Hoogenraad'!A$17,ROW()-ROW(A$17),0)="","",OFFSET('Stocklist Hoogenraad'!A$17,ROW()-ROW(A$17),0))</f>
        <v/>
      </c>
      <c r="B1754" s="124" t="str">
        <f ca="1">IF(OFFSET('Stocklist Hoogenraad'!B$17,ROW()-ROW(B$17),0)="","",OFFSET('Stocklist Hoogenraad'!B$17,ROW()-ROW(B$17),0))</f>
        <v/>
      </c>
      <c r="C1754" s="124" t="str">
        <f ca="1">IF(OFFSET('Stocklist Hoogenraad'!C$17,ROW()-ROW(C$17),0)="","",OFFSET('Stocklist Hoogenraad'!C$17,ROW()-ROW(C$17),0))</f>
        <v/>
      </c>
      <c r="D1754" s="125" t="str">
        <f ca="1">IF(OFFSET('Stocklist Hoogenraad'!D$17,ROW()-ROW(D$17),0)="","",(1+Margin)*OFFSET('Stocklist Hoogenraad'!D$17,ROW()-ROW(D$17),0))</f>
        <v/>
      </c>
    </row>
    <row r="1755" spans="1:4" x14ac:dyDescent="0.25">
      <c r="A1755" s="124" t="str">
        <f ca="1">IF(OFFSET('Stocklist Hoogenraad'!A$17,ROW()-ROW(A$17),0)="","",OFFSET('Stocklist Hoogenraad'!A$17,ROW()-ROW(A$17),0))</f>
        <v/>
      </c>
      <c r="B1755" s="124" t="str">
        <f ca="1">IF(OFFSET('Stocklist Hoogenraad'!B$17,ROW()-ROW(B$17),0)="","",OFFSET('Stocklist Hoogenraad'!B$17,ROW()-ROW(B$17),0))</f>
        <v/>
      </c>
      <c r="C1755" s="124" t="str">
        <f ca="1">IF(OFFSET('Stocklist Hoogenraad'!C$17,ROW()-ROW(C$17),0)="","",OFFSET('Stocklist Hoogenraad'!C$17,ROW()-ROW(C$17),0))</f>
        <v/>
      </c>
      <c r="D1755" s="125" t="str">
        <f ca="1">IF(OFFSET('Stocklist Hoogenraad'!D$17,ROW()-ROW(D$17),0)="","",(1+Margin)*OFFSET('Stocklist Hoogenraad'!D$17,ROW()-ROW(D$17),0))</f>
        <v/>
      </c>
    </row>
    <row r="1756" spans="1:4" x14ac:dyDescent="0.25">
      <c r="A1756" s="124" t="str">
        <f ca="1">IF(OFFSET('Stocklist Hoogenraad'!A$17,ROW()-ROW(A$17),0)="","",OFFSET('Stocklist Hoogenraad'!A$17,ROW()-ROW(A$17),0))</f>
        <v/>
      </c>
      <c r="B1756" s="124" t="str">
        <f ca="1">IF(OFFSET('Stocklist Hoogenraad'!B$17,ROW()-ROW(B$17),0)="","",OFFSET('Stocklist Hoogenraad'!B$17,ROW()-ROW(B$17),0))</f>
        <v/>
      </c>
      <c r="C1756" s="124" t="str">
        <f ca="1">IF(OFFSET('Stocklist Hoogenraad'!C$17,ROW()-ROW(C$17),0)="","",OFFSET('Stocklist Hoogenraad'!C$17,ROW()-ROW(C$17),0))</f>
        <v/>
      </c>
      <c r="D1756" s="125" t="str">
        <f ca="1">IF(OFFSET('Stocklist Hoogenraad'!D$17,ROW()-ROW(D$17),0)="","",(1+Margin)*OFFSET('Stocklist Hoogenraad'!D$17,ROW()-ROW(D$17),0))</f>
        <v/>
      </c>
    </row>
    <row r="1757" spans="1:4" x14ac:dyDescent="0.25">
      <c r="A1757" s="124" t="str">
        <f ca="1">IF(OFFSET('Stocklist Hoogenraad'!A$17,ROW()-ROW(A$17),0)="","",OFFSET('Stocklist Hoogenraad'!A$17,ROW()-ROW(A$17),0))</f>
        <v/>
      </c>
      <c r="B1757" s="124" t="str">
        <f ca="1">IF(OFFSET('Stocklist Hoogenraad'!B$17,ROW()-ROW(B$17),0)="","",OFFSET('Stocklist Hoogenraad'!B$17,ROW()-ROW(B$17),0))</f>
        <v/>
      </c>
      <c r="C1757" s="124" t="str">
        <f ca="1">IF(OFFSET('Stocklist Hoogenraad'!C$17,ROW()-ROW(C$17),0)="","",OFFSET('Stocklist Hoogenraad'!C$17,ROW()-ROW(C$17),0))</f>
        <v/>
      </c>
      <c r="D1757" s="125" t="str">
        <f ca="1">IF(OFFSET('Stocklist Hoogenraad'!D$17,ROW()-ROW(D$17),0)="","",(1+Margin)*OFFSET('Stocklist Hoogenraad'!D$17,ROW()-ROW(D$17),0))</f>
        <v/>
      </c>
    </row>
    <row r="1758" spans="1:4" x14ac:dyDescent="0.25">
      <c r="A1758" s="124" t="str">
        <f ca="1">IF(OFFSET('Stocklist Hoogenraad'!A$17,ROW()-ROW(A$17),0)="","",OFFSET('Stocklist Hoogenraad'!A$17,ROW()-ROW(A$17),0))</f>
        <v/>
      </c>
      <c r="B1758" s="124" t="str">
        <f ca="1">IF(OFFSET('Stocklist Hoogenraad'!B$17,ROW()-ROW(B$17),0)="","",OFFSET('Stocklist Hoogenraad'!B$17,ROW()-ROW(B$17),0))</f>
        <v/>
      </c>
      <c r="C1758" s="124" t="str">
        <f ca="1">IF(OFFSET('Stocklist Hoogenraad'!C$17,ROW()-ROW(C$17),0)="","",OFFSET('Stocklist Hoogenraad'!C$17,ROW()-ROW(C$17),0))</f>
        <v/>
      </c>
      <c r="D1758" s="125" t="str">
        <f ca="1">IF(OFFSET('Stocklist Hoogenraad'!D$17,ROW()-ROW(D$17),0)="","",(1+Margin)*OFFSET('Stocklist Hoogenraad'!D$17,ROW()-ROW(D$17),0))</f>
        <v/>
      </c>
    </row>
    <row r="1759" spans="1:4" x14ac:dyDescent="0.25">
      <c r="A1759" s="124" t="str">
        <f ca="1">IF(OFFSET('Stocklist Hoogenraad'!A$17,ROW()-ROW(A$17),0)="","",OFFSET('Stocklist Hoogenraad'!A$17,ROW()-ROW(A$17),0))</f>
        <v/>
      </c>
      <c r="B1759" s="124" t="str">
        <f ca="1">IF(OFFSET('Stocklist Hoogenraad'!B$17,ROW()-ROW(B$17),0)="","",OFFSET('Stocklist Hoogenraad'!B$17,ROW()-ROW(B$17),0))</f>
        <v/>
      </c>
      <c r="C1759" s="124" t="str">
        <f ca="1">IF(OFFSET('Stocklist Hoogenraad'!C$17,ROW()-ROW(C$17),0)="","",OFFSET('Stocklist Hoogenraad'!C$17,ROW()-ROW(C$17),0))</f>
        <v/>
      </c>
      <c r="D1759" s="125" t="str">
        <f ca="1">IF(OFFSET('Stocklist Hoogenraad'!D$17,ROW()-ROW(D$17),0)="","",(1+Margin)*OFFSET('Stocklist Hoogenraad'!D$17,ROW()-ROW(D$17),0))</f>
        <v/>
      </c>
    </row>
    <row r="1760" spans="1:4" x14ac:dyDescent="0.25">
      <c r="A1760" s="124" t="str">
        <f ca="1">IF(OFFSET('Stocklist Hoogenraad'!A$17,ROW()-ROW(A$17),0)="","",OFFSET('Stocklist Hoogenraad'!A$17,ROW()-ROW(A$17),0))</f>
        <v/>
      </c>
      <c r="B1760" s="124" t="str">
        <f ca="1">IF(OFFSET('Stocklist Hoogenraad'!B$17,ROW()-ROW(B$17),0)="","",OFFSET('Stocklist Hoogenraad'!B$17,ROW()-ROW(B$17),0))</f>
        <v/>
      </c>
      <c r="C1760" s="124" t="str">
        <f ca="1">IF(OFFSET('Stocklist Hoogenraad'!C$17,ROW()-ROW(C$17),0)="","",OFFSET('Stocklist Hoogenraad'!C$17,ROW()-ROW(C$17),0))</f>
        <v/>
      </c>
      <c r="D1760" s="125" t="str">
        <f ca="1">IF(OFFSET('Stocklist Hoogenraad'!D$17,ROW()-ROW(D$17),0)="","",(1+Margin)*OFFSET('Stocklist Hoogenraad'!D$17,ROW()-ROW(D$17),0))</f>
        <v/>
      </c>
    </row>
    <row r="1761" spans="1:4" x14ac:dyDescent="0.25">
      <c r="A1761" s="124" t="str">
        <f ca="1">IF(OFFSET('Stocklist Hoogenraad'!A$17,ROW()-ROW(A$17),0)="","",OFFSET('Stocklist Hoogenraad'!A$17,ROW()-ROW(A$17),0))</f>
        <v/>
      </c>
      <c r="B1761" s="124" t="str">
        <f ca="1">IF(OFFSET('Stocklist Hoogenraad'!B$17,ROW()-ROW(B$17),0)="","",OFFSET('Stocklist Hoogenraad'!B$17,ROW()-ROW(B$17),0))</f>
        <v/>
      </c>
      <c r="C1761" s="124" t="str">
        <f ca="1">IF(OFFSET('Stocklist Hoogenraad'!C$17,ROW()-ROW(C$17),0)="","",OFFSET('Stocklist Hoogenraad'!C$17,ROW()-ROW(C$17),0))</f>
        <v/>
      </c>
      <c r="D1761" s="125" t="str">
        <f ca="1">IF(OFFSET('Stocklist Hoogenraad'!D$17,ROW()-ROW(D$17),0)="","",(1+Margin)*OFFSET('Stocklist Hoogenraad'!D$17,ROW()-ROW(D$17),0))</f>
        <v/>
      </c>
    </row>
    <row r="1762" spans="1:4" x14ac:dyDescent="0.25">
      <c r="A1762" s="124" t="str">
        <f ca="1">IF(OFFSET('Stocklist Hoogenraad'!A$17,ROW()-ROW(A$17),0)="","",OFFSET('Stocklist Hoogenraad'!A$17,ROW()-ROW(A$17),0))</f>
        <v/>
      </c>
      <c r="B1762" s="124" t="str">
        <f ca="1">IF(OFFSET('Stocklist Hoogenraad'!B$17,ROW()-ROW(B$17),0)="","",OFFSET('Stocklist Hoogenraad'!B$17,ROW()-ROW(B$17),0))</f>
        <v/>
      </c>
      <c r="C1762" s="124" t="str">
        <f ca="1">IF(OFFSET('Stocklist Hoogenraad'!C$17,ROW()-ROW(C$17),0)="","",OFFSET('Stocklist Hoogenraad'!C$17,ROW()-ROW(C$17),0))</f>
        <v/>
      </c>
      <c r="D1762" s="125" t="str">
        <f ca="1">IF(OFFSET('Stocklist Hoogenraad'!D$17,ROW()-ROW(D$17),0)="","",(1+Margin)*OFFSET('Stocklist Hoogenraad'!D$17,ROW()-ROW(D$17),0))</f>
        <v/>
      </c>
    </row>
    <row r="1763" spans="1:4" x14ac:dyDescent="0.25">
      <c r="A1763" s="124" t="str">
        <f ca="1">IF(OFFSET('Stocklist Hoogenraad'!A$17,ROW()-ROW(A$17),0)="","",OFFSET('Stocklist Hoogenraad'!A$17,ROW()-ROW(A$17),0))</f>
        <v/>
      </c>
      <c r="B1763" s="124" t="str">
        <f ca="1">IF(OFFSET('Stocklist Hoogenraad'!B$17,ROW()-ROW(B$17),0)="","",OFFSET('Stocklist Hoogenraad'!B$17,ROW()-ROW(B$17),0))</f>
        <v/>
      </c>
      <c r="C1763" s="124" t="str">
        <f ca="1">IF(OFFSET('Stocklist Hoogenraad'!C$17,ROW()-ROW(C$17),0)="","",OFFSET('Stocklist Hoogenraad'!C$17,ROW()-ROW(C$17),0))</f>
        <v/>
      </c>
      <c r="D1763" s="125" t="str">
        <f ca="1">IF(OFFSET('Stocklist Hoogenraad'!D$17,ROW()-ROW(D$17),0)="","",(1+Margin)*OFFSET('Stocklist Hoogenraad'!D$17,ROW()-ROW(D$17),0))</f>
        <v/>
      </c>
    </row>
    <row r="1764" spans="1:4" x14ac:dyDescent="0.25">
      <c r="A1764" s="124" t="str">
        <f ca="1">IF(OFFSET('Stocklist Hoogenraad'!A$17,ROW()-ROW(A$17),0)="","",OFFSET('Stocklist Hoogenraad'!A$17,ROW()-ROW(A$17),0))</f>
        <v/>
      </c>
      <c r="B1764" s="124" t="str">
        <f ca="1">IF(OFFSET('Stocklist Hoogenraad'!B$17,ROW()-ROW(B$17),0)="","",OFFSET('Stocklist Hoogenraad'!B$17,ROW()-ROW(B$17),0))</f>
        <v/>
      </c>
      <c r="C1764" s="124" t="str">
        <f ca="1">IF(OFFSET('Stocklist Hoogenraad'!C$17,ROW()-ROW(C$17),0)="","",OFFSET('Stocklist Hoogenraad'!C$17,ROW()-ROW(C$17),0))</f>
        <v/>
      </c>
      <c r="D1764" s="125" t="str">
        <f ca="1">IF(OFFSET('Stocklist Hoogenraad'!D$17,ROW()-ROW(D$17),0)="","",(1+Margin)*OFFSET('Stocklist Hoogenraad'!D$17,ROW()-ROW(D$17),0))</f>
        <v/>
      </c>
    </row>
    <row r="1765" spans="1:4" x14ac:dyDescent="0.25">
      <c r="A1765" s="124" t="str">
        <f ca="1">IF(OFFSET('Stocklist Hoogenraad'!A$17,ROW()-ROW(A$17),0)="","",OFFSET('Stocklist Hoogenraad'!A$17,ROW()-ROW(A$17),0))</f>
        <v/>
      </c>
      <c r="B1765" s="124" t="str">
        <f ca="1">IF(OFFSET('Stocklist Hoogenraad'!B$17,ROW()-ROW(B$17),0)="","",OFFSET('Stocklist Hoogenraad'!B$17,ROW()-ROW(B$17),0))</f>
        <v/>
      </c>
      <c r="C1765" s="124" t="str">
        <f ca="1">IF(OFFSET('Stocklist Hoogenraad'!C$17,ROW()-ROW(C$17),0)="","",OFFSET('Stocklist Hoogenraad'!C$17,ROW()-ROW(C$17),0))</f>
        <v/>
      </c>
      <c r="D1765" s="125" t="str">
        <f ca="1">IF(OFFSET('Stocklist Hoogenraad'!D$17,ROW()-ROW(D$17),0)="","",(1+Margin)*OFFSET('Stocklist Hoogenraad'!D$17,ROW()-ROW(D$17),0))</f>
        <v/>
      </c>
    </row>
    <row r="1766" spans="1:4" x14ac:dyDescent="0.25">
      <c r="A1766" s="124" t="str">
        <f ca="1">IF(OFFSET('Stocklist Hoogenraad'!A$17,ROW()-ROW(A$17),0)="","",OFFSET('Stocklist Hoogenraad'!A$17,ROW()-ROW(A$17),0))</f>
        <v/>
      </c>
      <c r="B1766" s="124" t="str">
        <f ca="1">IF(OFFSET('Stocklist Hoogenraad'!B$17,ROW()-ROW(B$17),0)="","",OFFSET('Stocklist Hoogenraad'!B$17,ROW()-ROW(B$17),0))</f>
        <v/>
      </c>
      <c r="C1766" s="124" t="str">
        <f ca="1">IF(OFFSET('Stocklist Hoogenraad'!C$17,ROW()-ROW(C$17),0)="","",OFFSET('Stocklist Hoogenraad'!C$17,ROW()-ROW(C$17),0))</f>
        <v/>
      </c>
      <c r="D1766" s="125" t="str">
        <f ca="1">IF(OFFSET('Stocklist Hoogenraad'!D$17,ROW()-ROW(D$17),0)="","",(1+Margin)*OFFSET('Stocklist Hoogenraad'!D$17,ROW()-ROW(D$17),0))</f>
        <v/>
      </c>
    </row>
    <row r="1767" spans="1:4" x14ac:dyDescent="0.25">
      <c r="A1767" s="124" t="str">
        <f ca="1">IF(OFFSET('Stocklist Hoogenraad'!A$17,ROW()-ROW(A$17),0)="","",OFFSET('Stocklist Hoogenraad'!A$17,ROW()-ROW(A$17),0))</f>
        <v/>
      </c>
      <c r="B1767" s="124" t="str">
        <f ca="1">IF(OFFSET('Stocklist Hoogenraad'!B$17,ROW()-ROW(B$17),0)="","",OFFSET('Stocklist Hoogenraad'!B$17,ROW()-ROW(B$17),0))</f>
        <v/>
      </c>
      <c r="C1767" s="124" t="str">
        <f ca="1">IF(OFFSET('Stocklist Hoogenraad'!C$17,ROW()-ROW(C$17),0)="","",OFFSET('Stocklist Hoogenraad'!C$17,ROW()-ROW(C$17),0))</f>
        <v/>
      </c>
      <c r="D1767" s="125" t="str">
        <f ca="1">IF(OFFSET('Stocklist Hoogenraad'!D$17,ROW()-ROW(D$17),0)="","",(1+Margin)*OFFSET('Stocklist Hoogenraad'!D$17,ROW()-ROW(D$17),0))</f>
        <v/>
      </c>
    </row>
    <row r="1768" spans="1:4" x14ac:dyDescent="0.25">
      <c r="A1768" s="124" t="str">
        <f ca="1">IF(OFFSET('Stocklist Hoogenraad'!A$17,ROW()-ROW(A$17),0)="","",OFFSET('Stocklist Hoogenraad'!A$17,ROW()-ROW(A$17),0))</f>
        <v/>
      </c>
      <c r="B1768" s="124" t="str">
        <f ca="1">IF(OFFSET('Stocklist Hoogenraad'!B$17,ROW()-ROW(B$17),0)="","",OFFSET('Stocklist Hoogenraad'!B$17,ROW()-ROW(B$17),0))</f>
        <v/>
      </c>
      <c r="C1768" s="124" t="str">
        <f ca="1">IF(OFFSET('Stocklist Hoogenraad'!C$17,ROW()-ROW(C$17),0)="","",OFFSET('Stocklist Hoogenraad'!C$17,ROW()-ROW(C$17),0))</f>
        <v/>
      </c>
      <c r="D1768" s="125" t="str">
        <f ca="1">IF(OFFSET('Stocklist Hoogenraad'!D$17,ROW()-ROW(D$17),0)="","",(1+Margin)*OFFSET('Stocklist Hoogenraad'!D$17,ROW()-ROW(D$17),0))</f>
        <v/>
      </c>
    </row>
    <row r="1769" spans="1:4" x14ac:dyDescent="0.25">
      <c r="A1769" s="124" t="str">
        <f ca="1">IF(OFFSET('Stocklist Hoogenraad'!A$17,ROW()-ROW(A$17),0)="","",OFFSET('Stocklist Hoogenraad'!A$17,ROW()-ROW(A$17),0))</f>
        <v/>
      </c>
      <c r="B1769" s="124" t="str">
        <f ca="1">IF(OFFSET('Stocklist Hoogenraad'!B$17,ROW()-ROW(B$17),0)="","",OFFSET('Stocklist Hoogenraad'!B$17,ROW()-ROW(B$17),0))</f>
        <v/>
      </c>
      <c r="C1769" s="124" t="str">
        <f ca="1">IF(OFFSET('Stocklist Hoogenraad'!C$17,ROW()-ROW(C$17),0)="","",OFFSET('Stocklist Hoogenraad'!C$17,ROW()-ROW(C$17),0))</f>
        <v/>
      </c>
      <c r="D1769" s="125" t="str">
        <f ca="1">IF(OFFSET('Stocklist Hoogenraad'!D$17,ROW()-ROW(D$17),0)="","",(1+Margin)*OFFSET('Stocklist Hoogenraad'!D$17,ROW()-ROW(D$17),0))</f>
        <v/>
      </c>
    </row>
    <row r="1770" spans="1:4" x14ac:dyDescent="0.25">
      <c r="A1770" s="124" t="str">
        <f ca="1">IF(OFFSET('Stocklist Hoogenraad'!A$17,ROW()-ROW(A$17),0)="","",OFFSET('Stocklist Hoogenraad'!A$17,ROW()-ROW(A$17),0))</f>
        <v/>
      </c>
      <c r="B1770" s="124" t="str">
        <f ca="1">IF(OFFSET('Stocklist Hoogenraad'!B$17,ROW()-ROW(B$17),0)="","",OFFSET('Stocklist Hoogenraad'!B$17,ROW()-ROW(B$17),0))</f>
        <v/>
      </c>
      <c r="C1770" s="124" t="str">
        <f ca="1">IF(OFFSET('Stocklist Hoogenraad'!C$17,ROW()-ROW(C$17),0)="","",OFFSET('Stocklist Hoogenraad'!C$17,ROW()-ROW(C$17),0))</f>
        <v/>
      </c>
      <c r="D1770" s="125" t="str">
        <f ca="1">IF(OFFSET('Stocklist Hoogenraad'!D$17,ROW()-ROW(D$17),0)="","",(1+Margin)*OFFSET('Stocklist Hoogenraad'!D$17,ROW()-ROW(D$17),0))</f>
        <v/>
      </c>
    </row>
    <row r="1771" spans="1:4" x14ac:dyDescent="0.25">
      <c r="A1771" s="124" t="str">
        <f ca="1">IF(OFFSET('Stocklist Hoogenraad'!A$17,ROW()-ROW(A$17),0)="","",OFFSET('Stocklist Hoogenraad'!A$17,ROW()-ROW(A$17),0))</f>
        <v/>
      </c>
      <c r="B1771" s="124" t="str">
        <f ca="1">IF(OFFSET('Stocklist Hoogenraad'!B$17,ROW()-ROW(B$17),0)="","",OFFSET('Stocklist Hoogenraad'!B$17,ROW()-ROW(B$17),0))</f>
        <v/>
      </c>
      <c r="C1771" s="124" t="str">
        <f ca="1">IF(OFFSET('Stocklist Hoogenraad'!C$17,ROW()-ROW(C$17),0)="","",OFFSET('Stocklist Hoogenraad'!C$17,ROW()-ROW(C$17),0))</f>
        <v/>
      </c>
      <c r="D1771" s="125" t="str">
        <f ca="1">IF(OFFSET('Stocklist Hoogenraad'!D$17,ROW()-ROW(D$17),0)="","",(1+Margin)*OFFSET('Stocklist Hoogenraad'!D$17,ROW()-ROW(D$17),0))</f>
        <v/>
      </c>
    </row>
    <row r="1772" spans="1:4" x14ac:dyDescent="0.25">
      <c r="A1772" s="124" t="str">
        <f ca="1">IF(OFFSET('Stocklist Hoogenraad'!A$17,ROW()-ROW(A$17),0)="","",OFFSET('Stocklist Hoogenraad'!A$17,ROW()-ROW(A$17),0))</f>
        <v/>
      </c>
      <c r="B1772" s="124" t="str">
        <f ca="1">IF(OFFSET('Stocklist Hoogenraad'!B$17,ROW()-ROW(B$17),0)="","",OFFSET('Stocklist Hoogenraad'!B$17,ROW()-ROW(B$17),0))</f>
        <v/>
      </c>
      <c r="C1772" s="124" t="str">
        <f ca="1">IF(OFFSET('Stocklist Hoogenraad'!C$17,ROW()-ROW(C$17),0)="","",OFFSET('Stocklist Hoogenraad'!C$17,ROW()-ROW(C$17),0))</f>
        <v/>
      </c>
      <c r="D1772" s="125" t="str">
        <f ca="1">IF(OFFSET('Stocklist Hoogenraad'!D$17,ROW()-ROW(D$17),0)="","",(1+Margin)*OFFSET('Stocklist Hoogenraad'!D$17,ROW()-ROW(D$17),0))</f>
        <v/>
      </c>
    </row>
    <row r="1773" spans="1:4" x14ac:dyDescent="0.25">
      <c r="A1773" s="124" t="str">
        <f ca="1">IF(OFFSET('Stocklist Hoogenraad'!A$17,ROW()-ROW(A$17),0)="","",OFFSET('Stocklist Hoogenraad'!A$17,ROW()-ROW(A$17),0))</f>
        <v/>
      </c>
      <c r="B1773" s="124" t="str">
        <f ca="1">IF(OFFSET('Stocklist Hoogenraad'!B$17,ROW()-ROW(B$17),0)="","",OFFSET('Stocklist Hoogenraad'!B$17,ROW()-ROW(B$17),0))</f>
        <v/>
      </c>
      <c r="C1773" s="124" t="str">
        <f ca="1">IF(OFFSET('Stocklist Hoogenraad'!C$17,ROW()-ROW(C$17),0)="","",OFFSET('Stocklist Hoogenraad'!C$17,ROW()-ROW(C$17),0))</f>
        <v/>
      </c>
      <c r="D1773" s="125" t="str">
        <f ca="1">IF(OFFSET('Stocklist Hoogenraad'!D$17,ROW()-ROW(D$17),0)="","",(1+Margin)*OFFSET('Stocklist Hoogenraad'!D$17,ROW()-ROW(D$17),0))</f>
        <v/>
      </c>
    </row>
    <row r="1774" spans="1:4" x14ac:dyDescent="0.25">
      <c r="A1774" s="124" t="str">
        <f ca="1">IF(OFFSET('Stocklist Hoogenraad'!A$17,ROW()-ROW(A$17),0)="","",OFFSET('Stocklist Hoogenraad'!A$17,ROW()-ROW(A$17),0))</f>
        <v/>
      </c>
      <c r="B1774" s="124" t="str">
        <f ca="1">IF(OFFSET('Stocklist Hoogenraad'!B$17,ROW()-ROW(B$17),0)="","",OFFSET('Stocklist Hoogenraad'!B$17,ROW()-ROW(B$17),0))</f>
        <v/>
      </c>
      <c r="C1774" s="124" t="str">
        <f ca="1">IF(OFFSET('Stocklist Hoogenraad'!C$17,ROW()-ROW(C$17),0)="","",OFFSET('Stocklist Hoogenraad'!C$17,ROW()-ROW(C$17),0))</f>
        <v/>
      </c>
      <c r="D1774" s="125" t="str">
        <f ca="1">IF(OFFSET('Stocklist Hoogenraad'!D$17,ROW()-ROW(D$17),0)="","",(1+Margin)*OFFSET('Stocklist Hoogenraad'!D$17,ROW()-ROW(D$17),0))</f>
        <v/>
      </c>
    </row>
    <row r="1775" spans="1:4" x14ac:dyDescent="0.25">
      <c r="A1775" s="124" t="str">
        <f ca="1">IF(OFFSET('Stocklist Hoogenraad'!A$17,ROW()-ROW(A$17),0)="","",OFFSET('Stocklist Hoogenraad'!A$17,ROW()-ROW(A$17),0))</f>
        <v/>
      </c>
      <c r="B1775" s="124" t="str">
        <f ca="1">IF(OFFSET('Stocklist Hoogenraad'!B$17,ROW()-ROW(B$17),0)="","",OFFSET('Stocklist Hoogenraad'!B$17,ROW()-ROW(B$17),0))</f>
        <v/>
      </c>
      <c r="C1775" s="124" t="str">
        <f ca="1">IF(OFFSET('Stocklist Hoogenraad'!C$17,ROW()-ROW(C$17),0)="","",OFFSET('Stocklist Hoogenraad'!C$17,ROW()-ROW(C$17),0))</f>
        <v/>
      </c>
      <c r="D1775" s="125" t="str">
        <f ca="1">IF(OFFSET('Stocklist Hoogenraad'!D$17,ROW()-ROW(D$17),0)="","",(1+Margin)*OFFSET('Stocklist Hoogenraad'!D$17,ROW()-ROW(D$17),0))</f>
        <v/>
      </c>
    </row>
    <row r="1776" spans="1:4" x14ac:dyDescent="0.25">
      <c r="A1776" s="124" t="str">
        <f ca="1">IF(OFFSET('Stocklist Hoogenraad'!A$17,ROW()-ROW(A$17),0)="","",OFFSET('Stocklist Hoogenraad'!A$17,ROW()-ROW(A$17),0))</f>
        <v/>
      </c>
      <c r="B1776" s="124" t="str">
        <f ca="1">IF(OFFSET('Stocklist Hoogenraad'!B$17,ROW()-ROW(B$17),0)="","",OFFSET('Stocklist Hoogenraad'!B$17,ROW()-ROW(B$17),0))</f>
        <v/>
      </c>
      <c r="C1776" s="124" t="str">
        <f ca="1">IF(OFFSET('Stocklist Hoogenraad'!C$17,ROW()-ROW(C$17),0)="","",OFFSET('Stocklist Hoogenraad'!C$17,ROW()-ROW(C$17),0))</f>
        <v/>
      </c>
      <c r="D1776" s="125" t="str">
        <f ca="1">IF(OFFSET('Stocklist Hoogenraad'!D$17,ROW()-ROW(D$17),0)="","",(1+Margin)*OFFSET('Stocklist Hoogenraad'!D$17,ROW()-ROW(D$17),0))</f>
        <v/>
      </c>
    </row>
    <row r="1777" spans="1:4" x14ac:dyDescent="0.25">
      <c r="A1777" s="124" t="str">
        <f ca="1">IF(OFFSET('Stocklist Hoogenraad'!A$17,ROW()-ROW(A$17),0)="","",OFFSET('Stocklist Hoogenraad'!A$17,ROW()-ROW(A$17),0))</f>
        <v/>
      </c>
      <c r="B1777" s="124" t="str">
        <f ca="1">IF(OFFSET('Stocklist Hoogenraad'!B$17,ROW()-ROW(B$17),0)="","",OFFSET('Stocklist Hoogenraad'!B$17,ROW()-ROW(B$17),0))</f>
        <v/>
      </c>
      <c r="C1777" s="124" t="str">
        <f ca="1">IF(OFFSET('Stocklist Hoogenraad'!C$17,ROW()-ROW(C$17),0)="","",OFFSET('Stocklist Hoogenraad'!C$17,ROW()-ROW(C$17),0))</f>
        <v/>
      </c>
      <c r="D1777" s="125" t="str">
        <f ca="1">IF(OFFSET('Stocklist Hoogenraad'!D$17,ROW()-ROW(D$17),0)="","",(1+Margin)*OFFSET('Stocklist Hoogenraad'!D$17,ROW()-ROW(D$17),0))</f>
        <v/>
      </c>
    </row>
    <row r="1778" spans="1:4" x14ac:dyDescent="0.25">
      <c r="A1778" s="124" t="str">
        <f ca="1">IF(OFFSET('Stocklist Hoogenraad'!A$17,ROW()-ROW(A$17),0)="","",OFFSET('Stocklist Hoogenraad'!A$17,ROW()-ROW(A$17),0))</f>
        <v/>
      </c>
      <c r="B1778" s="124" t="str">
        <f ca="1">IF(OFFSET('Stocklist Hoogenraad'!B$17,ROW()-ROW(B$17),0)="","",OFFSET('Stocklist Hoogenraad'!B$17,ROW()-ROW(B$17),0))</f>
        <v/>
      </c>
      <c r="C1778" s="124" t="str">
        <f ca="1">IF(OFFSET('Stocklist Hoogenraad'!C$17,ROW()-ROW(C$17),0)="","",OFFSET('Stocklist Hoogenraad'!C$17,ROW()-ROW(C$17),0))</f>
        <v/>
      </c>
      <c r="D1778" s="125" t="str">
        <f ca="1">IF(OFFSET('Stocklist Hoogenraad'!D$17,ROW()-ROW(D$17),0)="","",(1+Margin)*OFFSET('Stocklist Hoogenraad'!D$17,ROW()-ROW(D$17),0))</f>
        <v/>
      </c>
    </row>
    <row r="1779" spans="1:4" x14ac:dyDescent="0.25">
      <c r="A1779" s="124" t="str">
        <f ca="1">IF(OFFSET('Stocklist Hoogenraad'!A$17,ROW()-ROW(A$17),0)="","",OFFSET('Stocklist Hoogenraad'!A$17,ROW()-ROW(A$17),0))</f>
        <v/>
      </c>
      <c r="B1779" s="124" t="str">
        <f ca="1">IF(OFFSET('Stocklist Hoogenraad'!B$17,ROW()-ROW(B$17),0)="","",OFFSET('Stocklist Hoogenraad'!B$17,ROW()-ROW(B$17),0))</f>
        <v/>
      </c>
      <c r="C1779" s="124" t="str">
        <f ca="1">IF(OFFSET('Stocklist Hoogenraad'!C$17,ROW()-ROW(C$17),0)="","",OFFSET('Stocklist Hoogenraad'!C$17,ROW()-ROW(C$17),0))</f>
        <v/>
      </c>
      <c r="D1779" s="125" t="str">
        <f ca="1">IF(OFFSET('Stocklist Hoogenraad'!D$17,ROW()-ROW(D$17),0)="","",(1+Margin)*OFFSET('Stocklist Hoogenraad'!D$17,ROW()-ROW(D$17),0))</f>
        <v/>
      </c>
    </row>
    <row r="1780" spans="1:4" x14ac:dyDescent="0.25">
      <c r="A1780" s="124" t="str">
        <f ca="1">IF(OFFSET('Stocklist Hoogenraad'!A$17,ROW()-ROW(A$17),0)="","",OFFSET('Stocklist Hoogenraad'!A$17,ROW()-ROW(A$17),0))</f>
        <v/>
      </c>
      <c r="B1780" s="124" t="str">
        <f ca="1">IF(OFFSET('Stocklist Hoogenraad'!B$17,ROW()-ROW(B$17),0)="","",OFFSET('Stocklist Hoogenraad'!B$17,ROW()-ROW(B$17),0))</f>
        <v/>
      </c>
      <c r="C1780" s="124" t="str">
        <f ca="1">IF(OFFSET('Stocklist Hoogenraad'!C$17,ROW()-ROW(C$17),0)="","",OFFSET('Stocklist Hoogenraad'!C$17,ROW()-ROW(C$17),0))</f>
        <v/>
      </c>
      <c r="D1780" s="125" t="str">
        <f ca="1">IF(OFFSET('Stocklist Hoogenraad'!D$17,ROW()-ROW(D$17),0)="","",(1+Margin)*OFFSET('Stocklist Hoogenraad'!D$17,ROW()-ROW(D$17),0))</f>
        <v/>
      </c>
    </row>
    <row r="1781" spans="1:4" x14ac:dyDescent="0.25">
      <c r="A1781" s="124" t="str">
        <f ca="1">IF(OFFSET('Stocklist Hoogenraad'!A$17,ROW()-ROW(A$17),0)="","",OFFSET('Stocklist Hoogenraad'!A$17,ROW()-ROW(A$17),0))</f>
        <v/>
      </c>
      <c r="B1781" s="124" t="str">
        <f ca="1">IF(OFFSET('Stocklist Hoogenraad'!B$17,ROW()-ROW(B$17),0)="","",OFFSET('Stocklist Hoogenraad'!B$17,ROW()-ROW(B$17),0))</f>
        <v/>
      </c>
      <c r="C1781" s="124" t="str">
        <f ca="1">IF(OFFSET('Stocklist Hoogenraad'!C$17,ROW()-ROW(C$17),0)="","",OFFSET('Stocklist Hoogenraad'!C$17,ROW()-ROW(C$17),0))</f>
        <v/>
      </c>
      <c r="D1781" s="125" t="str">
        <f ca="1">IF(OFFSET('Stocklist Hoogenraad'!D$17,ROW()-ROW(D$17),0)="","",(1+Margin)*OFFSET('Stocklist Hoogenraad'!D$17,ROW()-ROW(D$17),0))</f>
        <v/>
      </c>
    </row>
    <row r="1782" spans="1:4" x14ac:dyDescent="0.25">
      <c r="A1782" s="124" t="str">
        <f ca="1">IF(OFFSET('Stocklist Hoogenraad'!A$17,ROW()-ROW(A$17),0)="","",OFFSET('Stocklist Hoogenraad'!A$17,ROW()-ROW(A$17),0))</f>
        <v/>
      </c>
      <c r="B1782" s="124" t="str">
        <f ca="1">IF(OFFSET('Stocklist Hoogenraad'!B$17,ROW()-ROW(B$17),0)="","",OFFSET('Stocklist Hoogenraad'!B$17,ROW()-ROW(B$17),0))</f>
        <v/>
      </c>
      <c r="C1782" s="124" t="str">
        <f ca="1">IF(OFFSET('Stocklist Hoogenraad'!C$17,ROW()-ROW(C$17),0)="","",OFFSET('Stocklist Hoogenraad'!C$17,ROW()-ROW(C$17),0))</f>
        <v/>
      </c>
      <c r="D1782" s="125" t="str">
        <f ca="1">IF(OFFSET('Stocklist Hoogenraad'!D$17,ROW()-ROW(D$17),0)="","",(1+Margin)*OFFSET('Stocklist Hoogenraad'!D$17,ROW()-ROW(D$17),0))</f>
        <v/>
      </c>
    </row>
    <row r="1783" spans="1:4" x14ac:dyDescent="0.25">
      <c r="A1783" s="124" t="str">
        <f ca="1">IF(OFFSET('Stocklist Hoogenraad'!A$17,ROW()-ROW(A$17),0)="","",OFFSET('Stocklist Hoogenraad'!A$17,ROW()-ROW(A$17),0))</f>
        <v/>
      </c>
      <c r="B1783" s="124" t="str">
        <f ca="1">IF(OFFSET('Stocklist Hoogenraad'!B$17,ROW()-ROW(B$17),0)="","",OFFSET('Stocklist Hoogenraad'!B$17,ROW()-ROW(B$17),0))</f>
        <v/>
      </c>
      <c r="C1783" s="124" t="str">
        <f ca="1">IF(OFFSET('Stocklist Hoogenraad'!C$17,ROW()-ROW(C$17),0)="","",OFFSET('Stocklist Hoogenraad'!C$17,ROW()-ROW(C$17),0))</f>
        <v/>
      </c>
      <c r="D1783" s="125" t="str">
        <f ca="1">IF(OFFSET('Stocklist Hoogenraad'!D$17,ROW()-ROW(D$17),0)="","",(1+Margin)*OFFSET('Stocklist Hoogenraad'!D$17,ROW()-ROW(D$17),0))</f>
        <v/>
      </c>
    </row>
    <row r="1784" spans="1:4" x14ac:dyDescent="0.25">
      <c r="A1784" s="124" t="str">
        <f ca="1">IF(OFFSET('Stocklist Hoogenraad'!A$17,ROW()-ROW(A$17),0)="","",OFFSET('Stocklist Hoogenraad'!A$17,ROW()-ROW(A$17),0))</f>
        <v/>
      </c>
      <c r="B1784" s="124" t="str">
        <f ca="1">IF(OFFSET('Stocklist Hoogenraad'!B$17,ROW()-ROW(B$17),0)="","",OFFSET('Stocklist Hoogenraad'!B$17,ROW()-ROW(B$17),0))</f>
        <v/>
      </c>
      <c r="C1784" s="124" t="str">
        <f ca="1">IF(OFFSET('Stocklist Hoogenraad'!C$17,ROW()-ROW(C$17),0)="","",OFFSET('Stocklist Hoogenraad'!C$17,ROW()-ROW(C$17),0))</f>
        <v/>
      </c>
      <c r="D1784" s="125" t="str">
        <f ca="1">IF(OFFSET('Stocklist Hoogenraad'!D$17,ROW()-ROW(D$17),0)="","",(1+Margin)*OFFSET('Stocklist Hoogenraad'!D$17,ROW()-ROW(D$17),0))</f>
        <v/>
      </c>
    </row>
    <row r="1785" spans="1:4" x14ac:dyDescent="0.25">
      <c r="A1785" s="124" t="str">
        <f ca="1">IF(OFFSET('Stocklist Hoogenraad'!A$17,ROW()-ROW(A$17),0)="","",OFFSET('Stocklist Hoogenraad'!A$17,ROW()-ROW(A$17),0))</f>
        <v/>
      </c>
      <c r="B1785" s="124" t="str">
        <f ca="1">IF(OFFSET('Stocklist Hoogenraad'!B$17,ROW()-ROW(B$17),0)="","",OFFSET('Stocklist Hoogenraad'!B$17,ROW()-ROW(B$17),0))</f>
        <v/>
      </c>
      <c r="C1785" s="124" t="str">
        <f ca="1">IF(OFFSET('Stocklist Hoogenraad'!C$17,ROW()-ROW(C$17),0)="","",OFFSET('Stocklist Hoogenraad'!C$17,ROW()-ROW(C$17),0))</f>
        <v/>
      </c>
      <c r="D1785" s="125" t="str">
        <f ca="1">IF(OFFSET('Stocklist Hoogenraad'!D$17,ROW()-ROW(D$17),0)="","",(1+Margin)*OFFSET('Stocklist Hoogenraad'!D$17,ROW()-ROW(D$17),0))</f>
        <v/>
      </c>
    </row>
    <row r="1786" spans="1:4" x14ac:dyDescent="0.25">
      <c r="A1786" s="124" t="str">
        <f ca="1">IF(OFFSET('Stocklist Hoogenraad'!A$17,ROW()-ROW(A$17),0)="","",OFFSET('Stocklist Hoogenraad'!A$17,ROW()-ROW(A$17),0))</f>
        <v/>
      </c>
      <c r="B1786" s="124" t="str">
        <f ca="1">IF(OFFSET('Stocklist Hoogenraad'!B$17,ROW()-ROW(B$17),0)="","",OFFSET('Stocklist Hoogenraad'!B$17,ROW()-ROW(B$17),0))</f>
        <v/>
      </c>
      <c r="C1786" s="124" t="str">
        <f ca="1">IF(OFFSET('Stocklist Hoogenraad'!C$17,ROW()-ROW(C$17),0)="","",OFFSET('Stocklist Hoogenraad'!C$17,ROW()-ROW(C$17),0))</f>
        <v/>
      </c>
      <c r="D1786" s="125" t="str">
        <f ca="1">IF(OFFSET('Stocklist Hoogenraad'!D$17,ROW()-ROW(D$17),0)="","",(1+Margin)*OFFSET('Stocklist Hoogenraad'!D$17,ROW()-ROW(D$17),0))</f>
        <v/>
      </c>
    </row>
    <row r="1787" spans="1:4" x14ac:dyDescent="0.25">
      <c r="A1787" s="124" t="str">
        <f ca="1">IF(OFFSET('Stocklist Hoogenraad'!A$17,ROW()-ROW(A$17),0)="","",OFFSET('Stocklist Hoogenraad'!A$17,ROW()-ROW(A$17),0))</f>
        <v/>
      </c>
      <c r="B1787" s="124" t="str">
        <f ca="1">IF(OFFSET('Stocklist Hoogenraad'!B$17,ROW()-ROW(B$17),0)="","",OFFSET('Stocklist Hoogenraad'!B$17,ROW()-ROW(B$17),0))</f>
        <v/>
      </c>
      <c r="C1787" s="124" t="str">
        <f ca="1">IF(OFFSET('Stocklist Hoogenraad'!C$17,ROW()-ROW(C$17),0)="","",OFFSET('Stocklist Hoogenraad'!C$17,ROW()-ROW(C$17),0))</f>
        <v/>
      </c>
      <c r="D1787" s="125" t="str">
        <f ca="1">IF(OFFSET('Stocklist Hoogenraad'!D$17,ROW()-ROW(D$17),0)="","",(1+Margin)*OFFSET('Stocklist Hoogenraad'!D$17,ROW()-ROW(D$17),0))</f>
        <v/>
      </c>
    </row>
    <row r="1788" spans="1:4" x14ac:dyDescent="0.25">
      <c r="A1788" s="124" t="str">
        <f ca="1">IF(OFFSET('Stocklist Hoogenraad'!A$17,ROW()-ROW(A$17),0)="","",OFFSET('Stocklist Hoogenraad'!A$17,ROW()-ROW(A$17),0))</f>
        <v/>
      </c>
      <c r="B1788" s="124" t="str">
        <f ca="1">IF(OFFSET('Stocklist Hoogenraad'!B$17,ROW()-ROW(B$17),0)="","",OFFSET('Stocklist Hoogenraad'!B$17,ROW()-ROW(B$17),0))</f>
        <v/>
      </c>
      <c r="C1788" s="124" t="str">
        <f ca="1">IF(OFFSET('Stocklist Hoogenraad'!C$17,ROW()-ROW(C$17),0)="","",OFFSET('Stocklist Hoogenraad'!C$17,ROW()-ROW(C$17),0))</f>
        <v/>
      </c>
      <c r="D1788" s="125" t="str">
        <f ca="1">IF(OFFSET('Stocklist Hoogenraad'!D$17,ROW()-ROW(D$17),0)="","",(1+Margin)*OFFSET('Stocklist Hoogenraad'!D$17,ROW()-ROW(D$17),0))</f>
        <v/>
      </c>
    </row>
    <row r="1789" spans="1:4" x14ac:dyDescent="0.25">
      <c r="A1789" s="124" t="str">
        <f ca="1">IF(OFFSET('Stocklist Hoogenraad'!A$17,ROW()-ROW(A$17),0)="","",OFFSET('Stocklist Hoogenraad'!A$17,ROW()-ROW(A$17),0))</f>
        <v/>
      </c>
      <c r="B1789" s="124" t="str">
        <f ca="1">IF(OFFSET('Stocklist Hoogenraad'!B$17,ROW()-ROW(B$17),0)="","",OFFSET('Stocklist Hoogenraad'!B$17,ROW()-ROW(B$17),0))</f>
        <v/>
      </c>
      <c r="C1789" s="124" t="str">
        <f ca="1">IF(OFFSET('Stocklist Hoogenraad'!C$17,ROW()-ROW(C$17),0)="","",OFFSET('Stocklist Hoogenraad'!C$17,ROW()-ROW(C$17),0))</f>
        <v/>
      </c>
      <c r="D1789" s="125" t="str">
        <f ca="1">IF(OFFSET('Stocklist Hoogenraad'!D$17,ROW()-ROW(D$17),0)="","",(1+Margin)*OFFSET('Stocklist Hoogenraad'!D$17,ROW()-ROW(D$17),0))</f>
        <v/>
      </c>
    </row>
    <row r="1790" spans="1:4" x14ac:dyDescent="0.25">
      <c r="A1790" s="124" t="str">
        <f ca="1">IF(OFFSET('Stocklist Hoogenraad'!A$17,ROW()-ROW(A$17),0)="","",OFFSET('Stocklist Hoogenraad'!A$17,ROW()-ROW(A$17),0))</f>
        <v/>
      </c>
      <c r="B1790" s="124" t="str">
        <f ca="1">IF(OFFSET('Stocklist Hoogenraad'!B$17,ROW()-ROW(B$17),0)="","",OFFSET('Stocklist Hoogenraad'!B$17,ROW()-ROW(B$17),0))</f>
        <v/>
      </c>
      <c r="C1790" s="124" t="str">
        <f ca="1">IF(OFFSET('Stocklist Hoogenraad'!C$17,ROW()-ROW(C$17),0)="","",OFFSET('Stocklist Hoogenraad'!C$17,ROW()-ROW(C$17),0))</f>
        <v/>
      </c>
      <c r="D1790" s="125" t="str">
        <f ca="1">IF(OFFSET('Stocklist Hoogenraad'!D$17,ROW()-ROW(D$17),0)="","",(1+Margin)*OFFSET('Stocklist Hoogenraad'!D$17,ROW()-ROW(D$17),0))</f>
        <v/>
      </c>
    </row>
    <row r="1791" spans="1:4" x14ac:dyDescent="0.25">
      <c r="A1791" s="124" t="str">
        <f ca="1">IF(OFFSET('Stocklist Hoogenraad'!A$17,ROW()-ROW(A$17),0)="","",OFFSET('Stocklist Hoogenraad'!A$17,ROW()-ROW(A$17),0))</f>
        <v/>
      </c>
      <c r="B1791" s="124" t="str">
        <f ca="1">IF(OFFSET('Stocklist Hoogenraad'!B$17,ROW()-ROW(B$17),0)="","",OFFSET('Stocklist Hoogenraad'!B$17,ROW()-ROW(B$17),0))</f>
        <v/>
      </c>
      <c r="C1791" s="124" t="str">
        <f ca="1">IF(OFFSET('Stocklist Hoogenraad'!C$17,ROW()-ROW(C$17),0)="","",OFFSET('Stocklist Hoogenraad'!C$17,ROW()-ROW(C$17),0))</f>
        <v/>
      </c>
      <c r="D1791" s="125" t="str">
        <f ca="1">IF(OFFSET('Stocklist Hoogenraad'!D$17,ROW()-ROW(D$17),0)="","",(1+Margin)*OFFSET('Stocklist Hoogenraad'!D$17,ROW()-ROW(D$17),0))</f>
        <v/>
      </c>
    </row>
    <row r="1792" spans="1:4" x14ac:dyDescent="0.25">
      <c r="A1792" s="124" t="str">
        <f ca="1">IF(OFFSET('Stocklist Hoogenraad'!A$17,ROW()-ROW(A$17),0)="","",OFFSET('Stocklist Hoogenraad'!A$17,ROW()-ROW(A$17),0))</f>
        <v/>
      </c>
      <c r="B1792" s="124" t="str">
        <f ca="1">IF(OFFSET('Stocklist Hoogenraad'!B$17,ROW()-ROW(B$17),0)="","",OFFSET('Stocklist Hoogenraad'!B$17,ROW()-ROW(B$17),0))</f>
        <v/>
      </c>
      <c r="C1792" s="124" t="str">
        <f ca="1">IF(OFFSET('Stocklist Hoogenraad'!C$17,ROW()-ROW(C$17),0)="","",OFFSET('Stocklist Hoogenraad'!C$17,ROW()-ROW(C$17),0))</f>
        <v/>
      </c>
      <c r="D1792" s="125" t="str">
        <f ca="1">IF(OFFSET('Stocklist Hoogenraad'!D$17,ROW()-ROW(D$17),0)="","",(1+Margin)*OFFSET('Stocklist Hoogenraad'!D$17,ROW()-ROW(D$17),0))</f>
        <v/>
      </c>
    </row>
    <row r="1793" spans="1:4" x14ac:dyDescent="0.25">
      <c r="A1793" s="124" t="str">
        <f ca="1">IF(OFFSET('Stocklist Hoogenraad'!A$17,ROW()-ROW(A$17),0)="","",OFFSET('Stocklist Hoogenraad'!A$17,ROW()-ROW(A$17),0))</f>
        <v/>
      </c>
      <c r="B1793" s="124" t="str">
        <f ca="1">IF(OFFSET('Stocklist Hoogenraad'!B$17,ROW()-ROW(B$17),0)="","",OFFSET('Stocklist Hoogenraad'!B$17,ROW()-ROW(B$17),0))</f>
        <v/>
      </c>
      <c r="C1793" s="124" t="str">
        <f ca="1">IF(OFFSET('Stocklist Hoogenraad'!C$17,ROW()-ROW(C$17),0)="","",OFFSET('Stocklist Hoogenraad'!C$17,ROW()-ROW(C$17),0))</f>
        <v/>
      </c>
      <c r="D1793" s="125" t="str">
        <f ca="1">IF(OFFSET('Stocklist Hoogenraad'!D$17,ROW()-ROW(D$17),0)="","",(1+Margin)*OFFSET('Stocklist Hoogenraad'!D$17,ROW()-ROW(D$17),0))</f>
        <v/>
      </c>
    </row>
    <row r="1794" spans="1:4" x14ac:dyDescent="0.25">
      <c r="A1794" s="124" t="str">
        <f ca="1">IF(OFFSET('Stocklist Hoogenraad'!A$17,ROW()-ROW(A$17),0)="","",OFFSET('Stocklist Hoogenraad'!A$17,ROW()-ROW(A$17),0))</f>
        <v/>
      </c>
      <c r="B1794" s="124" t="str">
        <f ca="1">IF(OFFSET('Stocklist Hoogenraad'!B$17,ROW()-ROW(B$17),0)="","",OFFSET('Stocklist Hoogenraad'!B$17,ROW()-ROW(B$17),0))</f>
        <v/>
      </c>
      <c r="C1794" s="124" t="str">
        <f ca="1">IF(OFFSET('Stocklist Hoogenraad'!C$17,ROW()-ROW(C$17),0)="","",OFFSET('Stocklist Hoogenraad'!C$17,ROW()-ROW(C$17),0))</f>
        <v/>
      </c>
      <c r="D1794" s="125" t="str">
        <f ca="1">IF(OFFSET('Stocklist Hoogenraad'!D$17,ROW()-ROW(D$17),0)="","",(1+Margin)*OFFSET('Stocklist Hoogenraad'!D$17,ROW()-ROW(D$17),0))</f>
        <v/>
      </c>
    </row>
    <row r="1795" spans="1:4" x14ac:dyDescent="0.25">
      <c r="A1795" s="124" t="str">
        <f ca="1">IF(OFFSET('Stocklist Hoogenraad'!A$17,ROW()-ROW(A$17),0)="","",OFFSET('Stocklist Hoogenraad'!A$17,ROW()-ROW(A$17),0))</f>
        <v/>
      </c>
      <c r="B1795" s="124" t="str">
        <f ca="1">IF(OFFSET('Stocklist Hoogenraad'!B$17,ROW()-ROW(B$17),0)="","",OFFSET('Stocklist Hoogenraad'!B$17,ROW()-ROW(B$17),0))</f>
        <v/>
      </c>
      <c r="C1795" s="124" t="str">
        <f ca="1">IF(OFFSET('Stocklist Hoogenraad'!C$17,ROW()-ROW(C$17),0)="","",OFFSET('Stocklist Hoogenraad'!C$17,ROW()-ROW(C$17),0))</f>
        <v/>
      </c>
      <c r="D1795" s="125" t="str">
        <f ca="1">IF(OFFSET('Stocklist Hoogenraad'!D$17,ROW()-ROW(D$17),0)="","",(1+Margin)*OFFSET('Stocklist Hoogenraad'!D$17,ROW()-ROW(D$17),0))</f>
        <v/>
      </c>
    </row>
    <row r="1796" spans="1:4" x14ac:dyDescent="0.25">
      <c r="A1796" s="124" t="str">
        <f ca="1">IF(OFFSET('Stocklist Hoogenraad'!A$17,ROW()-ROW(A$17),0)="","",OFFSET('Stocklist Hoogenraad'!A$17,ROW()-ROW(A$17),0))</f>
        <v/>
      </c>
      <c r="B1796" s="124" t="str">
        <f ca="1">IF(OFFSET('Stocklist Hoogenraad'!B$17,ROW()-ROW(B$17),0)="","",OFFSET('Stocklist Hoogenraad'!B$17,ROW()-ROW(B$17),0))</f>
        <v/>
      </c>
      <c r="C1796" s="124" t="str">
        <f ca="1">IF(OFFSET('Stocklist Hoogenraad'!C$17,ROW()-ROW(C$17),0)="","",OFFSET('Stocklist Hoogenraad'!C$17,ROW()-ROW(C$17),0))</f>
        <v/>
      </c>
      <c r="D1796" s="125" t="str">
        <f ca="1">IF(OFFSET('Stocklist Hoogenraad'!D$17,ROW()-ROW(D$17),0)="","",(1+Margin)*OFFSET('Stocklist Hoogenraad'!D$17,ROW()-ROW(D$17),0))</f>
        <v/>
      </c>
    </row>
    <row r="1797" spans="1:4" x14ac:dyDescent="0.25">
      <c r="A1797" s="124" t="str">
        <f ca="1">IF(OFFSET('Stocklist Hoogenraad'!A$17,ROW()-ROW(A$17),0)="","",OFFSET('Stocklist Hoogenraad'!A$17,ROW()-ROW(A$17),0))</f>
        <v/>
      </c>
      <c r="B1797" s="124" t="str">
        <f ca="1">IF(OFFSET('Stocklist Hoogenraad'!B$17,ROW()-ROW(B$17),0)="","",OFFSET('Stocklist Hoogenraad'!B$17,ROW()-ROW(B$17),0))</f>
        <v/>
      </c>
      <c r="C1797" s="124" t="str">
        <f ca="1">IF(OFFSET('Stocklist Hoogenraad'!C$17,ROW()-ROW(C$17),0)="","",OFFSET('Stocklist Hoogenraad'!C$17,ROW()-ROW(C$17),0))</f>
        <v/>
      </c>
      <c r="D1797" s="125" t="str">
        <f ca="1">IF(OFFSET('Stocklist Hoogenraad'!D$17,ROW()-ROW(D$17),0)="","",(1+Margin)*OFFSET('Stocklist Hoogenraad'!D$17,ROW()-ROW(D$17),0))</f>
        <v/>
      </c>
    </row>
    <row r="1798" spans="1:4" x14ac:dyDescent="0.25">
      <c r="A1798" s="124" t="str">
        <f ca="1">IF(OFFSET('Stocklist Hoogenraad'!A$17,ROW()-ROW(A$17),0)="","",OFFSET('Stocklist Hoogenraad'!A$17,ROW()-ROW(A$17),0))</f>
        <v/>
      </c>
      <c r="B1798" s="124" t="str">
        <f ca="1">IF(OFFSET('Stocklist Hoogenraad'!B$17,ROW()-ROW(B$17),0)="","",OFFSET('Stocklist Hoogenraad'!B$17,ROW()-ROW(B$17),0))</f>
        <v/>
      </c>
      <c r="C1798" s="124" t="str">
        <f ca="1">IF(OFFSET('Stocklist Hoogenraad'!C$17,ROW()-ROW(C$17),0)="","",OFFSET('Stocklist Hoogenraad'!C$17,ROW()-ROW(C$17),0))</f>
        <v/>
      </c>
      <c r="D1798" s="125" t="str">
        <f ca="1">IF(OFFSET('Stocklist Hoogenraad'!D$17,ROW()-ROW(D$17),0)="","",(1+Margin)*OFFSET('Stocklist Hoogenraad'!D$17,ROW()-ROW(D$17),0))</f>
        <v/>
      </c>
    </row>
    <row r="1799" spans="1:4" x14ac:dyDescent="0.25">
      <c r="A1799" s="124" t="str">
        <f ca="1">IF(OFFSET('Stocklist Hoogenraad'!A$17,ROW()-ROW(A$17),0)="","",OFFSET('Stocklist Hoogenraad'!A$17,ROW()-ROW(A$17),0))</f>
        <v/>
      </c>
      <c r="B1799" s="124" t="str">
        <f ca="1">IF(OFFSET('Stocklist Hoogenraad'!B$17,ROW()-ROW(B$17),0)="","",OFFSET('Stocklist Hoogenraad'!B$17,ROW()-ROW(B$17),0))</f>
        <v/>
      </c>
      <c r="C1799" s="124" t="str">
        <f ca="1">IF(OFFSET('Stocklist Hoogenraad'!C$17,ROW()-ROW(C$17),0)="","",OFFSET('Stocklist Hoogenraad'!C$17,ROW()-ROW(C$17),0))</f>
        <v/>
      </c>
      <c r="D1799" s="125" t="str">
        <f ca="1">IF(OFFSET('Stocklist Hoogenraad'!D$17,ROW()-ROW(D$17),0)="","",(1+Margin)*OFFSET('Stocklist Hoogenraad'!D$17,ROW()-ROW(D$17),0))</f>
        <v/>
      </c>
    </row>
    <row r="1800" spans="1:4" x14ac:dyDescent="0.25">
      <c r="A1800" s="124" t="str">
        <f ca="1">IF(OFFSET('Stocklist Hoogenraad'!A$17,ROW()-ROW(A$17),0)="","",OFFSET('Stocklist Hoogenraad'!A$17,ROW()-ROW(A$17),0))</f>
        <v/>
      </c>
      <c r="B1800" s="124" t="str">
        <f ca="1">IF(OFFSET('Stocklist Hoogenraad'!B$17,ROW()-ROW(B$17),0)="","",OFFSET('Stocklist Hoogenraad'!B$17,ROW()-ROW(B$17),0))</f>
        <v/>
      </c>
      <c r="C1800" s="124" t="str">
        <f ca="1">IF(OFFSET('Stocklist Hoogenraad'!C$17,ROW()-ROW(C$17),0)="","",OFFSET('Stocklist Hoogenraad'!C$17,ROW()-ROW(C$17),0))</f>
        <v/>
      </c>
      <c r="D1800" s="125" t="str">
        <f ca="1">IF(OFFSET('Stocklist Hoogenraad'!D$17,ROW()-ROW(D$17),0)="","",(1+Margin)*OFFSET('Stocklist Hoogenraad'!D$17,ROW()-ROW(D$17),0))</f>
        <v/>
      </c>
    </row>
    <row r="1801" spans="1:4" x14ac:dyDescent="0.25">
      <c r="A1801" s="124" t="str">
        <f ca="1">IF(OFFSET('Stocklist Hoogenraad'!A$17,ROW()-ROW(A$17),0)="","",OFFSET('Stocklist Hoogenraad'!A$17,ROW()-ROW(A$17),0))</f>
        <v/>
      </c>
      <c r="B1801" s="124" t="str">
        <f ca="1">IF(OFFSET('Stocklist Hoogenraad'!B$17,ROW()-ROW(B$17),0)="","",OFFSET('Stocklist Hoogenraad'!B$17,ROW()-ROW(B$17),0))</f>
        <v/>
      </c>
      <c r="C1801" s="124" t="str">
        <f ca="1">IF(OFFSET('Stocklist Hoogenraad'!C$17,ROW()-ROW(C$17),0)="","",OFFSET('Stocklist Hoogenraad'!C$17,ROW()-ROW(C$17),0))</f>
        <v/>
      </c>
      <c r="D1801" s="125" t="str">
        <f ca="1">IF(OFFSET('Stocklist Hoogenraad'!D$17,ROW()-ROW(D$17),0)="","",(1+Margin)*OFFSET('Stocklist Hoogenraad'!D$17,ROW()-ROW(D$17),0))</f>
        <v/>
      </c>
    </row>
    <row r="1802" spans="1:4" x14ac:dyDescent="0.25">
      <c r="A1802" s="124" t="str">
        <f ca="1">IF(OFFSET('Stocklist Hoogenraad'!A$17,ROW()-ROW(A$17),0)="","",OFFSET('Stocklist Hoogenraad'!A$17,ROW()-ROW(A$17),0))</f>
        <v/>
      </c>
      <c r="B1802" s="124" t="str">
        <f ca="1">IF(OFFSET('Stocklist Hoogenraad'!B$17,ROW()-ROW(B$17),0)="","",OFFSET('Stocklist Hoogenraad'!B$17,ROW()-ROW(B$17),0))</f>
        <v/>
      </c>
      <c r="C1802" s="124" t="str">
        <f ca="1">IF(OFFSET('Stocklist Hoogenraad'!C$17,ROW()-ROW(C$17),0)="","",OFFSET('Stocklist Hoogenraad'!C$17,ROW()-ROW(C$17),0))</f>
        <v/>
      </c>
      <c r="D1802" s="125" t="str">
        <f ca="1">IF(OFFSET('Stocklist Hoogenraad'!D$17,ROW()-ROW(D$17),0)="","",(1+Margin)*OFFSET('Stocklist Hoogenraad'!D$17,ROW()-ROW(D$17),0))</f>
        <v/>
      </c>
    </row>
    <row r="1803" spans="1:4" x14ac:dyDescent="0.25">
      <c r="A1803" s="124" t="str">
        <f ca="1">IF(OFFSET('Stocklist Hoogenraad'!A$17,ROW()-ROW(A$17),0)="","",OFFSET('Stocklist Hoogenraad'!A$17,ROW()-ROW(A$17),0))</f>
        <v/>
      </c>
      <c r="B1803" s="124" t="str">
        <f ca="1">IF(OFFSET('Stocklist Hoogenraad'!B$17,ROW()-ROW(B$17),0)="","",OFFSET('Stocklist Hoogenraad'!B$17,ROW()-ROW(B$17),0))</f>
        <v/>
      </c>
      <c r="C1803" s="124" t="str">
        <f ca="1">IF(OFFSET('Stocklist Hoogenraad'!C$17,ROW()-ROW(C$17),0)="","",OFFSET('Stocklist Hoogenraad'!C$17,ROW()-ROW(C$17),0))</f>
        <v/>
      </c>
      <c r="D1803" s="125" t="str">
        <f ca="1">IF(OFFSET('Stocklist Hoogenraad'!D$17,ROW()-ROW(D$17),0)="","",(1+Margin)*OFFSET('Stocklist Hoogenraad'!D$17,ROW()-ROW(D$17),0))</f>
        <v/>
      </c>
    </row>
    <row r="1804" spans="1:4" x14ac:dyDescent="0.25">
      <c r="A1804" s="124" t="str">
        <f ca="1">IF(OFFSET('Stocklist Hoogenraad'!A$17,ROW()-ROW(A$17),0)="","",OFFSET('Stocklist Hoogenraad'!A$17,ROW()-ROW(A$17),0))</f>
        <v/>
      </c>
      <c r="B1804" s="124" t="str">
        <f ca="1">IF(OFFSET('Stocklist Hoogenraad'!B$17,ROW()-ROW(B$17),0)="","",OFFSET('Stocklist Hoogenraad'!B$17,ROW()-ROW(B$17),0))</f>
        <v/>
      </c>
      <c r="C1804" s="124" t="str">
        <f ca="1">IF(OFFSET('Stocklist Hoogenraad'!C$17,ROW()-ROW(C$17),0)="","",OFFSET('Stocklist Hoogenraad'!C$17,ROW()-ROW(C$17),0))</f>
        <v/>
      </c>
      <c r="D1804" s="125" t="str">
        <f ca="1">IF(OFFSET('Stocklist Hoogenraad'!D$17,ROW()-ROW(D$17),0)="","",(1+Margin)*OFFSET('Stocklist Hoogenraad'!D$17,ROW()-ROW(D$17),0))</f>
        <v/>
      </c>
    </row>
    <row r="1805" spans="1:4" x14ac:dyDescent="0.25">
      <c r="A1805" s="124" t="str">
        <f ca="1">IF(OFFSET('Stocklist Hoogenraad'!A$17,ROW()-ROW(A$17),0)="","",OFFSET('Stocklist Hoogenraad'!A$17,ROW()-ROW(A$17),0))</f>
        <v/>
      </c>
      <c r="B1805" s="124" t="str">
        <f ca="1">IF(OFFSET('Stocklist Hoogenraad'!B$17,ROW()-ROW(B$17),0)="","",OFFSET('Stocklist Hoogenraad'!B$17,ROW()-ROW(B$17),0))</f>
        <v/>
      </c>
      <c r="C1805" s="124" t="str">
        <f ca="1">IF(OFFSET('Stocklist Hoogenraad'!C$17,ROW()-ROW(C$17),0)="","",OFFSET('Stocklist Hoogenraad'!C$17,ROW()-ROW(C$17),0))</f>
        <v/>
      </c>
      <c r="D1805" s="125" t="str">
        <f ca="1">IF(OFFSET('Stocklist Hoogenraad'!D$17,ROW()-ROW(D$17),0)="","",(1+Margin)*OFFSET('Stocklist Hoogenraad'!D$17,ROW()-ROW(D$17),0))</f>
        <v/>
      </c>
    </row>
    <row r="1806" spans="1:4" x14ac:dyDescent="0.25">
      <c r="A1806" s="124" t="str">
        <f ca="1">IF(OFFSET('Stocklist Hoogenraad'!A$17,ROW()-ROW(A$17),0)="","",OFFSET('Stocklist Hoogenraad'!A$17,ROW()-ROW(A$17),0))</f>
        <v/>
      </c>
      <c r="B1806" s="124" t="str">
        <f ca="1">IF(OFFSET('Stocklist Hoogenraad'!B$17,ROW()-ROW(B$17),0)="","",OFFSET('Stocklist Hoogenraad'!B$17,ROW()-ROW(B$17),0))</f>
        <v/>
      </c>
      <c r="C1806" s="124" t="str">
        <f ca="1">IF(OFFSET('Stocklist Hoogenraad'!C$17,ROW()-ROW(C$17),0)="","",OFFSET('Stocklist Hoogenraad'!C$17,ROW()-ROW(C$17),0))</f>
        <v/>
      </c>
      <c r="D1806" s="125" t="str">
        <f ca="1">IF(OFFSET('Stocklist Hoogenraad'!D$17,ROW()-ROW(D$17),0)="","",(1+Margin)*OFFSET('Stocklist Hoogenraad'!D$17,ROW()-ROW(D$17),0))</f>
        <v/>
      </c>
    </row>
    <row r="1807" spans="1:4" x14ac:dyDescent="0.25">
      <c r="A1807" s="124" t="str">
        <f ca="1">IF(OFFSET('Stocklist Hoogenraad'!A$17,ROW()-ROW(A$17),0)="","",OFFSET('Stocklist Hoogenraad'!A$17,ROW()-ROW(A$17),0))</f>
        <v/>
      </c>
      <c r="B1807" s="124" t="str">
        <f ca="1">IF(OFFSET('Stocklist Hoogenraad'!B$17,ROW()-ROW(B$17),0)="","",OFFSET('Stocklist Hoogenraad'!B$17,ROW()-ROW(B$17),0))</f>
        <v/>
      </c>
      <c r="C1807" s="124" t="str">
        <f ca="1">IF(OFFSET('Stocklist Hoogenraad'!C$17,ROW()-ROW(C$17),0)="","",OFFSET('Stocklist Hoogenraad'!C$17,ROW()-ROW(C$17),0))</f>
        <v/>
      </c>
      <c r="D1807" s="125" t="str">
        <f ca="1">IF(OFFSET('Stocklist Hoogenraad'!D$17,ROW()-ROW(D$17),0)="","",(1+Margin)*OFFSET('Stocklist Hoogenraad'!D$17,ROW()-ROW(D$17),0))</f>
        <v/>
      </c>
    </row>
    <row r="1808" spans="1:4" x14ac:dyDescent="0.25">
      <c r="A1808" s="124" t="str">
        <f ca="1">IF(OFFSET('Stocklist Hoogenraad'!A$17,ROW()-ROW(A$17),0)="","",OFFSET('Stocklist Hoogenraad'!A$17,ROW()-ROW(A$17),0))</f>
        <v/>
      </c>
      <c r="B1808" s="124" t="str">
        <f ca="1">IF(OFFSET('Stocklist Hoogenraad'!B$17,ROW()-ROW(B$17),0)="","",OFFSET('Stocklist Hoogenraad'!B$17,ROW()-ROW(B$17),0))</f>
        <v/>
      </c>
      <c r="C1808" s="124" t="str">
        <f ca="1">IF(OFFSET('Stocklist Hoogenraad'!C$17,ROW()-ROW(C$17),0)="","",OFFSET('Stocklist Hoogenraad'!C$17,ROW()-ROW(C$17),0))</f>
        <v/>
      </c>
      <c r="D1808" s="125" t="str">
        <f ca="1">IF(OFFSET('Stocklist Hoogenraad'!D$17,ROW()-ROW(D$17),0)="","",(1+Margin)*OFFSET('Stocklist Hoogenraad'!D$17,ROW()-ROW(D$17),0))</f>
        <v/>
      </c>
    </row>
    <row r="1809" spans="1:4" x14ac:dyDescent="0.25">
      <c r="A1809" s="124" t="str">
        <f ca="1">IF(OFFSET('Stocklist Hoogenraad'!A$17,ROW()-ROW(A$17),0)="","",OFFSET('Stocklist Hoogenraad'!A$17,ROW()-ROW(A$17),0))</f>
        <v/>
      </c>
      <c r="B1809" s="124" t="str">
        <f ca="1">IF(OFFSET('Stocklist Hoogenraad'!B$17,ROW()-ROW(B$17),0)="","",OFFSET('Stocklist Hoogenraad'!B$17,ROW()-ROW(B$17),0))</f>
        <v/>
      </c>
      <c r="C1809" s="124" t="str">
        <f ca="1">IF(OFFSET('Stocklist Hoogenraad'!C$17,ROW()-ROW(C$17),0)="","",OFFSET('Stocklist Hoogenraad'!C$17,ROW()-ROW(C$17),0))</f>
        <v/>
      </c>
      <c r="D1809" s="125" t="str">
        <f ca="1">IF(OFFSET('Stocklist Hoogenraad'!D$17,ROW()-ROW(D$17),0)="","",(1+Margin)*OFFSET('Stocklist Hoogenraad'!D$17,ROW()-ROW(D$17),0))</f>
        <v/>
      </c>
    </row>
    <row r="1810" spans="1:4" x14ac:dyDescent="0.25">
      <c r="A1810" s="124" t="str">
        <f ca="1">IF(OFFSET('Stocklist Hoogenraad'!A$17,ROW()-ROW(A$17),0)="","",OFFSET('Stocklist Hoogenraad'!A$17,ROW()-ROW(A$17),0))</f>
        <v/>
      </c>
      <c r="B1810" s="124" t="str">
        <f ca="1">IF(OFFSET('Stocklist Hoogenraad'!B$17,ROW()-ROW(B$17),0)="","",OFFSET('Stocklist Hoogenraad'!B$17,ROW()-ROW(B$17),0))</f>
        <v/>
      </c>
      <c r="C1810" s="124" t="str">
        <f ca="1">IF(OFFSET('Stocklist Hoogenraad'!C$17,ROW()-ROW(C$17),0)="","",OFFSET('Stocklist Hoogenraad'!C$17,ROW()-ROW(C$17),0))</f>
        <v/>
      </c>
      <c r="D1810" s="125" t="str">
        <f ca="1">IF(OFFSET('Stocklist Hoogenraad'!D$17,ROW()-ROW(D$17),0)="","",(1+Margin)*OFFSET('Stocklist Hoogenraad'!D$17,ROW()-ROW(D$17),0))</f>
        <v/>
      </c>
    </row>
    <row r="1811" spans="1:4" x14ac:dyDescent="0.25">
      <c r="A1811" s="124" t="str">
        <f ca="1">IF(OFFSET('Stocklist Hoogenraad'!A$17,ROW()-ROW(A$17),0)="","",OFFSET('Stocklist Hoogenraad'!A$17,ROW()-ROW(A$17),0))</f>
        <v/>
      </c>
      <c r="B1811" s="124" t="str">
        <f ca="1">IF(OFFSET('Stocklist Hoogenraad'!B$17,ROW()-ROW(B$17),0)="","",OFFSET('Stocklist Hoogenraad'!B$17,ROW()-ROW(B$17),0))</f>
        <v/>
      </c>
      <c r="C1811" s="124" t="str">
        <f ca="1">IF(OFFSET('Stocklist Hoogenraad'!C$17,ROW()-ROW(C$17),0)="","",OFFSET('Stocklist Hoogenraad'!C$17,ROW()-ROW(C$17),0))</f>
        <v/>
      </c>
      <c r="D1811" s="125" t="str">
        <f ca="1">IF(OFFSET('Stocklist Hoogenraad'!D$17,ROW()-ROW(D$17),0)="","",(1+Margin)*OFFSET('Stocklist Hoogenraad'!D$17,ROW()-ROW(D$17),0))</f>
        <v/>
      </c>
    </row>
    <row r="1812" spans="1:4" x14ac:dyDescent="0.25">
      <c r="A1812" s="124" t="str">
        <f ca="1">IF(OFFSET('Stocklist Hoogenraad'!A$17,ROW()-ROW(A$17),0)="","",OFFSET('Stocklist Hoogenraad'!A$17,ROW()-ROW(A$17),0))</f>
        <v/>
      </c>
      <c r="B1812" s="124" t="str">
        <f ca="1">IF(OFFSET('Stocklist Hoogenraad'!B$17,ROW()-ROW(B$17),0)="","",OFFSET('Stocklist Hoogenraad'!B$17,ROW()-ROW(B$17),0))</f>
        <v/>
      </c>
      <c r="C1812" s="124" t="str">
        <f ca="1">IF(OFFSET('Stocklist Hoogenraad'!C$17,ROW()-ROW(C$17),0)="","",OFFSET('Stocklist Hoogenraad'!C$17,ROW()-ROW(C$17),0))</f>
        <v/>
      </c>
      <c r="D1812" s="125" t="str">
        <f ca="1">IF(OFFSET('Stocklist Hoogenraad'!D$17,ROW()-ROW(D$17),0)="","",(1+Margin)*OFFSET('Stocklist Hoogenraad'!D$17,ROW()-ROW(D$17),0))</f>
        <v/>
      </c>
    </row>
    <row r="1813" spans="1:4" x14ac:dyDescent="0.25">
      <c r="A1813" s="124" t="str">
        <f ca="1">IF(OFFSET('Stocklist Hoogenraad'!A$17,ROW()-ROW(A$17),0)="","",OFFSET('Stocklist Hoogenraad'!A$17,ROW()-ROW(A$17),0))</f>
        <v/>
      </c>
      <c r="B1813" s="124" t="str">
        <f ca="1">IF(OFFSET('Stocklist Hoogenraad'!B$17,ROW()-ROW(B$17),0)="","",OFFSET('Stocklist Hoogenraad'!B$17,ROW()-ROW(B$17),0))</f>
        <v/>
      </c>
      <c r="C1813" s="124" t="str">
        <f ca="1">IF(OFFSET('Stocklist Hoogenraad'!C$17,ROW()-ROW(C$17),0)="","",OFFSET('Stocklist Hoogenraad'!C$17,ROW()-ROW(C$17),0))</f>
        <v/>
      </c>
      <c r="D1813" s="125" t="str">
        <f ca="1">IF(OFFSET('Stocklist Hoogenraad'!D$17,ROW()-ROW(D$17),0)="","",(1+Margin)*OFFSET('Stocklist Hoogenraad'!D$17,ROW()-ROW(D$17),0))</f>
        <v/>
      </c>
    </row>
    <row r="1814" spans="1:4" x14ac:dyDescent="0.25">
      <c r="A1814" s="124" t="str">
        <f ca="1">IF(OFFSET('Stocklist Hoogenraad'!A$17,ROW()-ROW(A$17),0)="","",OFFSET('Stocklist Hoogenraad'!A$17,ROW()-ROW(A$17),0))</f>
        <v/>
      </c>
      <c r="B1814" s="124" t="str">
        <f ca="1">IF(OFFSET('Stocklist Hoogenraad'!B$17,ROW()-ROW(B$17),0)="","",OFFSET('Stocklist Hoogenraad'!B$17,ROW()-ROW(B$17),0))</f>
        <v/>
      </c>
      <c r="C1814" s="124" t="str">
        <f ca="1">IF(OFFSET('Stocklist Hoogenraad'!C$17,ROW()-ROW(C$17),0)="","",OFFSET('Stocklist Hoogenraad'!C$17,ROW()-ROW(C$17),0))</f>
        <v/>
      </c>
      <c r="D1814" s="125" t="str">
        <f ca="1">IF(OFFSET('Stocklist Hoogenraad'!D$17,ROW()-ROW(D$17),0)="","",(1+Margin)*OFFSET('Stocklist Hoogenraad'!D$17,ROW()-ROW(D$17),0))</f>
        <v/>
      </c>
    </row>
    <row r="1815" spans="1:4" x14ac:dyDescent="0.25">
      <c r="A1815" s="124" t="str">
        <f ca="1">IF(OFFSET('Stocklist Hoogenraad'!A$17,ROW()-ROW(A$17),0)="","",OFFSET('Stocklist Hoogenraad'!A$17,ROW()-ROW(A$17),0))</f>
        <v/>
      </c>
      <c r="B1815" s="124" t="str">
        <f ca="1">IF(OFFSET('Stocklist Hoogenraad'!B$17,ROW()-ROW(B$17),0)="","",OFFSET('Stocklist Hoogenraad'!B$17,ROW()-ROW(B$17),0))</f>
        <v/>
      </c>
      <c r="C1815" s="124" t="str">
        <f ca="1">IF(OFFSET('Stocklist Hoogenraad'!C$17,ROW()-ROW(C$17),0)="","",OFFSET('Stocklist Hoogenraad'!C$17,ROW()-ROW(C$17),0))</f>
        <v/>
      </c>
      <c r="D1815" s="125" t="str">
        <f ca="1">IF(OFFSET('Stocklist Hoogenraad'!D$17,ROW()-ROW(D$17),0)="","",(1+Margin)*OFFSET('Stocklist Hoogenraad'!D$17,ROW()-ROW(D$17),0))</f>
        <v/>
      </c>
    </row>
    <row r="1816" spans="1:4" x14ac:dyDescent="0.25">
      <c r="A1816" s="124" t="str">
        <f ca="1">IF(OFFSET('Stocklist Hoogenraad'!A$17,ROW()-ROW(A$17),0)="","",OFFSET('Stocklist Hoogenraad'!A$17,ROW()-ROW(A$17),0))</f>
        <v/>
      </c>
      <c r="B1816" s="124" t="str">
        <f ca="1">IF(OFFSET('Stocklist Hoogenraad'!B$17,ROW()-ROW(B$17),0)="","",OFFSET('Stocklist Hoogenraad'!B$17,ROW()-ROW(B$17),0))</f>
        <v/>
      </c>
      <c r="C1816" s="124" t="str">
        <f ca="1">IF(OFFSET('Stocklist Hoogenraad'!C$17,ROW()-ROW(C$17),0)="","",OFFSET('Stocklist Hoogenraad'!C$17,ROW()-ROW(C$17),0))</f>
        <v/>
      </c>
      <c r="D1816" s="125" t="str">
        <f ca="1">IF(OFFSET('Stocklist Hoogenraad'!D$17,ROW()-ROW(D$17),0)="","",(1+Margin)*OFFSET('Stocklist Hoogenraad'!D$17,ROW()-ROW(D$17),0))</f>
        <v/>
      </c>
    </row>
    <row r="1817" spans="1:4" x14ac:dyDescent="0.25">
      <c r="A1817" s="124" t="str">
        <f ca="1">IF(OFFSET('Stocklist Hoogenraad'!A$17,ROW()-ROW(A$17),0)="","",OFFSET('Stocklist Hoogenraad'!A$17,ROW()-ROW(A$17),0))</f>
        <v/>
      </c>
      <c r="B1817" s="124" t="str">
        <f ca="1">IF(OFFSET('Stocklist Hoogenraad'!B$17,ROW()-ROW(B$17),0)="","",OFFSET('Stocklist Hoogenraad'!B$17,ROW()-ROW(B$17),0))</f>
        <v/>
      </c>
      <c r="C1817" s="124" t="str">
        <f ca="1">IF(OFFSET('Stocklist Hoogenraad'!C$17,ROW()-ROW(C$17),0)="","",OFFSET('Stocklist Hoogenraad'!C$17,ROW()-ROW(C$17),0))</f>
        <v/>
      </c>
      <c r="D1817" s="125" t="str">
        <f ca="1">IF(OFFSET('Stocklist Hoogenraad'!D$17,ROW()-ROW(D$17),0)="","",(1+Margin)*OFFSET('Stocklist Hoogenraad'!D$17,ROW()-ROW(D$17),0))</f>
        <v/>
      </c>
    </row>
    <row r="1818" spans="1:4" x14ac:dyDescent="0.25">
      <c r="A1818" s="124" t="str">
        <f ca="1">IF(OFFSET('Stocklist Hoogenraad'!A$17,ROW()-ROW(A$17),0)="","",OFFSET('Stocklist Hoogenraad'!A$17,ROW()-ROW(A$17),0))</f>
        <v/>
      </c>
      <c r="B1818" s="124" t="str">
        <f ca="1">IF(OFFSET('Stocklist Hoogenraad'!B$17,ROW()-ROW(B$17),0)="","",OFFSET('Stocklist Hoogenraad'!B$17,ROW()-ROW(B$17),0))</f>
        <v/>
      </c>
      <c r="C1818" s="124" t="str">
        <f ca="1">IF(OFFSET('Stocklist Hoogenraad'!C$17,ROW()-ROW(C$17),0)="","",OFFSET('Stocklist Hoogenraad'!C$17,ROW()-ROW(C$17),0))</f>
        <v/>
      </c>
      <c r="D1818" s="125" t="str">
        <f ca="1">IF(OFFSET('Stocklist Hoogenraad'!D$17,ROW()-ROW(D$17),0)="","",(1+Margin)*OFFSET('Stocklist Hoogenraad'!D$17,ROW()-ROW(D$17),0))</f>
        <v/>
      </c>
    </row>
    <row r="1819" spans="1:4" x14ac:dyDescent="0.25">
      <c r="A1819" s="124" t="str">
        <f ca="1">IF(OFFSET('Stocklist Hoogenraad'!A$17,ROW()-ROW(A$17),0)="","",OFFSET('Stocklist Hoogenraad'!A$17,ROW()-ROW(A$17),0))</f>
        <v/>
      </c>
      <c r="B1819" s="124" t="str">
        <f ca="1">IF(OFFSET('Stocklist Hoogenraad'!B$17,ROW()-ROW(B$17),0)="","",OFFSET('Stocklist Hoogenraad'!B$17,ROW()-ROW(B$17),0))</f>
        <v/>
      </c>
      <c r="C1819" s="124" t="str">
        <f ca="1">IF(OFFSET('Stocklist Hoogenraad'!C$17,ROW()-ROW(C$17),0)="","",OFFSET('Stocklist Hoogenraad'!C$17,ROW()-ROW(C$17),0))</f>
        <v/>
      </c>
      <c r="D1819" s="125" t="str">
        <f ca="1">IF(OFFSET('Stocklist Hoogenraad'!D$17,ROW()-ROW(D$17),0)="","",(1+Margin)*OFFSET('Stocklist Hoogenraad'!D$17,ROW()-ROW(D$17),0))</f>
        <v/>
      </c>
    </row>
    <row r="1820" spans="1:4" x14ac:dyDescent="0.25">
      <c r="A1820" s="124" t="str">
        <f ca="1">IF(OFFSET('Stocklist Hoogenraad'!A$17,ROW()-ROW(A$17),0)="","",OFFSET('Stocklist Hoogenraad'!A$17,ROW()-ROW(A$17),0))</f>
        <v/>
      </c>
      <c r="B1820" s="124" t="str">
        <f ca="1">IF(OFFSET('Stocklist Hoogenraad'!B$17,ROW()-ROW(B$17),0)="","",OFFSET('Stocklist Hoogenraad'!B$17,ROW()-ROW(B$17),0))</f>
        <v/>
      </c>
      <c r="C1820" s="124" t="str">
        <f ca="1">IF(OFFSET('Stocklist Hoogenraad'!C$17,ROW()-ROW(C$17),0)="","",OFFSET('Stocklist Hoogenraad'!C$17,ROW()-ROW(C$17),0))</f>
        <v/>
      </c>
      <c r="D1820" s="125" t="str">
        <f ca="1">IF(OFFSET('Stocklist Hoogenraad'!D$17,ROW()-ROW(D$17),0)="","",(1+Margin)*OFFSET('Stocklist Hoogenraad'!D$17,ROW()-ROW(D$17),0))</f>
        <v/>
      </c>
    </row>
    <row r="1821" spans="1:4" x14ac:dyDescent="0.25">
      <c r="A1821" s="124" t="str">
        <f ca="1">IF(OFFSET('Stocklist Hoogenraad'!A$17,ROW()-ROW(A$17),0)="","",OFFSET('Stocklist Hoogenraad'!A$17,ROW()-ROW(A$17),0))</f>
        <v/>
      </c>
      <c r="B1821" s="124" t="str">
        <f ca="1">IF(OFFSET('Stocklist Hoogenraad'!B$17,ROW()-ROW(B$17),0)="","",OFFSET('Stocklist Hoogenraad'!B$17,ROW()-ROW(B$17),0))</f>
        <v/>
      </c>
      <c r="C1821" s="124" t="str">
        <f ca="1">IF(OFFSET('Stocklist Hoogenraad'!C$17,ROW()-ROW(C$17),0)="","",OFFSET('Stocklist Hoogenraad'!C$17,ROW()-ROW(C$17),0))</f>
        <v/>
      </c>
      <c r="D1821" s="125" t="str">
        <f ca="1">IF(OFFSET('Stocklist Hoogenraad'!D$17,ROW()-ROW(D$17),0)="","",(1+Margin)*OFFSET('Stocklist Hoogenraad'!D$17,ROW()-ROW(D$17),0))</f>
        <v/>
      </c>
    </row>
    <row r="1822" spans="1:4" x14ac:dyDescent="0.25">
      <c r="A1822" s="124" t="str">
        <f ca="1">IF(OFFSET('Stocklist Hoogenraad'!A$17,ROW()-ROW(A$17),0)="","",OFFSET('Stocklist Hoogenraad'!A$17,ROW()-ROW(A$17),0))</f>
        <v/>
      </c>
      <c r="B1822" s="124" t="str">
        <f ca="1">IF(OFFSET('Stocklist Hoogenraad'!B$17,ROW()-ROW(B$17),0)="","",OFFSET('Stocklist Hoogenraad'!B$17,ROW()-ROW(B$17),0))</f>
        <v/>
      </c>
      <c r="C1822" s="124" t="str">
        <f ca="1">IF(OFFSET('Stocklist Hoogenraad'!C$17,ROW()-ROW(C$17),0)="","",OFFSET('Stocklist Hoogenraad'!C$17,ROW()-ROW(C$17),0))</f>
        <v/>
      </c>
      <c r="D1822" s="125" t="str">
        <f ca="1">IF(OFFSET('Stocklist Hoogenraad'!D$17,ROW()-ROW(D$17),0)="","",(1+Margin)*OFFSET('Stocklist Hoogenraad'!D$17,ROW()-ROW(D$17),0))</f>
        <v/>
      </c>
    </row>
    <row r="1823" spans="1:4" x14ac:dyDescent="0.25">
      <c r="A1823" s="124" t="str">
        <f ca="1">IF(OFFSET('Stocklist Hoogenraad'!A$17,ROW()-ROW(A$17),0)="","",OFFSET('Stocklist Hoogenraad'!A$17,ROW()-ROW(A$17),0))</f>
        <v/>
      </c>
      <c r="B1823" s="124" t="str">
        <f ca="1">IF(OFFSET('Stocklist Hoogenraad'!B$17,ROW()-ROW(B$17),0)="","",OFFSET('Stocklist Hoogenraad'!B$17,ROW()-ROW(B$17),0))</f>
        <v/>
      </c>
      <c r="C1823" s="124" t="str">
        <f ca="1">IF(OFFSET('Stocklist Hoogenraad'!C$17,ROW()-ROW(C$17),0)="","",OFFSET('Stocklist Hoogenraad'!C$17,ROW()-ROW(C$17),0))</f>
        <v/>
      </c>
      <c r="D1823" s="125" t="str">
        <f ca="1">IF(OFFSET('Stocklist Hoogenraad'!D$17,ROW()-ROW(D$17),0)="","",(1+Margin)*OFFSET('Stocklist Hoogenraad'!D$17,ROW()-ROW(D$17),0))</f>
        <v/>
      </c>
    </row>
    <row r="1824" spans="1:4" x14ac:dyDescent="0.25">
      <c r="A1824" s="124" t="str">
        <f ca="1">IF(OFFSET('Stocklist Hoogenraad'!A$17,ROW()-ROW(A$17),0)="","",OFFSET('Stocklist Hoogenraad'!A$17,ROW()-ROW(A$17),0))</f>
        <v/>
      </c>
      <c r="B1824" s="124" t="str">
        <f ca="1">IF(OFFSET('Stocklist Hoogenraad'!B$17,ROW()-ROW(B$17),0)="","",OFFSET('Stocklist Hoogenraad'!B$17,ROW()-ROW(B$17),0))</f>
        <v/>
      </c>
      <c r="C1824" s="124" t="str">
        <f ca="1">IF(OFFSET('Stocklist Hoogenraad'!C$17,ROW()-ROW(C$17),0)="","",OFFSET('Stocklist Hoogenraad'!C$17,ROW()-ROW(C$17),0))</f>
        <v/>
      </c>
      <c r="D1824" s="125" t="str">
        <f ca="1">IF(OFFSET('Stocklist Hoogenraad'!D$17,ROW()-ROW(D$17),0)="","",(1+Margin)*OFFSET('Stocklist Hoogenraad'!D$17,ROW()-ROW(D$17),0))</f>
        <v/>
      </c>
    </row>
    <row r="1825" spans="1:4" x14ac:dyDescent="0.25">
      <c r="A1825" s="124" t="str">
        <f ca="1">IF(OFFSET('Stocklist Hoogenraad'!A$17,ROW()-ROW(A$17),0)="","",OFFSET('Stocklist Hoogenraad'!A$17,ROW()-ROW(A$17),0))</f>
        <v/>
      </c>
      <c r="B1825" s="124" t="str">
        <f ca="1">IF(OFFSET('Stocklist Hoogenraad'!B$17,ROW()-ROW(B$17),0)="","",OFFSET('Stocklist Hoogenraad'!B$17,ROW()-ROW(B$17),0))</f>
        <v/>
      </c>
      <c r="C1825" s="124" t="str">
        <f ca="1">IF(OFFSET('Stocklist Hoogenraad'!C$17,ROW()-ROW(C$17),0)="","",OFFSET('Stocklist Hoogenraad'!C$17,ROW()-ROW(C$17),0))</f>
        <v/>
      </c>
      <c r="D1825" s="125" t="str">
        <f ca="1">IF(OFFSET('Stocklist Hoogenraad'!D$17,ROW()-ROW(D$17),0)="","",(1+Margin)*OFFSET('Stocklist Hoogenraad'!D$17,ROW()-ROW(D$17),0))</f>
        <v/>
      </c>
    </row>
    <row r="1826" spans="1:4" x14ac:dyDescent="0.25">
      <c r="A1826" s="124" t="str">
        <f ca="1">IF(OFFSET('Stocklist Hoogenraad'!A$17,ROW()-ROW(A$17),0)="","",OFFSET('Stocklist Hoogenraad'!A$17,ROW()-ROW(A$17),0))</f>
        <v/>
      </c>
      <c r="B1826" s="124" t="str">
        <f ca="1">IF(OFFSET('Stocklist Hoogenraad'!B$17,ROW()-ROW(B$17),0)="","",OFFSET('Stocklist Hoogenraad'!B$17,ROW()-ROW(B$17),0))</f>
        <v/>
      </c>
      <c r="C1826" s="124" t="str">
        <f ca="1">IF(OFFSET('Stocklist Hoogenraad'!C$17,ROW()-ROW(C$17),0)="","",OFFSET('Stocklist Hoogenraad'!C$17,ROW()-ROW(C$17),0))</f>
        <v/>
      </c>
      <c r="D1826" s="125" t="str">
        <f ca="1">IF(OFFSET('Stocklist Hoogenraad'!D$17,ROW()-ROW(D$17),0)="","",(1+Margin)*OFFSET('Stocklist Hoogenraad'!D$17,ROW()-ROW(D$17),0))</f>
        <v/>
      </c>
    </row>
    <row r="1827" spans="1:4" x14ac:dyDescent="0.25">
      <c r="A1827" s="124" t="str">
        <f ca="1">IF(OFFSET('Stocklist Hoogenraad'!A$17,ROW()-ROW(A$17),0)="","",OFFSET('Stocklist Hoogenraad'!A$17,ROW()-ROW(A$17),0))</f>
        <v/>
      </c>
      <c r="B1827" s="124" t="str">
        <f ca="1">IF(OFFSET('Stocklist Hoogenraad'!B$17,ROW()-ROW(B$17),0)="","",OFFSET('Stocklist Hoogenraad'!B$17,ROW()-ROW(B$17),0))</f>
        <v/>
      </c>
      <c r="C1827" s="124" t="str">
        <f ca="1">IF(OFFSET('Stocklist Hoogenraad'!C$17,ROW()-ROW(C$17),0)="","",OFFSET('Stocklist Hoogenraad'!C$17,ROW()-ROW(C$17),0))</f>
        <v/>
      </c>
      <c r="D1827" s="125" t="str">
        <f ca="1">IF(OFFSET('Stocklist Hoogenraad'!D$17,ROW()-ROW(D$17),0)="","",(1+Margin)*OFFSET('Stocklist Hoogenraad'!D$17,ROW()-ROW(D$17),0))</f>
        <v/>
      </c>
    </row>
    <row r="1828" spans="1:4" x14ac:dyDescent="0.25">
      <c r="A1828" s="124" t="str">
        <f ca="1">IF(OFFSET('Stocklist Hoogenraad'!A$17,ROW()-ROW(A$17),0)="","",OFFSET('Stocklist Hoogenraad'!A$17,ROW()-ROW(A$17),0))</f>
        <v/>
      </c>
      <c r="B1828" s="124" t="str">
        <f ca="1">IF(OFFSET('Stocklist Hoogenraad'!B$17,ROW()-ROW(B$17),0)="","",OFFSET('Stocklist Hoogenraad'!B$17,ROW()-ROW(B$17),0))</f>
        <v/>
      </c>
      <c r="C1828" s="124" t="str">
        <f ca="1">IF(OFFSET('Stocklist Hoogenraad'!C$17,ROW()-ROW(C$17),0)="","",OFFSET('Stocklist Hoogenraad'!C$17,ROW()-ROW(C$17),0))</f>
        <v/>
      </c>
      <c r="D1828" s="125" t="str">
        <f ca="1">IF(OFFSET('Stocklist Hoogenraad'!D$17,ROW()-ROW(D$17),0)="","",(1+Margin)*OFFSET('Stocklist Hoogenraad'!D$17,ROW()-ROW(D$17),0))</f>
        <v/>
      </c>
    </row>
    <row r="1829" spans="1:4" x14ac:dyDescent="0.25">
      <c r="A1829" s="124" t="str">
        <f ca="1">IF(OFFSET('Stocklist Hoogenraad'!A$17,ROW()-ROW(A$17),0)="","",OFFSET('Stocklist Hoogenraad'!A$17,ROW()-ROW(A$17),0))</f>
        <v/>
      </c>
      <c r="B1829" s="124" t="str">
        <f ca="1">IF(OFFSET('Stocklist Hoogenraad'!B$17,ROW()-ROW(B$17),0)="","",OFFSET('Stocklist Hoogenraad'!B$17,ROW()-ROW(B$17),0))</f>
        <v/>
      </c>
      <c r="C1829" s="124" t="str">
        <f ca="1">IF(OFFSET('Stocklist Hoogenraad'!C$17,ROW()-ROW(C$17),0)="","",OFFSET('Stocklist Hoogenraad'!C$17,ROW()-ROW(C$17),0))</f>
        <v/>
      </c>
      <c r="D1829" s="125" t="str">
        <f ca="1">IF(OFFSET('Stocklist Hoogenraad'!D$17,ROW()-ROW(D$17),0)="","",(1+Margin)*OFFSET('Stocklist Hoogenraad'!D$17,ROW()-ROW(D$17),0))</f>
        <v/>
      </c>
    </row>
    <row r="1830" spans="1:4" x14ac:dyDescent="0.25">
      <c r="A1830" s="124" t="str">
        <f ca="1">IF(OFFSET('Stocklist Hoogenraad'!A$17,ROW()-ROW(A$17),0)="","",OFFSET('Stocklist Hoogenraad'!A$17,ROW()-ROW(A$17),0))</f>
        <v/>
      </c>
      <c r="B1830" s="124" t="str">
        <f ca="1">IF(OFFSET('Stocklist Hoogenraad'!B$17,ROW()-ROW(B$17),0)="","",OFFSET('Stocklist Hoogenraad'!B$17,ROW()-ROW(B$17),0))</f>
        <v/>
      </c>
      <c r="C1830" s="124" t="str">
        <f ca="1">IF(OFFSET('Stocklist Hoogenraad'!C$17,ROW()-ROW(C$17),0)="","",OFFSET('Stocklist Hoogenraad'!C$17,ROW()-ROW(C$17),0))</f>
        <v/>
      </c>
      <c r="D1830" s="125" t="str">
        <f ca="1">IF(OFFSET('Stocklist Hoogenraad'!D$17,ROW()-ROW(D$17),0)="","",(1+Margin)*OFFSET('Stocklist Hoogenraad'!D$17,ROW()-ROW(D$17),0))</f>
        <v/>
      </c>
    </row>
    <row r="1831" spans="1:4" x14ac:dyDescent="0.25">
      <c r="A1831" s="124" t="str">
        <f ca="1">IF(OFFSET('Stocklist Hoogenraad'!A$17,ROW()-ROW(A$17),0)="","",OFFSET('Stocklist Hoogenraad'!A$17,ROW()-ROW(A$17),0))</f>
        <v/>
      </c>
      <c r="B1831" s="124" t="str">
        <f ca="1">IF(OFFSET('Stocklist Hoogenraad'!B$17,ROW()-ROW(B$17),0)="","",OFFSET('Stocklist Hoogenraad'!B$17,ROW()-ROW(B$17),0))</f>
        <v/>
      </c>
      <c r="C1831" s="124" t="str">
        <f ca="1">IF(OFFSET('Stocklist Hoogenraad'!C$17,ROW()-ROW(C$17),0)="","",OFFSET('Stocklist Hoogenraad'!C$17,ROW()-ROW(C$17),0))</f>
        <v/>
      </c>
      <c r="D1831" s="125" t="str">
        <f ca="1">IF(OFFSET('Stocklist Hoogenraad'!D$17,ROW()-ROW(D$17),0)="","",(1+Margin)*OFFSET('Stocklist Hoogenraad'!D$17,ROW()-ROW(D$17),0))</f>
        <v/>
      </c>
    </row>
    <row r="1832" spans="1:4" x14ac:dyDescent="0.25">
      <c r="A1832" s="124" t="str">
        <f ca="1">IF(OFFSET('Stocklist Hoogenraad'!A$17,ROW()-ROW(A$17),0)="","",OFFSET('Stocklist Hoogenraad'!A$17,ROW()-ROW(A$17),0))</f>
        <v/>
      </c>
      <c r="B1832" s="124" t="str">
        <f ca="1">IF(OFFSET('Stocklist Hoogenraad'!B$17,ROW()-ROW(B$17),0)="","",OFFSET('Stocklist Hoogenraad'!B$17,ROW()-ROW(B$17),0))</f>
        <v/>
      </c>
      <c r="C1832" s="124" t="str">
        <f ca="1">IF(OFFSET('Stocklist Hoogenraad'!C$17,ROW()-ROW(C$17),0)="","",OFFSET('Stocklist Hoogenraad'!C$17,ROW()-ROW(C$17),0))</f>
        <v/>
      </c>
      <c r="D1832" s="125" t="str">
        <f ca="1">IF(OFFSET('Stocklist Hoogenraad'!D$17,ROW()-ROW(D$17),0)="","",(1+Margin)*OFFSET('Stocklist Hoogenraad'!D$17,ROW()-ROW(D$17),0))</f>
        <v/>
      </c>
    </row>
    <row r="1833" spans="1:4" x14ac:dyDescent="0.25">
      <c r="A1833" s="124" t="str">
        <f ca="1">IF(OFFSET('Stocklist Hoogenraad'!A$17,ROW()-ROW(A$17),0)="","",OFFSET('Stocklist Hoogenraad'!A$17,ROW()-ROW(A$17),0))</f>
        <v/>
      </c>
      <c r="B1833" s="124" t="str">
        <f ca="1">IF(OFFSET('Stocklist Hoogenraad'!B$17,ROW()-ROW(B$17),0)="","",OFFSET('Stocklist Hoogenraad'!B$17,ROW()-ROW(B$17),0))</f>
        <v/>
      </c>
      <c r="C1833" s="124" t="str">
        <f ca="1">IF(OFFSET('Stocklist Hoogenraad'!C$17,ROW()-ROW(C$17),0)="","",OFFSET('Stocklist Hoogenraad'!C$17,ROW()-ROW(C$17),0))</f>
        <v/>
      </c>
      <c r="D1833" s="125" t="str">
        <f ca="1">IF(OFFSET('Stocklist Hoogenraad'!D$17,ROW()-ROW(D$17),0)="","",(1+Margin)*OFFSET('Stocklist Hoogenraad'!D$17,ROW()-ROW(D$17),0))</f>
        <v/>
      </c>
    </row>
    <row r="1834" spans="1:4" x14ac:dyDescent="0.25">
      <c r="A1834" s="124" t="str">
        <f ca="1">IF(OFFSET('Stocklist Hoogenraad'!A$17,ROW()-ROW(A$17),0)="","",OFFSET('Stocklist Hoogenraad'!A$17,ROW()-ROW(A$17),0))</f>
        <v/>
      </c>
      <c r="B1834" s="124" t="str">
        <f ca="1">IF(OFFSET('Stocklist Hoogenraad'!B$17,ROW()-ROW(B$17),0)="","",OFFSET('Stocklist Hoogenraad'!B$17,ROW()-ROW(B$17),0))</f>
        <v/>
      </c>
      <c r="C1834" s="124" t="str">
        <f ca="1">IF(OFFSET('Stocklist Hoogenraad'!C$17,ROW()-ROW(C$17),0)="","",OFFSET('Stocklist Hoogenraad'!C$17,ROW()-ROW(C$17),0))</f>
        <v/>
      </c>
      <c r="D1834" s="125" t="str">
        <f ca="1">IF(OFFSET('Stocklist Hoogenraad'!D$17,ROW()-ROW(D$17),0)="","",(1+Margin)*OFFSET('Stocklist Hoogenraad'!D$17,ROW()-ROW(D$17),0))</f>
        <v/>
      </c>
    </row>
    <row r="1835" spans="1:4" x14ac:dyDescent="0.25">
      <c r="A1835" s="124" t="str">
        <f ca="1">IF(OFFSET('Stocklist Hoogenraad'!A$17,ROW()-ROW(A$17),0)="","",OFFSET('Stocklist Hoogenraad'!A$17,ROW()-ROW(A$17),0))</f>
        <v/>
      </c>
      <c r="B1835" s="124" t="str">
        <f ca="1">IF(OFFSET('Stocklist Hoogenraad'!B$17,ROW()-ROW(B$17),0)="","",OFFSET('Stocklist Hoogenraad'!B$17,ROW()-ROW(B$17),0))</f>
        <v/>
      </c>
      <c r="C1835" s="124" t="str">
        <f ca="1">IF(OFFSET('Stocklist Hoogenraad'!C$17,ROW()-ROW(C$17),0)="","",OFFSET('Stocklist Hoogenraad'!C$17,ROW()-ROW(C$17),0))</f>
        <v/>
      </c>
      <c r="D1835" s="125" t="str">
        <f ca="1">IF(OFFSET('Stocklist Hoogenraad'!D$17,ROW()-ROW(D$17),0)="","",(1+Margin)*OFFSET('Stocklist Hoogenraad'!D$17,ROW()-ROW(D$17),0))</f>
        <v/>
      </c>
    </row>
    <row r="1836" spans="1:4" x14ac:dyDescent="0.25">
      <c r="A1836" s="124" t="str">
        <f ca="1">IF(OFFSET('Stocklist Hoogenraad'!A$17,ROW()-ROW(A$17),0)="","",OFFSET('Stocklist Hoogenraad'!A$17,ROW()-ROW(A$17),0))</f>
        <v/>
      </c>
      <c r="B1836" s="124" t="str">
        <f ca="1">IF(OFFSET('Stocklist Hoogenraad'!B$17,ROW()-ROW(B$17),0)="","",OFFSET('Stocklist Hoogenraad'!B$17,ROW()-ROW(B$17),0))</f>
        <v/>
      </c>
      <c r="C1836" s="124" t="str">
        <f ca="1">IF(OFFSET('Stocklist Hoogenraad'!C$17,ROW()-ROW(C$17),0)="","",OFFSET('Stocklist Hoogenraad'!C$17,ROW()-ROW(C$17),0))</f>
        <v/>
      </c>
      <c r="D1836" s="125" t="str">
        <f ca="1">IF(OFFSET('Stocklist Hoogenraad'!D$17,ROW()-ROW(D$17),0)="","",(1+Margin)*OFFSET('Stocklist Hoogenraad'!D$17,ROW()-ROW(D$17),0))</f>
        <v/>
      </c>
    </row>
    <row r="1837" spans="1:4" x14ac:dyDescent="0.25">
      <c r="A1837" s="124" t="str">
        <f ca="1">IF(OFFSET('Stocklist Hoogenraad'!A$17,ROW()-ROW(A$17),0)="","",OFFSET('Stocklist Hoogenraad'!A$17,ROW()-ROW(A$17),0))</f>
        <v/>
      </c>
      <c r="B1837" s="124" t="str">
        <f ca="1">IF(OFFSET('Stocklist Hoogenraad'!B$17,ROW()-ROW(B$17),0)="","",OFFSET('Stocklist Hoogenraad'!B$17,ROW()-ROW(B$17),0))</f>
        <v/>
      </c>
      <c r="C1837" s="124" t="str">
        <f ca="1">IF(OFFSET('Stocklist Hoogenraad'!C$17,ROW()-ROW(C$17),0)="","",OFFSET('Stocklist Hoogenraad'!C$17,ROW()-ROW(C$17),0))</f>
        <v/>
      </c>
      <c r="D1837" s="125" t="str">
        <f ca="1">IF(OFFSET('Stocklist Hoogenraad'!D$17,ROW()-ROW(D$17),0)="","",(1+Margin)*OFFSET('Stocklist Hoogenraad'!D$17,ROW()-ROW(D$17),0))</f>
        <v/>
      </c>
    </row>
    <row r="1838" spans="1:4" x14ac:dyDescent="0.25">
      <c r="A1838" s="124" t="str">
        <f ca="1">IF(OFFSET('Stocklist Hoogenraad'!A$17,ROW()-ROW(A$17),0)="","",OFFSET('Stocklist Hoogenraad'!A$17,ROW()-ROW(A$17),0))</f>
        <v/>
      </c>
      <c r="B1838" s="124" t="str">
        <f ca="1">IF(OFFSET('Stocklist Hoogenraad'!B$17,ROW()-ROW(B$17),0)="","",OFFSET('Stocklist Hoogenraad'!B$17,ROW()-ROW(B$17),0))</f>
        <v/>
      </c>
      <c r="C1838" s="124" t="str">
        <f ca="1">IF(OFFSET('Stocklist Hoogenraad'!C$17,ROW()-ROW(C$17),0)="","",OFFSET('Stocklist Hoogenraad'!C$17,ROW()-ROW(C$17),0))</f>
        <v/>
      </c>
      <c r="D1838" s="125" t="str">
        <f ca="1">IF(OFFSET('Stocklist Hoogenraad'!D$17,ROW()-ROW(D$17),0)="","",(1+Margin)*OFFSET('Stocklist Hoogenraad'!D$17,ROW()-ROW(D$17),0))</f>
        <v/>
      </c>
    </row>
    <row r="1839" spans="1:4" x14ac:dyDescent="0.25">
      <c r="A1839" s="124" t="str">
        <f ca="1">IF(OFFSET('Stocklist Hoogenraad'!A$17,ROW()-ROW(A$17),0)="","",OFFSET('Stocklist Hoogenraad'!A$17,ROW()-ROW(A$17),0))</f>
        <v/>
      </c>
      <c r="B1839" s="124" t="str">
        <f ca="1">IF(OFFSET('Stocklist Hoogenraad'!B$17,ROW()-ROW(B$17),0)="","",OFFSET('Stocklist Hoogenraad'!B$17,ROW()-ROW(B$17),0))</f>
        <v/>
      </c>
      <c r="C1839" s="124" t="str">
        <f ca="1">IF(OFFSET('Stocklist Hoogenraad'!C$17,ROW()-ROW(C$17),0)="","",OFFSET('Stocklist Hoogenraad'!C$17,ROW()-ROW(C$17),0))</f>
        <v/>
      </c>
      <c r="D1839" s="125" t="str">
        <f ca="1">IF(OFFSET('Stocklist Hoogenraad'!D$17,ROW()-ROW(D$17),0)="","",(1+Margin)*OFFSET('Stocklist Hoogenraad'!D$17,ROW()-ROW(D$17),0))</f>
        <v/>
      </c>
    </row>
    <row r="1840" spans="1:4" x14ac:dyDescent="0.25">
      <c r="A1840" s="124" t="str">
        <f ca="1">IF(OFFSET('Stocklist Hoogenraad'!A$17,ROW()-ROW(A$17),0)="","",OFFSET('Stocklist Hoogenraad'!A$17,ROW()-ROW(A$17),0))</f>
        <v/>
      </c>
      <c r="B1840" s="124" t="str">
        <f ca="1">IF(OFFSET('Stocklist Hoogenraad'!B$17,ROW()-ROW(B$17),0)="","",OFFSET('Stocklist Hoogenraad'!B$17,ROW()-ROW(B$17),0))</f>
        <v/>
      </c>
      <c r="C1840" s="124" t="str">
        <f ca="1">IF(OFFSET('Stocklist Hoogenraad'!C$17,ROW()-ROW(C$17),0)="","",OFFSET('Stocklist Hoogenraad'!C$17,ROW()-ROW(C$17),0))</f>
        <v/>
      </c>
      <c r="D1840" s="125" t="str">
        <f ca="1">IF(OFFSET('Stocklist Hoogenraad'!D$17,ROW()-ROW(D$17),0)="","",(1+Margin)*OFFSET('Stocklist Hoogenraad'!D$17,ROW()-ROW(D$17),0))</f>
        <v/>
      </c>
    </row>
    <row r="1841" spans="1:4" x14ac:dyDescent="0.25">
      <c r="A1841" s="124" t="str">
        <f ca="1">IF(OFFSET('Stocklist Hoogenraad'!A$17,ROW()-ROW(A$17),0)="","",OFFSET('Stocklist Hoogenraad'!A$17,ROW()-ROW(A$17),0))</f>
        <v/>
      </c>
      <c r="B1841" s="124" t="str">
        <f ca="1">IF(OFFSET('Stocklist Hoogenraad'!B$17,ROW()-ROW(B$17),0)="","",OFFSET('Stocklist Hoogenraad'!B$17,ROW()-ROW(B$17),0))</f>
        <v/>
      </c>
      <c r="C1841" s="124" t="str">
        <f ca="1">IF(OFFSET('Stocklist Hoogenraad'!C$17,ROW()-ROW(C$17),0)="","",OFFSET('Stocklist Hoogenraad'!C$17,ROW()-ROW(C$17),0))</f>
        <v/>
      </c>
      <c r="D1841" s="125" t="str">
        <f ca="1">IF(OFFSET('Stocklist Hoogenraad'!D$17,ROW()-ROW(D$17),0)="","",(1+Margin)*OFFSET('Stocklist Hoogenraad'!D$17,ROW()-ROW(D$17),0))</f>
        <v/>
      </c>
    </row>
    <row r="1842" spans="1:4" x14ac:dyDescent="0.25">
      <c r="A1842" s="124" t="str">
        <f ca="1">IF(OFFSET('Stocklist Hoogenraad'!A$17,ROW()-ROW(A$17),0)="","",OFFSET('Stocklist Hoogenraad'!A$17,ROW()-ROW(A$17),0))</f>
        <v/>
      </c>
      <c r="B1842" s="124" t="str">
        <f ca="1">IF(OFFSET('Stocklist Hoogenraad'!B$17,ROW()-ROW(B$17),0)="","",OFFSET('Stocklist Hoogenraad'!B$17,ROW()-ROW(B$17),0))</f>
        <v/>
      </c>
      <c r="C1842" s="124" t="str">
        <f ca="1">IF(OFFSET('Stocklist Hoogenraad'!C$17,ROW()-ROW(C$17),0)="","",OFFSET('Stocklist Hoogenraad'!C$17,ROW()-ROW(C$17),0))</f>
        <v/>
      </c>
      <c r="D1842" s="125" t="str">
        <f ca="1">IF(OFFSET('Stocklist Hoogenraad'!D$17,ROW()-ROW(D$17),0)="","",(1+Margin)*OFFSET('Stocklist Hoogenraad'!D$17,ROW()-ROW(D$17),0))</f>
        <v/>
      </c>
    </row>
    <row r="1843" spans="1:4" x14ac:dyDescent="0.25">
      <c r="A1843" s="124" t="str">
        <f ca="1">IF(OFFSET('Stocklist Hoogenraad'!A$17,ROW()-ROW(A$17),0)="","",OFFSET('Stocklist Hoogenraad'!A$17,ROW()-ROW(A$17),0))</f>
        <v/>
      </c>
      <c r="B1843" s="124" t="str">
        <f ca="1">IF(OFFSET('Stocklist Hoogenraad'!B$17,ROW()-ROW(B$17),0)="","",OFFSET('Stocklist Hoogenraad'!B$17,ROW()-ROW(B$17),0))</f>
        <v/>
      </c>
      <c r="C1843" s="124" t="str">
        <f ca="1">IF(OFFSET('Stocklist Hoogenraad'!C$17,ROW()-ROW(C$17),0)="","",OFFSET('Stocklist Hoogenraad'!C$17,ROW()-ROW(C$17),0))</f>
        <v/>
      </c>
      <c r="D1843" s="125" t="str">
        <f ca="1">IF(OFFSET('Stocklist Hoogenraad'!D$17,ROW()-ROW(D$17),0)="","",(1+Margin)*OFFSET('Stocklist Hoogenraad'!D$17,ROW()-ROW(D$17),0))</f>
        <v/>
      </c>
    </row>
    <row r="1844" spans="1:4" x14ac:dyDescent="0.25">
      <c r="A1844" s="124" t="str">
        <f ca="1">IF(OFFSET('Stocklist Hoogenraad'!A$17,ROW()-ROW(A$17),0)="","",OFFSET('Stocklist Hoogenraad'!A$17,ROW()-ROW(A$17),0))</f>
        <v/>
      </c>
      <c r="B1844" s="124" t="str">
        <f ca="1">IF(OFFSET('Stocklist Hoogenraad'!B$17,ROW()-ROW(B$17),0)="","",OFFSET('Stocklist Hoogenraad'!B$17,ROW()-ROW(B$17),0))</f>
        <v/>
      </c>
      <c r="C1844" s="124" t="str">
        <f ca="1">IF(OFFSET('Stocklist Hoogenraad'!C$17,ROW()-ROW(C$17),0)="","",OFFSET('Stocklist Hoogenraad'!C$17,ROW()-ROW(C$17),0))</f>
        <v/>
      </c>
      <c r="D1844" s="125" t="str">
        <f ca="1">IF(OFFSET('Stocklist Hoogenraad'!D$17,ROW()-ROW(D$17),0)="","",(1+Margin)*OFFSET('Stocklist Hoogenraad'!D$17,ROW()-ROW(D$17),0))</f>
        <v/>
      </c>
    </row>
    <row r="1845" spans="1:4" x14ac:dyDescent="0.25">
      <c r="A1845" s="124" t="str">
        <f ca="1">IF(OFFSET('Stocklist Hoogenraad'!A$17,ROW()-ROW(A$17),0)="","",OFFSET('Stocklist Hoogenraad'!A$17,ROW()-ROW(A$17),0))</f>
        <v/>
      </c>
      <c r="B1845" s="124" t="str">
        <f ca="1">IF(OFFSET('Stocklist Hoogenraad'!B$17,ROW()-ROW(B$17),0)="","",OFFSET('Stocklist Hoogenraad'!B$17,ROW()-ROW(B$17),0))</f>
        <v/>
      </c>
      <c r="C1845" s="124" t="str">
        <f ca="1">IF(OFFSET('Stocklist Hoogenraad'!C$17,ROW()-ROW(C$17),0)="","",OFFSET('Stocklist Hoogenraad'!C$17,ROW()-ROW(C$17),0))</f>
        <v/>
      </c>
      <c r="D1845" s="125" t="str">
        <f ca="1">IF(OFFSET('Stocklist Hoogenraad'!D$17,ROW()-ROW(D$17),0)="","",(1+Margin)*OFFSET('Stocklist Hoogenraad'!D$17,ROW()-ROW(D$17),0))</f>
        <v/>
      </c>
    </row>
    <row r="1846" spans="1:4" x14ac:dyDescent="0.25">
      <c r="A1846" s="124" t="str">
        <f ca="1">IF(OFFSET('Stocklist Hoogenraad'!A$17,ROW()-ROW(A$17),0)="","",OFFSET('Stocklist Hoogenraad'!A$17,ROW()-ROW(A$17),0))</f>
        <v/>
      </c>
      <c r="B1846" s="124" t="str">
        <f ca="1">IF(OFFSET('Stocklist Hoogenraad'!B$17,ROW()-ROW(B$17),0)="","",OFFSET('Stocklist Hoogenraad'!B$17,ROW()-ROW(B$17),0))</f>
        <v/>
      </c>
      <c r="C1846" s="124" t="str">
        <f ca="1">IF(OFFSET('Stocklist Hoogenraad'!C$17,ROW()-ROW(C$17),0)="","",OFFSET('Stocklist Hoogenraad'!C$17,ROW()-ROW(C$17),0))</f>
        <v/>
      </c>
      <c r="D1846" s="125" t="str">
        <f ca="1">IF(OFFSET('Stocklist Hoogenraad'!D$17,ROW()-ROW(D$17),0)="","",(1+Margin)*OFFSET('Stocklist Hoogenraad'!D$17,ROW()-ROW(D$17),0))</f>
        <v/>
      </c>
    </row>
    <row r="1847" spans="1:4" x14ac:dyDescent="0.25">
      <c r="A1847" s="124" t="str">
        <f ca="1">IF(OFFSET('Stocklist Hoogenraad'!A$17,ROW()-ROW(A$17),0)="","",OFFSET('Stocklist Hoogenraad'!A$17,ROW()-ROW(A$17),0))</f>
        <v/>
      </c>
      <c r="B1847" s="124" t="str">
        <f ca="1">IF(OFFSET('Stocklist Hoogenraad'!B$17,ROW()-ROW(B$17),0)="","",OFFSET('Stocklist Hoogenraad'!B$17,ROW()-ROW(B$17),0))</f>
        <v/>
      </c>
      <c r="C1847" s="124" t="str">
        <f ca="1">IF(OFFSET('Stocklist Hoogenraad'!C$17,ROW()-ROW(C$17),0)="","",OFFSET('Stocklist Hoogenraad'!C$17,ROW()-ROW(C$17),0))</f>
        <v/>
      </c>
      <c r="D1847" s="125" t="str">
        <f ca="1">IF(OFFSET('Stocklist Hoogenraad'!D$17,ROW()-ROW(D$17),0)="","",(1+Margin)*OFFSET('Stocklist Hoogenraad'!D$17,ROW()-ROW(D$17),0))</f>
        <v/>
      </c>
    </row>
    <row r="1848" spans="1:4" x14ac:dyDescent="0.25">
      <c r="A1848" s="124" t="str">
        <f ca="1">IF(OFFSET('Stocklist Hoogenraad'!A$17,ROW()-ROW(A$17),0)="","",OFFSET('Stocklist Hoogenraad'!A$17,ROW()-ROW(A$17),0))</f>
        <v/>
      </c>
      <c r="B1848" s="124" t="str">
        <f ca="1">IF(OFFSET('Stocklist Hoogenraad'!B$17,ROW()-ROW(B$17),0)="","",OFFSET('Stocklist Hoogenraad'!B$17,ROW()-ROW(B$17),0))</f>
        <v/>
      </c>
      <c r="C1848" s="124" t="str">
        <f ca="1">IF(OFFSET('Stocklist Hoogenraad'!C$17,ROW()-ROW(C$17),0)="","",OFFSET('Stocklist Hoogenraad'!C$17,ROW()-ROW(C$17),0))</f>
        <v/>
      </c>
      <c r="D1848" s="125" t="str">
        <f ca="1">IF(OFFSET('Stocklist Hoogenraad'!D$17,ROW()-ROW(D$17),0)="","",(1+Margin)*OFFSET('Stocklist Hoogenraad'!D$17,ROW()-ROW(D$17),0))</f>
        <v/>
      </c>
    </row>
    <row r="1849" spans="1:4" x14ac:dyDescent="0.25">
      <c r="A1849" s="124" t="str">
        <f ca="1">IF(OFFSET('Stocklist Hoogenraad'!A$17,ROW()-ROW(A$17),0)="","",OFFSET('Stocklist Hoogenraad'!A$17,ROW()-ROW(A$17),0))</f>
        <v/>
      </c>
      <c r="B1849" s="124" t="str">
        <f ca="1">IF(OFFSET('Stocklist Hoogenraad'!B$17,ROW()-ROW(B$17),0)="","",OFFSET('Stocklist Hoogenraad'!B$17,ROW()-ROW(B$17),0))</f>
        <v/>
      </c>
      <c r="C1849" s="124" t="str">
        <f ca="1">IF(OFFSET('Stocklist Hoogenraad'!C$17,ROW()-ROW(C$17),0)="","",OFFSET('Stocklist Hoogenraad'!C$17,ROW()-ROW(C$17),0))</f>
        <v/>
      </c>
      <c r="D1849" s="125" t="str">
        <f ca="1">IF(OFFSET('Stocklist Hoogenraad'!D$17,ROW()-ROW(D$17),0)="","",(1+Margin)*OFFSET('Stocklist Hoogenraad'!D$17,ROW()-ROW(D$17),0))</f>
        <v/>
      </c>
    </row>
    <row r="1850" spans="1:4" x14ac:dyDescent="0.25">
      <c r="A1850" s="124" t="str">
        <f ca="1">IF(OFFSET('Stocklist Hoogenraad'!A$17,ROW()-ROW(A$17),0)="","",OFFSET('Stocklist Hoogenraad'!A$17,ROW()-ROW(A$17),0))</f>
        <v/>
      </c>
      <c r="B1850" s="124" t="str">
        <f ca="1">IF(OFFSET('Stocklist Hoogenraad'!B$17,ROW()-ROW(B$17),0)="","",OFFSET('Stocklist Hoogenraad'!B$17,ROW()-ROW(B$17),0))</f>
        <v/>
      </c>
      <c r="C1850" s="124" t="str">
        <f ca="1">IF(OFFSET('Stocklist Hoogenraad'!C$17,ROW()-ROW(C$17),0)="","",OFFSET('Stocklist Hoogenraad'!C$17,ROW()-ROW(C$17),0))</f>
        <v/>
      </c>
      <c r="D1850" s="125" t="str">
        <f ca="1">IF(OFFSET('Stocklist Hoogenraad'!D$17,ROW()-ROW(D$17),0)="","",(1+Margin)*OFFSET('Stocklist Hoogenraad'!D$17,ROW()-ROW(D$17),0))</f>
        <v/>
      </c>
    </row>
    <row r="1851" spans="1:4" x14ac:dyDescent="0.25">
      <c r="A1851" s="124" t="str">
        <f ca="1">IF(OFFSET('Stocklist Hoogenraad'!A$17,ROW()-ROW(A$17),0)="","",OFFSET('Stocklist Hoogenraad'!A$17,ROW()-ROW(A$17),0))</f>
        <v/>
      </c>
      <c r="B1851" s="124" t="str">
        <f ca="1">IF(OFFSET('Stocklist Hoogenraad'!B$17,ROW()-ROW(B$17),0)="","",OFFSET('Stocklist Hoogenraad'!B$17,ROW()-ROW(B$17),0))</f>
        <v/>
      </c>
      <c r="C1851" s="124" t="str">
        <f ca="1">IF(OFFSET('Stocklist Hoogenraad'!C$17,ROW()-ROW(C$17),0)="","",OFFSET('Stocklist Hoogenraad'!C$17,ROW()-ROW(C$17),0))</f>
        <v/>
      </c>
      <c r="D1851" s="125" t="str">
        <f ca="1">IF(OFFSET('Stocklist Hoogenraad'!D$17,ROW()-ROW(D$17),0)="","",(1+Margin)*OFFSET('Stocklist Hoogenraad'!D$17,ROW()-ROW(D$17),0))</f>
        <v/>
      </c>
    </row>
    <row r="1852" spans="1:4" x14ac:dyDescent="0.25">
      <c r="A1852" s="124" t="str">
        <f ca="1">IF(OFFSET('Stocklist Hoogenraad'!A$17,ROW()-ROW(A$17),0)="","",OFFSET('Stocklist Hoogenraad'!A$17,ROW()-ROW(A$17),0))</f>
        <v/>
      </c>
      <c r="B1852" s="124" t="str">
        <f ca="1">IF(OFFSET('Stocklist Hoogenraad'!B$17,ROW()-ROW(B$17),0)="","",OFFSET('Stocklist Hoogenraad'!B$17,ROW()-ROW(B$17),0))</f>
        <v/>
      </c>
      <c r="C1852" s="124" t="str">
        <f ca="1">IF(OFFSET('Stocklist Hoogenraad'!C$17,ROW()-ROW(C$17),0)="","",OFFSET('Stocklist Hoogenraad'!C$17,ROW()-ROW(C$17),0))</f>
        <v/>
      </c>
      <c r="D1852" s="125" t="str">
        <f ca="1">IF(OFFSET('Stocklist Hoogenraad'!D$17,ROW()-ROW(D$17),0)="","",(1+Margin)*OFFSET('Stocklist Hoogenraad'!D$17,ROW()-ROW(D$17),0))</f>
        <v/>
      </c>
    </row>
    <row r="1853" spans="1:4" x14ac:dyDescent="0.25">
      <c r="A1853" s="124" t="str">
        <f ca="1">IF(OFFSET('Stocklist Hoogenraad'!A$17,ROW()-ROW(A$17),0)="","",OFFSET('Stocklist Hoogenraad'!A$17,ROW()-ROW(A$17),0))</f>
        <v/>
      </c>
      <c r="B1853" s="124" t="str">
        <f ca="1">IF(OFFSET('Stocklist Hoogenraad'!B$17,ROW()-ROW(B$17),0)="","",OFFSET('Stocklist Hoogenraad'!B$17,ROW()-ROW(B$17),0))</f>
        <v/>
      </c>
      <c r="C1853" s="124" t="str">
        <f ca="1">IF(OFFSET('Stocklist Hoogenraad'!C$17,ROW()-ROW(C$17),0)="","",OFFSET('Stocklist Hoogenraad'!C$17,ROW()-ROW(C$17),0))</f>
        <v/>
      </c>
      <c r="D1853" s="125" t="str">
        <f ca="1">IF(OFFSET('Stocklist Hoogenraad'!D$17,ROW()-ROW(D$17),0)="","",(1+Margin)*OFFSET('Stocklist Hoogenraad'!D$17,ROW()-ROW(D$17),0))</f>
        <v/>
      </c>
    </row>
    <row r="1854" spans="1:4" x14ac:dyDescent="0.25">
      <c r="A1854" s="124" t="str">
        <f ca="1">IF(OFFSET('Stocklist Hoogenraad'!A$17,ROW()-ROW(A$17),0)="","",OFFSET('Stocklist Hoogenraad'!A$17,ROW()-ROW(A$17),0))</f>
        <v/>
      </c>
      <c r="B1854" s="124" t="str">
        <f ca="1">IF(OFFSET('Stocklist Hoogenraad'!B$17,ROW()-ROW(B$17),0)="","",OFFSET('Stocklist Hoogenraad'!B$17,ROW()-ROW(B$17),0))</f>
        <v/>
      </c>
      <c r="C1854" s="124" t="str">
        <f ca="1">IF(OFFSET('Stocklist Hoogenraad'!C$17,ROW()-ROW(C$17),0)="","",OFFSET('Stocklist Hoogenraad'!C$17,ROW()-ROW(C$17),0))</f>
        <v/>
      </c>
      <c r="D1854" s="125" t="str">
        <f ca="1">IF(OFFSET('Stocklist Hoogenraad'!D$17,ROW()-ROW(D$17),0)="","",(1+Margin)*OFFSET('Stocklist Hoogenraad'!D$17,ROW()-ROW(D$17),0))</f>
        <v/>
      </c>
    </row>
    <row r="1855" spans="1:4" x14ac:dyDescent="0.25">
      <c r="A1855" s="124" t="str">
        <f ca="1">IF(OFFSET('Stocklist Hoogenraad'!A$17,ROW()-ROW(A$17),0)="","",OFFSET('Stocklist Hoogenraad'!A$17,ROW()-ROW(A$17),0))</f>
        <v/>
      </c>
      <c r="B1855" s="124" t="str">
        <f ca="1">IF(OFFSET('Stocklist Hoogenraad'!B$17,ROW()-ROW(B$17),0)="","",OFFSET('Stocklist Hoogenraad'!B$17,ROW()-ROW(B$17),0))</f>
        <v/>
      </c>
      <c r="C1855" s="124" t="str">
        <f ca="1">IF(OFFSET('Stocklist Hoogenraad'!C$17,ROW()-ROW(C$17),0)="","",OFFSET('Stocklist Hoogenraad'!C$17,ROW()-ROW(C$17),0))</f>
        <v/>
      </c>
      <c r="D1855" s="125" t="str">
        <f ca="1">IF(OFFSET('Stocklist Hoogenraad'!D$17,ROW()-ROW(D$17),0)="","",(1+Margin)*OFFSET('Stocklist Hoogenraad'!D$17,ROW()-ROW(D$17),0))</f>
        <v/>
      </c>
    </row>
    <row r="1856" spans="1:4" x14ac:dyDescent="0.25">
      <c r="A1856" s="124" t="str">
        <f ca="1">IF(OFFSET('Stocklist Hoogenraad'!A$17,ROW()-ROW(A$17),0)="","",OFFSET('Stocklist Hoogenraad'!A$17,ROW()-ROW(A$17),0))</f>
        <v/>
      </c>
      <c r="B1856" s="124" t="str">
        <f ca="1">IF(OFFSET('Stocklist Hoogenraad'!B$17,ROW()-ROW(B$17),0)="","",OFFSET('Stocklist Hoogenraad'!B$17,ROW()-ROW(B$17),0))</f>
        <v/>
      </c>
      <c r="C1856" s="124" t="str">
        <f ca="1">IF(OFFSET('Stocklist Hoogenraad'!C$17,ROW()-ROW(C$17),0)="","",OFFSET('Stocklist Hoogenraad'!C$17,ROW()-ROW(C$17),0))</f>
        <v/>
      </c>
      <c r="D1856" s="125" t="str">
        <f ca="1">IF(OFFSET('Stocklist Hoogenraad'!D$17,ROW()-ROW(D$17),0)="","",(1+Margin)*OFFSET('Stocklist Hoogenraad'!D$17,ROW()-ROW(D$17),0))</f>
        <v/>
      </c>
    </row>
    <row r="1857" spans="1:4" x14ac:dyDescent="0.25">
      <c r="A1857" s="124" t="str">
        <f ca="1">IF(OFFSET('Stocklist Hoogenraad'!A$17,ROW()-ROW(A$17),0)="","",OFFSET('Stocklist Hoogenraad'!A$17,ROW()-ROW(A$17),0))</f>
        <v/>
      </c>
      <c r="B1857" s="124" t="str">
        <f ca="1">IF(OFFSET('Stocklist Hoogenraad'!B$17,ROW()-ROW(B$17),0)="","",OFFSET('Stocklist Hoogenraad'!B$17,ROW()-ROW(B$17),0))</f>
        <v/>
      </c>
      <c r="C1857" s="124" t="str">
        <f ca="1">IF(OFFSET('Stocklist Hoogenraad'!C$17,ROW()-ROW(C$17),0)="","",OFFSET('Stocklist Hoogenraad'!C$17,ROW()-ROW(C$17),0))</f>
        <v/>
      </c>
      <c r="D1857" s="125" t="str">
        <f ca="1">IF(OFFSET('Stocklist Hoogenraad'!D$17,ROW()-ROW(D$17),0)="","",(1+Margin)*OFFSET('Stocklist Hoogenraad'!D$17,ROW()-ROW(D$17),0))</f>
        <v/>
      </c>
    </row>
    <row r="1858" spans="1:4" x14ac:dyDescent="0.25">
      <c r="A1858" s="124" t="str">
        <f ca="1">IF(OFFSET('Stocklist Hoogenraad'!A$17,ROW()-ROW(A$17),0)="","",OFFSET('Stocklist Hoogenraad'!A$17,ROW()-ROW(A$17),0))</f>
        <v/>
      </c>
      <c r="B1858" s="124" t="str">
        <f ca="1">IF(OFFSET('Stocklist Hoogenraad'!B$17,ROW()-ROW(B$17),0)="","",OFFSET('Stocklist Hoogenraad'!B$17,ROW()-ROW(B$17),0))</f>
        <v/>
      </c>
      <c r="C1858" s="124" t="str">
        <f ca="1">IF(OFFSET('Stocklist Hoogenraad'!C$17,ROW()-ROW(C$17),0)="","",OFFSET('Stocklist Hoogenraad'!C$17,ROW()-ROW(C$17),0))</f>
        <v/>
      </c>
      <c r="D1858" s="125" t="str">
        <f ca="1">IF(OFFSET('Stocklist Hoogenraad'!D$17,ROW()-ROW(D$17),0)="","",(1+Margin)*OFFSET('Stocklist Hoogenraad'!D$17,ROW()-ROW(D$17),0))</f>
        <v/>
      </c>
    </row>
    <row r="1859" spans="1:4" x14ac:dyDescent="0.25">
      <c r="A1859" s="124" t="str">
        <f ca="1">IF(OFFSET('Stocklist Hoogenraad'!A$17,ROW()-ROW(A$17),0)="","",OFFSET('Stocklist Hoogenraad'!A$17,ROW()-ROW(A$17),0))</f>
        <v/>
      </c>
      <c r="B1859" s="124" t="str">
        <f ca="1">IF(OFFSET('Stocklist Hoogenraad'!B$17,ROW()-ROW(B$17),0)="","",OFFSET('Stocklist Hoogenraad'!B$17,ROW()-ROW(B$17),0))</f>
        <v/>
      </c>
      <c r="C1859" s="124" t="str">
        <f ca="1">IF(OFFSET('Stocklist Hoogenraad'!C$17,ROW()-ROW(C$17),0)="","",OFFSET('Stocklist Hoogenraad'!C$17,ROW()-ROW(C$17),0))</f>
        <v/>
      </c>
      <c r="D1859" s="125" t="str">
        <f ca="1">IF(OFFSET('Stocklist Hoogenraad'!D$17,ROW()-ROW(D$17),0)="","",(1+Margin)*OFFSET('Stocklist Hoogenraad'!D$17,ROW()-ROW(D$17),0))</f>
        <v/>
      </c>
    </row>
    <row r="1860" spans="1:4" x14ac:dyDescent="0.25">
      <c r="A1860" s="124" t="str">
        <f ca="1">IF(OFFSET('Stocklist Hoogenraad'!A$17,ROW()-ROW(A$17),0)="","",OFFSET('Stocklist Hoogenraad'!A$17,ROW()-ROW(A$17),0))</f>
        <v/>
      </c>
      <c r="B1860" s="124" t="str">
        <f ca="1">IF(OFFSET('Stocklist Hoogenraad'!B$17,ROW()-ROW(B$17),0)="","",OFFSET('Stocklist Hoogenraad'!B$17,ROW()-ROW(B$17),0))</f>
        <v/>
      </c>
      <c r="C1860" s="124" t="str">
        <f ca="1">IF(OFFSET('Stocklist Hoogenraad'!C$17,ROW()-ROW(C$17),0)="","",OFFSET('Stocklist Hoogenraad'!C$17,ROW()-ROW(C$17),0))</f>
        <v/>
      </c>
      <c r="D1860" s="125" t="str">
        <f ca="1">IF(OFFSET('Stocklist Hoogenraad'!D$17,ROW()-ROW(D$17),0)="","",(1+Margin)*OFFSET('Stocklist Hoogenraad'!D$17,ROW()-ROW(D$17),0))</f>
        <v/>
      </c>
    </row>
    <row r="1861" spans="1:4" x14ac:dyDescent="0.25">
      <c r="A1861" s="124" t="str">
        <f ca="1">IF(OFFSET('Stocklist Hoogenraad'!A$17,ROW()-ROW(A$17),0)="","",OFFSET('Stocklist Hoogenraad'!A$17,ROW()-ROW(A$17),0))</f>
        <v/>
      </c>
      <c r="B1861" s="124" t="str">
        <f ca="1">IF(OFFSET('Stocklist Hoogenraad'!B$17,ROW()-ROW(B$17),0)="","",OFFSET('Stocklist Hoogenraad'!B$17,ROW()-ROW(B$17),0))</f>
        <v/>
      </c>
      <c r="C1861" s="124" t="str">
        <f ca="1">IF(OFFSET('Stocklist Hoogenraad'!C$17,ROW()-ROW(C$17),0)="","",OFFSET('Stocklist Hoogenraad'!C$17,ROW()-ROW(C$17),0))</f>
        <v/>
      </c>
      <c r="D1861" s="125" t="str">
        <f ca="1">IF(OFFSET('Stocklist Hoogenraad'!D$17,ROW()-ROW(D$17),0)="","",(1+Margin)*OFFSET('Stocklist Hoogenraad'!D$17,ROW()-ROW(D$17),0))</f>
        <v/>
      </c>
    </row>
    <row r="1862" spans="1:4" x14ac:dyDescent="0.25">
      <c r="A1862" s="124" t="str">
        <f ca="1">IF(OFFSET('Stocklist Hoogenraad'!A$17,ROW()-ROW(A$17),0)="","",OFFSET('Stocklist Hoogenraad'!A$17,ROW()-ROW(A$17),0))</f>
        <v/>
      </c>
      <c r="B1862" s="124" t="str">
        <f ca="1">IF(OFFSET('Stocklist Hoogenraad'!B$17,ROW()-ROW(B$17),0)="","",OFFSET('Stocklist Hoogenraad'!B$17,ROW()-ROW(B$17),0))</f>
        <v/>
      </c>
      <c r="C1862" s="124" t="str">
        <f ca="1">IF(OFFSET('Stocklist Hoogenraad'!C$17,ROW()-ROW(C$17),0)="","",OFFSET('Stocklist Hoogenraad'!C$17,ROW()-ROW(C$17),0))</f>
        <v/>
      </c>
      <c r="D1862" s="125" t="str">
        <f ca="1">IF(OFFSET('Stocklist Hoogenraad'!D$17,ROW()-ROW(D$17),0)="","",(1+Margin)*OFFSET('Stocklist Hoogenraad'!D$17,ROW()-ROW(D$17),0))</f>
        <v/>
      </c>
    </row>
    <row r="1863" spans="1:4" x14ac:dyDescent="0.25">
      <c r="A1863" s="124" t="str">
        <f ca="1">IF(OFFSET('Stocklist Hoogenraad'!A$17,ROW()-ROW(A$17),0)="","",OFFSET('Stocklist Hoogenraad'!A$17,ROW()-ROW(A$17),0))</f>
        <v/>
      </c>
      <c r="B1863" s="124" t="str">
        <f ca="1">IF(OFFSET('Stocklist Hoogenraad'!B$17,ROW()-ROW(B$17),0)="","",OFFSET('Stocklist Hoogenraad'!B$17,ROW()-ROW(B$17),0))</f>
        <v/>
      </c>
      <c r="C1863" s="124" t="str">
        <f ca="1">IF(OFFSET('Stocklist Hoogenraad'!C$17,ROW()-ROW(C$17),0)="","",OFFSET('Stocklist Hoogenraad'!C$17,ROW()-ROW(C$17),0))</f>
        <v/>
      </c>
      <c r="D1863" s="125" t="str">
        <f ca="1">IF(OFFSET('Stocklist Hoogenraad'!D$17,ROW()-ROW(D$17),0)="","",(1+Margin)*OFFSET('Stocklist Hoogenraad'!D$17,ROW()-ROW(D$17),0))</f>
        <v/>
      </c>
    </row>
    <row r="1864" spans="1:4" x14ac:dyDescent="0.25">
      <c r="A1864" s="124" t="str">
        <f ca="1">IF(OFFSET('Stocklist Hoogenraad'!A$17,ROW()-ROW(A$17),0)="","",OFFSET('Stocklist Hoogenraad'!A$17,ROW()-ROW(A$17),0))</f>
        <v/>
      </c>
      <c r="B1864" s="124" t="str">
        <f ca="1">IF(OFFSET('Stocklist Hoogenraad'!B$17,ROW()-ROW(B$17),0)="","",OFFSET('Stocklist Hoogenraad'!B$17,ROW()-ROW(B$17),0))</f>
        <v/>
      </c>
      <c r="C1864" s="124" t="str">
        <f ca="1">IF(OFFSET('Stocklist Hoogenraad'!C$17,ROW()-ROW(C$17),0)="","",OFFSET('Stocklist Hoogenraad'!C$17,ROW()-ROW(C$17),0))</f>
        <v/>
      </c>
      <c r="D1864" s="125" t="str">
        <f ca="1">IF(OFFSET('Stocklist Hoogenraad'!D$17,ROW()-ROW(D$17),0)="","",(1+Margin)*OFFSET('Stocklist Hoogenraad'!D$17,ROW()-ROW(D$17),0))</f>
        <v/>
      </c>
    </row>
    <row r="1865" spans="1:4" x14ac:dyDescent="0.25">
      <c r="A1865" s="124" t="str">
        <f ca="1">IF(OFFSET('Stocklist Hoogenraad'!A$17,ROW()-ROW(A$17),0)="","",OFFSET('Stocklist Hoogenraad'!A$17,ROW()-ROW(A$17),0))</f>
        <v/>
      </c>
      <c r="B1865" s="124" t="str">
        <f ca="1">IF(OFFSET('Stocklist Hoogenraad'!B$17,ROW()-ROW(B$17),0)="","",OFFSET('Stocklist Hoogenraad'!B$17,ROW()-ROW(B$17),0))</f>
        <v/>
      </c>
      <c r="C1865" s="124" t="str">
        <f ca="1">IF(OFFSET('Stocklist Hoogenraad'!C$17,ROW()-ROW(C$17),0)="","",OFFSET('Stocklist Hoogenraad'!C$17,ROW()-ROW(C$17),0))</f>
        <v/>
      </c>
      <c r="D1865" s="125" t="str">
        <f ca="1">IF(OFFSET('Stocklist Hoogenraad'!D$17,ROW()-ROW(D$17),0)="","",(1+Margin)*OFFSET('Stocklist Hoogenraad'!D$17,ROW()-ROW(D$17),0))</f>
        <v/>
      </c>
    </row>
    <row r="1866" spans="1:4" x14ac:dyDescent="0.25">
      <c r="A1866" s="124" t="str">
        <f ca="1">IF(OFFSET('Stocklist Hoogenraad'!A$17,ROW()-ROW(A$17),0)="","",OFFSET('Stocklist Hoogenraad'!A$17,ROW()-ROW(A$17),0))</f>
        <v/>
      </c>
      <c r="B1866" s="124" t="str">
        <f ca="1">IF(OFFSET('Stocklist Hoogenraad'!B$17,ROW()-ROW(B$17),0)="","",OFFSET('Stocklist Hoogenraad'!B$17,ROW()-ROW(B$17),0))</f>
        <v/>
      </c>
      <c r="C1866" s="124" t="str">
        <f ca="1">IF(OFFSET('Stocklist Hoogenraad'!C$17,ROW()-ROW(C$17),0)="","",OFFSET('Stocklist Hoogenraad'!C$17,ROW()-ROW(C$17),0))</f>
        <v/>
      </c>
      <c r="D1866" s="125" t="str">
        <f ca="1">IF(OFFSET('Stocklist Hoogenraad'!D$17,ROW()-ROW(D$17),0)="","",(1+Margin)*OFFSET('Stocklist Hoogenraad'!D$17,ROW()-ROW(D$17),0))</f>
        <v/>
      </c>
    </row>
    <row r="1867" spans="1:4" x14ac:dyDescent="0.25">
      <c r="A1867" s="124" t="str">
        <f ca="1">IF(OFFSET('Stocklist Hoogenraad'!A$17,ROW()-ROW(A$17),0)="","",OFFSET('Stocklist Hoogenraad'!A$17,ROW()-ROW(A$17),0))</f>
        <v/>
      </c>
      <c r="B1867" s="124" t="str">
        <f ca="1">IF(OFFSET('Stocklist Hoogenraad'!B$17,ROW()-ROW(B$17),0)="","",OFFSET('Stocklist Hoogenraad'!B$17,ROW()-ROW(B$17),0))</f>
        <v/>
      </c>
      <c r="C1867" s="124" t="str">
        <f ca="1">IF(OFFSET('Stocklist Hoogenraad'!C$17,ROW()-ROW(C$17),0)="","",OFFSET('Stocklist Hoogenraad'!C$17,ROW()-ROW(C$17),0))</f>
        <v/>
      </c>
      <c r="D1867" s="125" t="str">
        <f ca="1">IF(OFFSET('Stocklist Hoogenraad'!D$17,ROW()-ROW(D$17),0)="","",(1+Margin)*OFFSET('Stocklist Hoogenraad'!D$17,ROW()-ROW(D$17),0))</f>
        <v/>
      </c>
    </row>
    <row r="1868" spans="1:4" x14ac:dyDescent="0.25">
      <c r="A1868" s="124" t="str">
        <f ca="1">IF(OFFSET('Stocklist Hoogenraad'!A$17,ROW()-ROW(A$17),0)="","",OFFSET('Stocklist Hoogenraad'!A$17,ROW()-ROW(A$17),0))</f>
        <v/>
      </c>
      <c r="B1868" s="124" t="str">
        <f ca="1">IF(OFFSET('Stocklist Hoogenraad'!B$17,ROW()-ROW(B$17),0)="","",OFFSET('Stocklist Hoogenraad'!B$17,ROW()-ROW(B$17),0))</f>
        <v/>
      </c>
      <c r="C1868" s="124" t="str">
        <f ca="1">IF(OFFSET('Stocklist Hoogenraad'!C$17,ROW()-ROW(C$17),0)="","",OFFSET('Stocklist Hoogenraad'!C$17,ROW()-ROW(C$17),0))</f>
        <v/>
      </c>
      <c r="D1868" s="125" t="str">
        <f ca="1">IF(OFFSET('Stocklist Hoogenraad'!D$17,ROW()-ROW(D$17),0)="","",(1+Margin)*OFFSET('Stocklist Hoogenraad'!D$17,ROW()-ROW(D$17),0))</f>
        <v/>
      </c>
    </row>
    <row r="1869" spans="1:4" x14ac:dyDescent="0.25">
      <c r="A1869" s="124" t="str">
        <f ca="1">IF(OFFSET('Stocklist Hoogenraad'!A$17,ROW()-ROW(A$17),0)="","",OFFSET('Stocklist Hoogenraad'!A$17,ROW()-ROW(A$17),0))</f>
        <v/>
      </c>
      <c r="B1869" s="124" t="str">
        <f ca="1">IF(OFFSET('Stocklist Hoogenraad'!B$17,ROW()-ROW(B$17),0)="","",OFFSET('Stocklist Hoogenraad'!B$17,ROW()-ROW(B$17),0))</f>
        <v/>
      </c>
      <c r="C1869" s="124" t="str">
        <f ca="1">IF(OFFSET('Stocklist Hoogenraad'!C$17,ROW()-ROW(C$17),0)="","",OFFSET('Stocklist Hoogenraad'!C$17,ROW()-ROW(C$17),0))</f>
        <v/>
      </c>
      <c r="D1869" s="125" t="str">
        <f ca="1">IF(OFFSET('Stocklist Hoogenraad'!D$17,ROW()-ROW(D$17),0)="","",(1+Margin)*OFFSET('Stocklist Hoogenraad'!D$17,ROW()-ROW(D$17),0))</f>
        <v/>
      </c>
    </row>
    <row r="1870" spans="1:4" x14ac:dyDescent="0.25">
      <c r="A1870" s="124" t="str">
        <f ca="1">IF(OFFSET('Stocklist Hoogenraad'!A$17,ROW()-ROW(A$17),0)="","",OFFSET('Stocklist Hoogenraad'!A$17,ROW()-ROW(A$17),0))</f>
        <v/>
      </c>
      <c r="B1870" s="124" t="str">
        <f ca="1">IF(OFFSET('Stocklist Hoogenraad'!B$17,ROW()-ROW(B$17),0)="","",OFFSET('Stocklist Hoogenraad'!B$17,ROW()-ROW(B$17),0))</f>
        <v/>
      </c>
      <c r="C1870" s="124" t="str">
        <f ca="1">IF(OFFSET('Stocklist Hoogenraad'!C$17,ROW()-ROW(C$17),0)="","",OFFSET('Stocklist Hoogenraad'!C$17,ROW()-ROW(C$17),0))</f>
        <v/>
      </c>
      <c r="D1870" s="125" t="str">
        <f ca="1">IF(OFFSET('Stocklist Hoogenraad'!D$17,ROW()-ROW(D$17),0)="","",(1+Margin)*OFFSET('Stocklist Hoogenraad'!D$17,ROW()-ROW(D$17),0))</f>
        <v/>
      </c>
    </row>
    <row r="1871" spans="1:4" x14ac:dyDescent="0.25">
      <c r="A1871" s="124" t="str">
        <f ca="1">IF(OFFSET('Stocklist Hoogenraad'!A$17,ROW()-ROW(A$17),0)="","",OFFSET('Stocklist Hoogenraad'!A$17,ROW()-ROW(A$17),0))</f>
        <v/>
      </c>
      <c r="B1871" s="124" t="str">
        <f ca="1">IF(OFFSET('Stocklist Hoogenraad'!B$17,ROW()-ROW(B$17),0)="","",OFFSET('Stocklist Hoogenraad'!B$17,ROW()-ROW(B$17),0))</f>
        <v/>
      </c>
      <c r="C1871" s="124" t="str">
        <f ca="1">IF(OFFSET('Stocklist Hoogenraad'!C$17,ROW()-ROW(C$17),0)="","",OFFSET('Stocklist Hoogenraad'!C$17,ROW()-ROW(C$17),0))</f>
        <v/>
      </c>
      <c r="D1871" s="125" t="str">
        <f ca="1">IF(OFFSET('Stocklist Hoogenraad'!D$17,ROW()-ROW(D$17),0)="","",(1+Margin)*OFFSET('Stocklist Hoogenraad'!D$17,ROW()-ROW(D$17),0))</f>
        <v/>
      </c>
    </row>
    <row r="1872" spans="1:4" x14ac:dyDescent="0.25">
      <c r="A1872" s="124" t="str">
        <f ca="1">IF(OFFSET('Stocklist Hoogenraad'!A$17,ROW()-ROW(A$17),0)="","",OFFSET('Stocklist Hoogenraad'!A$17,ROW()-ROW(A$17),0))</f>
        <v/>
      </c>
      <c r="B1872" s="124" t="str">
        <f ca="1">IF(OFFSET('Stocklist Hoogenraad'!B$17,ROW()-ROW(B$17),0)="","",OFFSET('Stocklist Hoogenraad'!B$17,ROW()-ROW(B$17),0))</f>
        <v/>
      </c>
      <c r="C1872" s="124" t="str">
        <f ca="1">IF(OFFSET('Stocklist Hoogenraad'!C$17,ROW()-ROW(C$17),0)="","",OFFSET('Stocklist Hoogenraad'!C$17,ROW()-ROW(C$17),0))</f>
        <v/>
      </c>
      <c r="D1872" s="125" t="str">
        <f ca="1">IF(OFFSET('Stocklist Hoogenraad'!D$17,ROW()-ROW(D$17),0)="","",(1+Margin)*OFFSET('Stocklist Hoogenraad'!D$17,ROW()-ROW(D$17),0))</f>
        <v/>
      </c>
    </row>
    <row r="1873" spans="1:4" x14ac:dyDescent="0.25">
      <c r="A1873" s="124" t="str">
        <f ca="1">IF(OFFSET('Stocklist Hoogenraad'!A$17,ROW()-ROW(A$17),0)="","",OFFSET('Stocklist Hoogenraad'!A$17,ROW()-ROW(A$17),0))</f>
        <v/>
      </c>
      <c r="B1873" s="124" t="str">
        <f ca="1">IF(OFFSET('Stocklist Hoogenraad'!B$17,ROW()-ROW(B$17),0)="","",OFFSET('Stocklist Hoogenraad'!B$17,ROW()-ROW(B$17),0))</f>
        <v/>
      </c>
      <c r="C1873" s="124" t="str">
        <f ca="1">IF(OFFSET('Stocklist Hoogenraad'!C$17,ROW()-ROW(C$17),0)="","",OFFSET('Stocklist Hoogenraad'!C$17,ROW()-ROW(C$17),0))</f>
        <v/>
      </c>
      <c r="D1873" s="125" t="str">
        <f ca="1">IF(OFFSET('Stocklist Hoogenraad'!D$17,ROW()-ROW(D$17),0)="","",(1+Margin)*OFFSET('Stocklist Hoogenraad'!D$17,ROW()-ROW(D$17),0))</f>
        <v/>
      </c>
    </row>
    <row r="1874" spans="1:4" x14ac:dyDescent="0.25">
      <c r="A1874" s="124" t="str">
        <f ca="1">IF(OFFSET('Stocklist Hoogenraad'!A$17,ROW()-ROW(A$17),0)="","",OFFSET('Stocklist Hoogenraad'!A$17,ROW()-ROW(A$17),0))</f>
        <v/>
      </c>
      <c r="B1874" s="124" t="str">
        <f ca="1">IF(OFFSET('Stocklist Hoogenraad'!B$17,ROW()-ROW(B$17),0)="","",OFFSET('Stocklist Hoogenraad'!B$17,ROW()-ROW(B$17),0))</f>
        <v/>
      </c>
      <c r="C1874" s="124" t="str">
        <f ca="1">IF(OFFSET('Stocklist Hoogenraad'!C$17,ROW()-ROW(C$17),0)="","",OFFSET('Stocklist Hoogenraad'!C$17,ROW()-ROW(C$17),0))</f>
        <v/>
      </c>
      <c r="D1874" s="125" t="str">
        <f ca="1">IF(OFFSET('Stocklist Hoogenraad'!D$17,ROW()-ROW(D$17),0)="","",(1+Margin)*OFFSET('Stocklist Hoogenraad'!D$17,ROW()-ROW(D$17),0))</f>
        <v/>
      </c>
    </row>
    <row r="1875" spans="1:4" x14ac:dyDescent="0.25">
      <c r="A1875" s="124" t="str">
        <f ca="1">IF(OFFSET('Stocklist Hoogenraad'!A$17,ROW()-ROW(A$17),0)="","",OFFSET('Stocklist Hoogenraad'!A$17,ROW()-ROW(A$17),0))</f>
        <v/>
      </c>
      <c r="B1875" s="124" t="str">
        <f ca="1">IF(OFFSET('Stocklist Hoogenraad'!B$17,ROW()-ROW(B$17),0)="","",OFFSET('Stocklist Hoogenraad'!B$17,ROW()-ROW(B$17),0))</f>
        <v/>
      </c>
      <c r="C1875" s="124" t="str">
        <f ca="1">IF(OFFSET('Stocklist Hoogenraad'!C$17,ROW()-ROW(C$17),0)="","",OFFSET('Stocklist Hoogenraad'!C$17,ROW()-ROW(C$17),0))</f>
        <v/>
      </c>
      <c r="D1875" s="125" t="str">
        <f ca="1">IF(OFFSET('Stocklist Hoogenraad'!D$17,ROW()-ROW(D$17),0)="","",(1+Margin)*OFFSET('Stocklist Hoogenraad'!D$17,ROW()-ROW(D$17),0))</f>
        <v/>
      </c>
    </row>
    <row r="1876" spans="1:4" x14ac:dyDescent="0.25">
      <c r="A1876" s="124" t="str">
        <f ca="1">IF(OFFSET('Stocklist Hoogenraad'!A$17,ROW()-ROW(A$17),0)="","",OFFSET('Stocklist Hoogenraad'!A$17,ROW()-ROW(A$17),0))</f>
        <v/>
      </c>
      <c r="B1876" s="124" t="str">
        <f ca="1">IF(OFFSET('Stocklist Hoogenraad'!B$17,ROW()-ROW(B$17),0)="","",OFFSET('Stocklist Hoogenraad'!B$17,ROW()-ROW(B$17),0))</f>
        <v/>
      </c>
      <c r="C1876" s="124" t="str">
        <f ca="1">IF(OFFSET('Stocklist Hoogenraad'!C$17,ROW()-ROW(C$17),0)="","",OFFSET('Stocklist Hoogenraad'!C$17,ROW()-ROW(C$17),0))</f>
        <v/>
      </c>
      <c r="D1876" s="125" t="str">
        <f ca="1">IF(OFFSET('Stocklist Hoogenraad'!D$17,ROW()-ROW(D$17),0)="","",(1+Margin)*OFFSET('Stocklist Hoogenraad'!D$17,ROW()-ROW(D$17),0))</f>
        <v/>
      </c>
    </row>
    <row r="1877" spans="1:4" x14ac:dyDescent="0.25">
      <c r="A1877" s="124" t="str">
        <f ca="1">IF(OFFSET('Stocklist Hoogenraad'!A$17,ROW()-ROW(A$17),0)="","",OFFSET('Stocklist Hoogenraad'!A$17,ROW()-ROW(A$17),0))</f>
        <v/>
      </c>
      <c r="B1877" s="124" t="str">
        <f ca="1">IF(OFFSET('Stocklist Hoogenraad'!B$17,ROW()-ROW(B$17),0)="","",OFFSET('Stocklist Hoogenraad'!B$17,ROW()-ROW(B$17),0))</f>
        <v/>
      </c>
      <c r="C1877" s="124" t="str">
        <f ca="1">IF(OFFSET('Stocklist Hoogenraad'!C$17,ROW()-ROW(C$17),0)="","",OFFSET('Stocklist Hoogenraad'!C$17,ROW()-ROW(C$17),0))</f>
        <v/>
      </c>
      <c r="D1877" s="125" t="str">
        <f ca="1">IF(OFFSET('Stocklist Hoogenraad'!D$17,ROW()-ROW(D$17),0)="","",(1+Margin)*OFFSET('Stocklist Hoogenraad'!D$17,ROW()-ROW(D$17),0))</f>
        <v/>
      </c>
    </row>
    <row r="1878" spans="1:4" x14ac:dyDescent="0.25">
      <c r="A1878" s="124" t="str">
        <f ca="1">IF(OFFSET('Stocklist Hoogenraad'!A$17,ROW()-ROW(A$17),0)="","",OFFSET('Stocklist Hoogenraad'!A$17,ROW()-ROW(A$17),0))</f>
        <v/>
      </c>
      <c r="B1878" s="124" t="str">
        <f ca="1">IF(OFFSET('Stocklist Hoogenraad'!B$17,ROW()-ROW(B$17),0)="","",OFFSET('Stocklist Hoogenraad'!B$17,ROW()-ROW(B$17),0))</f>
        <v/>
      </c>
      <c r="C1878" s="124" t="str">
        <f ca="1">IF(OFFSET('Stocklist Hoogenraad'!C$17,ROW()-ROW(C$17),0)="","",OFFSET('Stocklist Hoogenraad'!C$17,ROW()-ROW(C$17),0))</f>
        <v/>
      </c>
      <c r="D1878" s="125" t="str">
        <f ca="1">IF(OFFSET('Stocklist Hoogenraad'!D$17,ROW()-ROW(D$17),0)="","",(1+Margin)*OFFSET('Stocklist Hoogenraad'!D$17,ROW()-ROW(D$17),0))</f>
        <v/>
      </c>
    </row>
    <row r="1879" spans="1:4" x14ac:dyDescent="0.25">
      <c r="A1879" s="124" t="str">
        <f ca="1">IF(OFFSET('Stocklist Hoogenraad'!A$17,ROW()-ROW(A$17),0)="","",OFFSET('Stocklist Hoogenraad'!A$17,ROW()-ROW(A$17),0))</f>
        <v/>
      </c>
      <c r="B1879" s="124" t="str">
        <f ca="1">IF(OFFSET('Stocklist Hoogenraad'!B$17,ROW()-ROW(B$17),0)="","",OFFSET('Stocklist Hoogenraad'!B$17,ROW()-ROW(B$17),0))</f>
        <v/>
      </c>
      <c r="C1879" s="124" t="str">
        <f ca="1">IF(OFFSET('Stocklist Hoogenraad'!C$17,ROW()-ROW(C$17),0)="","",OFFSET('Stocklist Hoogenraad'!C$17,ROW()-ROW(C$17),0))</f>
        <v/>
      </c>
      <c r="D1879" s="125" t="str">
        <f ca="1">IF(OFFSET('Stocklist Hoogenraad'!D$17,ROW()-ROW(D$17),0)="","",(1+Margin)*OFFSET('Stocklist Hoogenraad'!D$17,ROW()-ROW(D$17),0))</f>
        <v/>
      </c>
    </row>
    <row r="1880" spans="1:4" x14ac:dyDescent="0.25">
      <c r="A1880" s="124" t="str">
        <f ca="1">IF(OFFSET('Stocklist Hoogenraad'!A$17,ROW()-ROW(A$17),0)="","",OFFSET('Stocklist Hoogenraad'!A$17,ROW()-ROW(A$17),0))</f>
        <v/>
      </c>
      <c r="B1880" s="124" t="str">
        <f ca="1">IF(OFFSET('Stocklist Hoogenraad'!B$17,ROW()-ROW(B$17),0)="","",OFFSET('Stocklist Hoogenraad'!B$17,ROW()-ROW(B$17),0))</f>
        <v/>
      </c>
      <c r="C1880" s="124" t="str">
        <f ca="1">IF(OFFSET('Stocklist Hoogenraad'!C$17,ROW()-ROW(C$17),0)="","",OFFSET('Stocklist Hoogenraad'!C$17,ROW()-ROW(C$17),0))</f>
        <v/>
      </c>
      <c r="D1880" s="125" t="str">
        <f ca="1">IF(OFFSET('Stocklist Hoogenraad'!D$17,ROW()-ROW(D$17),0)="","",(1+Margin)*OFFSET('Stocklist Hoogenraad'!D$17,ROW()-ROW(D$17),0))</f>
        <v/>
      </c>
    </row>
    <row r="1881" spans="1:4" x14ac:dyDescent="0.25">
      <c r="A1881" s="124" t="str">
        <f ca="1">IF(OFFSET('Stocklist Hoogenraad'!A$17,ROW()-ROW(A$17),0)="","",OFFSET('Stocklist Hoogenraad'!A$17,ROW()-ROW(A$17),0))</f>
        <v/>
      </c>
      <c r="B1881" s="124" t="str">
        <f ca="1">IF(OFFSET('Stocklist Hoogenraad'!B$17,ROW()-ROW(B$17),0)="","",OFFSET('Stocklist Hoogenraad'!B$17,ROW()-ROW(B$17),0))</f>
        <v/>
      </c>
      <c r="C1881" s="124" t="str">
        <f ca="1">IF(OFFSET('Stocklist Hoogenraad'!C$17,ROW()-ROW(C$17),0)="","",OFFSET('Stocklist Hoogenraad'!C$17,ROW()-ROW(C$17),0))</f>
        <v/>
      </c>
      <c r="D1881" s="125" t="str">
        <f ca="1">IF(OFFSET('Stocklist Hoogenraad'!D$17,ROW()-ROW(D$17),0)="","",(1+Margin)*OFFSET('Stocklist Hoogenraad'!D$17,ROW()-ROW(D$17),0))</f>
        <v/>
      </c>
    </row>
    <row r="1882" spans="1:4" x14ac:dyDescent="0.25">
      <c r="A1882" s="124" t="str">
        <f ca="1">IF(OFFSET('Stocklist Hoogenraad'!A$17,ROW()-ROW(A$17),0)="","",OFFSET('Stocklist Hoogenraad'!A$17,ROW()-ROW(A$17),0))</f>
        <v/>
      </c>
      <c r="B1882" s="124" t="str">
        <f ca="1">IF(OFFSET('Stocklist Hoogenraad'!B$17,ROW()-ROW(B$17),0)="","",OFFSET('Stocklist Hoogenraad'!B$17,ROW()-ROW(B$17),0))</f>
        <v/>
      </c>
      <c r="C1882" s="124" t="str">
        <f ca="1">IF(OFFSET('Stocklist Hoogenraad'!C$17,ROW()-ROW(C$17),0)="","",OFFSET('Stocklist Hoogenraad'!C$17,ROW()-ROW(C$17),0))</f>
        <v/>
      </c>
      <c r="D1882" s="125" t="str">
        <f ca="1">IF(OFFSET('Stocklist Hoogenraad'!D$17,ROW()-ROW(D$17),0)="","",(1+Margin)*OFFSET('Stocklist Hoogenraad'!D$17,ROW()-ROW(D$17),0))</f>
        <v/>
      </c>
    </row>
    <row r="1883" spans="1:4" x14ac:dyDescent="0.25">
      <c r="A1883" s="124" t="str">
        <f ca="1">IF(OFFSET('Stocklist Hoogenraad'!A$17,ROW()-ROW(A$17),0)="","",OFFSET('Stocklist Hoogenraad'!A$17,ROW()-ROW(A$17),0))</f>
        <v/>
      </c>
      <c r="B1883" s="124" t="str">
        <f ca="1">IF(OFFSET('Stocklist Hoogenraad'!B$17,ROW()-ROW(B$17),0)="","",OFFSET('Stocklist Hoogenraad'!B$17,ROW()-ROW(B$17),0))</f>
        <v/>
      </c>
      <c r="C1883" s="124" t="str">
        <f ca="1">IF(OFFSET('Stocklist Hoogenraad'!C$17,ROW()-ROW(C$17),0)="","",OFFSET('Stocklist Hoogenraad'!C$17,ROW()-ROW(C$17),0))</f>
        <v/>
      </c>
      <c r="D1883" s="125" t="str">
        <f ca="1">IF(OFFSET('Stocklist Hoogenraad'!D$17,ROW()-ROW(D$17),0)="","",(1+Margin)*OFFSET('Stocklist Hoogenraad'!D$17,ROW()-ROW(D$17),0))</f>
        <v/>
      </c>
    </row>
    <row r="1884" spans="1:4" x14ac:dyDescent="0.25">
      <c r="A1884" s="124" t="str">
        <f ca="1">IF(OFFSET('Stocklist Hoogenraad'!A$17,ROW()-ROW(A$17),0)="","",OFFSET('Stocklist Hoogenraad'!A$17,ROW()-ROW(A$17),0))</f>
        <v/>
      </c>
      <c r="B1884" s="124" t="str">
        <f ca="1">IF(OFFSET('Stocklist Hoogenraad'!B$17,ROW()-ROW(B$17),0)="","",OFFSET('Stocklist Hoogenraad'!B$17,ROW()-ROW(B$17),0))</f>
        <v/>
      </c>
      <c r="C1884" s="124" t="str">
        <f ca="1">IF(OFFSET('Stocklist Hoogenraad'!C$17,ROW()-ROW(C$17),0)="","",OFFSET('Stocklist Hoogenraad'!C$17,ROW()-ROW(C$17),0))</f>
        <v/>
      </c>
      <c r="D1884" s="125" t="str">
        <f ca="1">IF(OFFSET('Stocklist Hoogenraad'!D$17,ROW()-ROW(D$17),0)="","",(1+Margin)*OFFSET('Stocklist Hoogenraad'!D$17,ROW()-ROW(D$17),0))</f>
        <v/>
      </c>
    </row>
    <row r="1885" spans="1:4" x14ac:dyDescent="0.25">
      <c r="A1885" s="124" t="str">
        <f ca="1">IF(OFFSET('Stocklist Hoogenraad'!A$17,ROW()-ROW(A$17),0)="","",OFFSET('Stocklist Hoogenraad'!A$17,ROW()-ROW(A$17),0))</f>
        <v/>
      </c>
      <c r="B1885" s="124" t="str">
        <f ca="1">IF(OFFSET('Stocklist Hoogenraad'!B$17,ROW()-ROW(B$17),0)="","",OFFSET('Stocklist Hoogenraad'!B$17,ROW()-ROW(B$17),0))</f>
        <v/>
      </c>
      <c r="C1885" s="124" t="str">
        <f ca="1">IF(OFFSET('Stocklist Hoogenraad'!C$17,ROW()-ROW(C$17),0)="","",OFFSET('Stocklist Hoogenraad'!C$17,ROW()-ROW(C$17),0))</f>
        <v/>
      </c>
      <c r="D1885" s="125" t="str">
        <f ca="1">IF(OFFSET('Stocklist Hoogenraad'!D$17,ROW()-ROW(D$17),0)="","",(1+Margin)*OFFSET('Stocklist Hoogenraad'!D$17,ROW()-ROW(D$17),0))</f>
        <v/>
      </c>
    </row>
    <row r="1886" spans="1:4" x14ac:dyDescent="0.25">
      <c r="A1886" s="124" t="str">
        <f ca="1">IF(OFFSET('Stocklist Hoogenraad'!A$17,ROW()-ROW(A$17),0)="","",OFFSET('Stocklist Hoogenraad'!A$17,ROW()-ROW(A$17),0))</f>
        <v/>
      </c>
      <c r="B1886" s="124" t="str">
        <f ca="1">IF(OFFSET('Stocklist Hoogenraad'!B$17,ROW()-ROW(B$17),0)="","",OFFSET('Stocklist Hoogenraad'!B$17,ROW()-ROW(B$17),0))</f>
        <v/>
      </c>
      <c r="C1886" s="124" t="str">
        <f ca="1">IF(OFFSET('Stocklist Hoogenraad'!C$17,ROW()-ROW(C$17),0)="","",OFFSET('Stocklist Hoogenraad'!C$17,ROW()-ROW(C$17),0))</f>
        <v/>
      </c>
      <c r="D1886" s="125" t="str">
        <f ca="1">IF(OFFSET('Stocklist Hoogenraad'!D$17,ROW()-ROW(D$17),0)="","",(1+Margin)*OFFSET('Stocklist Hoogenraad'!D$17,ROW()-ROW(D$17),0))</f>
        <v/>
      </c>
    </row>
    <row r="1887" spans="1:4" x14ac:dyDescent="0.25">
      <c r="A1887" s="124" t="str">
        <f ca="1">IF(OFFSET('Stocklist Hoogenraad'!A$17,ROW()-ROW(A$17),0)="","",OFFSET('Stocklist Hoogenraad'!A$17,ROW()-ROW(A$17),0))</f>
        <v/>
      </c>
      <c r="B1887" s="124" t="str">
        <f ca="1">IF(OFFSET('Stocklist Hoogenraad'!B$17,ROW()-ROW(B$17),0)="","",OFFSET('Stocklist Hoogenraad'!B$17,ROW()-ROW(B$17),0))</f>
        <v/>
      </c>
      <c r="C1887" s="124" t="str">
        <f ca="1">IF(OFFSET('Stocklist Hoogenraad'!C$17,ROW()-ROW(C$17),0)="","",OFFSET('Stocklist Hoogenraad'!C$17,ROW()-ROW(C$17),0))</f>
        <v/>
      </c>
      <c r="D1887" s="125" t="str">
        <f ca="1">IF(OFFSET('Stocklist Hoogenraad'!D$17,ROW()-ROW(D$17),0)="","",(1+Margin)*OFFSET('Stocklist Hoogenraad'!D$17,ROW()-ROW(D$17),0))</f>
        <v/>
      </c>
    </row>
    <row r="1888" spans="1:4" x14ac:dyDescent="0.25">
      <c r="A1888" s="124" t="str">
        <f ca="1">IF(OFFSET('Stocklist Hoogenraad'!A$17,ROW()-ROW(A$17),0)="","",OFFSET('Stocklist Hoogenraad'!A$17,ROW()-ROW(A$17),0))</f>
        <v/>
      </c>
      <c r="B1888" s="124" t="str">
        <f ca="1">IF(OFFSET('Stocklist Hoogenraad'!B$17,ROW()-ROW(B$17),0)="","",OFFSET('Stocklist Hoogenraad'!B$17,ROW()-ROW(B$17),0))</f>
        <v/>
      </c>
      <c r="C1888" s="124" t="str">
        <f ca="1">IF(OFFSET('Stocklist Hoogenraad'!C$17,ROW()-ROW(C$17),0)="","",OFFSET('Stocklist Hoogenraad'!C$17,ROW()-ROW(C$17),0))</f>
        <v/>
      </c>
      <c r="D1888" s="125" t="str">
        <f ca="1">IF(OFFSET('Stocklist Hoogenraad'!D$17,ROW()-ROW(D$17),0)="","",(1+Margin)*OFFSET('Stocklist Hoogenraad'!D$17,ROW()-ROW(D$17),0))</f>
        <v/>
      </c>
    </row>
    <row r="1889" spans="1:4" x14ac:dyDescent="0.25">
      <c r="A1889" s="124" t="str">
        <f ca="1">IF(OFFSET('Stocklist Hoogenraad'!A$17,ROW()-ROW(A$17),0)="","",OFFSET('Stocklist Hoogenraad'!A$17,ROW()-ROW(A$17),0))</f>
        <v/>
      </c>
      <c r="B1889" s="124" t="str">
        <f ca="1">IF(OFFSET('Stocklist Hoogenraad'!B$17,ROW()-ROW(B$17),0)="","",OFFSET('Stocklist Hoogenraad'!B$17,ROW()-ROW(B$17),0))</f>
        <v/>
      </c>
      <c r="C1889" s="124" t="str">
        <f ca="1">IF(OFFSET('Stocklist Hoogenraad'!C$17,ROW()-ROW(C$17),0)="","",OFFSET('Stocklist Hoogenraad'!C$17,ROW()-ROW(C$17),0))</f>
        <v/>
      </c>
      <c r="D1889" s="125" t="str">
        <f ca="1">IF(OFFSET('Stocklist Hoogenraad'!D$17,ROW()-ROW(D$17),0)="","",(1+Margin)*OFFSET('Stocklist Hoogenraad'!D$17,ROW()-ROW(D$17),0))</f>
        <v/>
      </c>
    </row>
    <row r="1890" spans="1:4" x14ac:dyDescent="0.25">
      <c r="A1890" s="124" t="str">
        <f ca="1">IF(OFFSET('Stocklist Hoogenraad'!A$17,ROW()-ROW(A$17),0)="","",OFFSET('Stocklist Hoogenraad'!A$17,ROW()-ROW(A$17),0))</f>
        <v/>
      </c>
      <c r="B1890" s="124" t="str">
        <f ca="1">IF(OFFSET('Stocklist Hoogenraad'!B$17,ROW()-ROW(B$17),0)="","",OFFSET('Stocklist Hoogenraad'!B$17,ROW()-ROW(B$17),0))</f>
        <v/>
      </c>
      <c r="C1890" s="124" t="str">
        <f ca="1">IF(OFFSET('Stocklist Hoogenraad'!C$17,ROW()-ROW(C$17),0)="","",OFFSET('Stocklist Hoogenraad'!C$17,ROW()-ROW(C$17),0))</f>
        <v/>
      </c>
      <c r="D1890" s="125" t="str">
        <f ca="1">IF(OFFSET('Stocklist Hoogenraad'!D$17,ROW()-ROW(D$17),0)="","",(1+Margin)*OFFSET('Stocklist Hoogenraad'!D$17,ROW()-ROW(D$17),0))</f>
        <v/>
      </c>
    </row>
    <row r="1891" spans="1:4" x14ac:dyDescent="0.25">
      <c r="A1891" s="124" t="str">
        <f ca="1">IF(OFFSET('Stocklist Hoogenraad'!A$17,ROW()-ROW(A$17),0)="","",OFFSET('Stocklist Hoogenraad'!A$17,ROW()-ROW(A$17),0))</f>
        <v/>
      </c>
      <c r="B1891" s="124" t="str">
        <f ca="1">IF(OFFSET('Stocklist Hoogenraad'!B$17,ROW()-ROW(B$17),0)="","",OFFSET('Stocklist Hoogenraad'!B$17,ROW()-ROW(B$17),0))</f>
        <v/>
      </c>
      <c r="C1891" s="124" t="str">
        <f ca="1">IF(OFFSET('Stocklist Hoogenraad'!C$17,ROW()-ROW(C$17),0)="","",OFFSET('Stocklist Hoogenraad'!C$17,ROW()-ROW(C$17),0))</f>
        <v/>
      </c>
      <c r="D1891" s="125" t="str">
        <f ca="1">IF(OFFSET('Stocklist Hoogenraad'!D$17,ROW()-ROW(D$17),0)="","",(1+Margin)*OFFSET('Stocklist Hoogenraad'!D$17,ROW()-ROW(D$17),0))</f>
        <v/>
      </c>
    </row>
    <row r="1892" spans="1:4" x14ac:dyDescent="0.25">
      <c r="A1892" s="124" t="str">
        <f ca="1">IF(OFFSET('Stocklist Hoogenraad'!A$17,ROW()-ROW(A$17),0)="","",OFFSET('Stocklist Hoogenraad'!A$17,ROW()-ROW(A$17),0))</f>
        <v/>
      </c>
      <c r="B1892" s="124" t="str">
        <f ca="1">IF(OFFSET('Stocklist Hoogenraad'!B$17,ROW()-ROW(B$17),0)="","",OFFSET('Stocklist Hoogenraad'!B$17,ROW()-ROW(B$17),0))</f>
        <v/>
      </c>
      <c r="C1892" s="124" t="str">
        <f ca="1">IF(OFFSET('Stocklist Hoogenraad'!C$17,ROW()-ROW(C$17),0)="","",OFFSET('Stocklist Hoogenraad'!C$17,ROW()-ROW(C$17),0))</f>
        <v/>
      </c>
      <c r="D1892" s="125" t="str">
        <f ca="1">IF(OFFSET('Stocklist Hoogenraad'!D$17,ROW()-ROW(D$17),0)="","",(1+Margin)*OFFSET('Stocklist Hoogenraad'!D$17,ROW()-ROW(D$17),0))</f>
        <v/>
      </c>
    </row>
    <row r="1893" spans="1:4" x14ac:dyDescent="0.25">
      <c r="A1893" s="124" t="str">
        <f ca="1">IF(OFFSET('Stocklist Hoogenraad'!A$17,ROW()-ROW(A$17),0)="","",OFFSET('Stocklist Hoogenraad'!A$17,ROW()-ROW(A$17),0))</f>
        <v/>
      </c>
      <c r="B1893" s="124" t="str">
        <f ca="1">IF(OFFSET('Stocklist Hoogenraad'!B$17,ROW()-ROW(B$17),0)="","",OFFSET('Stocklist Hoogenraad'!B$17,ROW()-ROW(B$17),0))</f>
        <v/>
      </c>
      <c r="C1893" s="124" t="str">
        <f ca="1">IF(OFFSET('Stocklist Hoogenraad'!C$17,ROW()-ROW(C$17),0)="","",OFFSET('Stocklist Hoogenraad'!C$17,ROW()-ROW(C$17),0))</f>
        <v/>
      </c>
      <c r="D1893" s="125" t="str">
        <f ca="1">IF(OFFSET('Stocklist Hoogenraad'!D$17,ROW()-ROW(D$17),0)="","",(1+Margin)*OFFSET('Stocklist Hoogenraad'!D$17,ROW()-ROW(D$17),0))</f>
        <v/>
      </c>
    </row>
    <row r="1894" spans="1:4" x14ac:dyDescent="0.25">
      <c r="A1894" s="124" t="str">
        <f ca="1">IF(OFFSET('Stocklist Hoogenraad'!A$17,ROW()-ROW(A$17),0)="","",OFFSET('Stocklist Hoogenraad'!A$17,ROW()-ROW(A$17),0))</f>
        <v/>
      </c>
      <c r="B1894" s="124" t="str">
        <f ca="1">IF(OFFSET('Stocklist Hoogenraad'!B$17,ROW()-ROW(B$17),0)="","",OFFSET('Stocklist Hoogenraad'!B$17,ROW()-ROW(B$17),0))</f>
        <v/>
      </c>
      <c r="C1894" s="124" t="str">
        <f ca="1">IF(OFFSET('Stocklist Hoogenraad'!C$17,ROW()-ROW(C$17),0)="","",OFFSET('Stocklist Hoogenraad'!C$17,ROW()-ROW(C$17),0))</f>
        <v/>
      </c>
      <c r="D1894" s="125" t="str">
        <f ca="1">IF(OFFSET('Stocklist Hoogenraad'!D$17,ROW()-ROW(D$17),0)="","",(1+Margin)*OFFSET('Stocklist Hoogenraad'!D$17,ROW()-ROW(D$17),0))</f>
        <v/>
      </c>
    </row>
    <row r="1895" spans="1:4" x14ac:dyDescent="0.25">
      <c r="A1895" s="124" t="str">
        <f ca="1">IF(OFFSET('Stocklist Hoogenraad'!A$17,ROW()-ROW(A$17),0)="","",OFFSET('Stocklist Hoogenraad'!A$17,ROW()-ROW(A$17),0))</f>
        <v/>
      </c>
      <c r="B1895" s="124" t="str">
        <f ca="1">IF(OFFSET('Stocklist Hoogenraad'!B$17,ROW()-ROW(B$17),0)="","",OFFSET('Stocklist Hoogenraad'!B$17,ROW()-ROW(B$17),0))</f>
        <v/>
      </c>
      <c r="C1895" s="124" t="str">
        <f ca="1">IF(OFFSET('Stocklist Hoogenraad'!C$17,ROW()-ROW(C$17),0)="","",OFFSET('Stocklist Hoogenraad'!C$17,ROW()-ROW(C$17),0))</f>
        <v/>
      </c>
      <c r="D1895" s="125" t="str">
        <f ca="1">IF(OFFSET('Stocklist Hoogenraad'!D$17,ROW()-ROW(D$17),0)="","",(1+Margin)*OFFSET('Stocklist Hoogenraad'!D$17,ROW()-ROW(D$17),0))</f>
        <v/>
      </c>
    </row>
    <row r="1896" spans="1:4" x14ac:dyDescent="0.25">
      <c r="A1896" s="124" t="str">
        <f ca="1">IF(OFFSET('Stocklist Hoogenraad'!A$17,ROW()-ROW(A$17),0)="","",OFFSET('Stocklist Hoogenraad'!A$17,ROW()-ROW(A$17),0))</f>
        <v/>
      </c>
      <c r="B1896" s="124" t="str">
        <f ca="1">IF(OFFSET('Stocklist Hoogenraad'!B$17,ROW()-ROW(B$17),0)="","",OFFSET('Stocklist Hoogenraad'!B$17,ROW()-ROW(B$17),0))</f>
        <v/>
      </c>
      <c r="C1896" s="124" t="str">
        <f ca="1">IF(OFFSET('Stocklist Hoogenraad'!C$17,ROW()-ROW(C$17),0)="","",OFFSET('Stocklist Hoogenraad'!C$17,ROW()-ROW(C$17),0))</f>
        <v/>
      </c>
      <c r="D1896" s="125" t="str">
        <f ca="1">IF(OFFSET('Stocklist Hoogenraad'!D$17,ROW()-ROW(D$17),0)="","",(1+Margin)*OFFSET('Stocklist Hoogenraad'!D$17,ROW()-ROW(D$17),0))</f>
        <v/>
      </c>
    </row>
    <row r="1897" spans="1:4" x14ac:dyDescent="0.25">
      <c r="A1897" s="124" t="str">
        <f ca="1">IF(OFFSET('Stocklist Hoogenraad'!A$17,ROW()-ROW(A$17),0)="","",OFFSET('Stocklist Hoogenraad'!A$17,ROW()-ROW(A$17),0))</f>
        <v/>
      </c>
      <c r="B1897" s="124" t="str">
        <f ca="1">IF(OFFSET('Stocklist Hoogenraad'!B$17,ROW()-ROW(B$17),0)="","",OFFSET('Stocklist Hoogenraad'!B$17,ROW()-ROW(B$17),0))</f>
        <v/>
      </c>
      <c r="C1897" s="124" t="str">
        <f ca="1">IF(OFFSET('Stocklist Hoogenraad'!C$17,ROW()-ROW(C$17),0)="","",OFFSET('Stocklist Hoogenraad'!C$17,ROW()-ROW(C$17),0))</f>
        <v/>
      </c>
      <c r="D1897" s="125" t="str">
        <f ca="1">IF(OFFSET('Stocklist Hoogenraad'!D$17,ROW()-ROW(D$17),0)="","",(1+Margin)*OFFSET('Stocklist Hoogenraad'!D$17,ROW()-ROW(D$17),0))</f>
        <v/>
      </c>
    </row>
    <row r="1898" spans="1:4" x14ac:dyDescent="0.25">
      <c r="A1898" s="124" t="str">
        <f ca="1">IF(OFFSET('Stocklist Hoogenraad'!A$17,ROW()-ROW(A$17),0)="","",OFFSET('Stocklist Hoogenraad'!A$17,ROW()-ROW(A$17),0))</f>
        <v/>
      </c>
      <c r="B1898" s="124" t="str">
        <f ca="1">IF(OFFSET('Stocklist Hoogenraad'!B$17,ROW()-ROW(B$17),0)="","",OFFSET('Stocklist Hoogenraad'!B$17,ROW()-ROW(B$17),0))</f>
        <v/>
      </c>
      <c r="C1898" s="124" t="str">
        <f ca="1">IF(OFFSET('Stocklist Hoogenraad'!C$17,ROW()-ROW(C$17),0)="","",OFFSET('Stocklist Hoogenraad'!C$17,ROW()-ROW(C$17),0))</f>
        <v/>
      </c>
      <c r="D1898" s="125" t="str">
        <f ca="1">IF(OFFSET('Stocklist Hoogenraad'!D$17,ROW()-ROW(D$17),0)="","",(1+Margin)*OFFSET('Stocklist Hoogenraad'!D$17,ROW()-ROW(D$17),0))</f>
        <v/>
      </c>
    </row>
    <row r="1899" spans="1:4" x14ac:dyDescent="0.25">
      <c r="A1899" s="124" t="str">
        <f ca="1">IF(OFFSET('Stocklist Hoogenraad'!A$17,ROW()-ROW(A$17),0)="","",OFFSET('Stocklist Hoogenraad'!A$17,ROW()-ROW(A$17),0))</f>
        <v/>
      </c>
      <c r="B1899" s="124" t="str">
        <f ca="1">IF(OFFSET('Stocklist Hoogenraad'!B$17,ROW()-ROW(B$17),0)="","",OFFSET('Stocklist Hoogenraad'!B$17,ROW()-ROW(B$17),0))</f>
        <v/>
      </c>
      <c r="C1899" s="124" t="str">
        <f ca="1">IF(OFFSET('Stocklist Hoogenraad'!C$17,ROW()-ROW(C$17),0)="","",OFFSET('Stocklist Hoogenraad'!C$17,ROW()-ROW(C$17),0))</f>
        <v/>
      </c>
      <c r="D1899" s="125" t="str">
        <f ca="1">IF(OFFSET('Stocklist Hoogenraad'!D$17,ROW()-ROW(D$17),0)="","",(1+Margin)*OFFSET('Stocklist Hoogenraad'!D$17,ROW()-ROW(D$17),0))</f>
        <v/>
      </c>
    </row>
    <row r="1900" spans="1:4" x14ac:dyDescent="0.25">
      <c r="A1900" s="124" t="str">
        <f ca="1">IF(OFFSET('Stocklist Hoogenraad'!A$17,ROW()-ROW(A$17),0)="","",OFFSET('Stocklist Hoogenraad'!A$17,ROW()-ROW(A$17),0))</f>
        <v/>
      </c>
      <c r="B1900" s="124" t="str">
        <f ca="1">IF(OFFSET('Stocklist Hoogenraad'!B$17,ROW()-ROW(B$17),0)="","",OFFSET('Stocklist Hoogenraad'!B$17,ROW()-ROW(B$17),0))</f>
        <v/>
      </c>
      <c r="C1900" s="124" t="str">
        <f ca="1">IF(OFFSET('Stocklist Hoogenraad'!C$17,ROW()-ROW(C$17),0)="","",OFFSET('Stocklist Hoogenraad'!C$17,ROW()-ROW(C$17),0))</f>
        <v/>
      </c>
      <c r="D1900" s="125" t="str">
        <f ca="1">IF(OFFSET('Stocklist Hoogenraad'!D$17,ROW()-ROW(D$17),0)="","",(1+Margin)*OFFSET('Stocklist Hoogenraad'!D$17,ROW()-ROW(D$17),0))</f>
        <v/>
      </c>
    </row>
    <row r="1901" spans="1:4" x14ac:dyDescent="0.25">
      <c r="A1901" s="124" t="str">
        <f ca="1">IF(OFFSET('Stocklist Hoogenraad'!A$17,ROW()-ROW(A$17),0)="","",OFFSET('Stocklist Hoogenraad'!A$17,ROW()-ROW(A$17),0))</f>
        <v/>
      </c>
      <c r="B1901" s="124" t="str">
        <f ca="1">IF(OFFSET('Stocklist Hoogenraad'!B$17,ROW()-ROW(B$17),0)="","",OFFSET('Stocklist Hoogenraad'!B$17,ROW()-ROW(B$17),0))</f>
        <v/>
      </c>
      <c r="C1901" s="124" t="str">
        <f ca="1">IF(OFFSET('Stocklist Hoogenraad'!C$17,ROW()-ROW(C$17),0)="","",OFFSET('Stocklist Hoogenraad'!C$17,ROW()-ROW(C$17),0))</f>
        <v/>
      </c>
      <c r="D1901" s="125" t="str">
        <f ca="1">IF(OFFSET('Stocklist Hoogenraad'!D$17,ROW()-ROW(D$17),0)="","",(1+Margin)*OFFSET('Stocklist Hoogenraad'!D$17,ROW()-ROW(D$17),0))</f>
        <v/>
      </c>
    </row>
    <row r="1902" spans="1:4" x14ac:dyDescent="0.25">
      <c r="A1902" s="124" t="str">
        <f ca="1">IF(OFFSET('Stocklist Hoogenraad'!A$17,ROW()-ROW(A$17),0)="","",OFFSET('Stocklist Hoogenraad'!A$17,ROW()-ROW(A$17),0))</f>
        <v/>
      </c>
      <c r="B1902" s="124" t="str">
        <f ca="1">IF(OFFSET('Stocklist Hoogenraad'!B$17,ROW()-ROW(B$17),0)="","",OFFSET('Stocklist Hoogenraad'!B$17,ROW()-ROW(B$17),0))</f>
        <v/>
      </c>
      <c r="C1902" s="124" t="str">
        <f ca="1">IF(OFFSET('Stocklist Hoogenraad'!C$17,ROW()-ROW(C$17),0)="","",OFFSET('Stocklist Hoogenraad'!C$17,ROW()-ROW(C$17),0))</f>
        <v/>
      </c>
      <c r="D1902" s="125" t="str">
        <f ca="1">IF(OFFSET('Stocklist Hoogenraad'!D$17,ROW()-ROW(D$17),0)="","",(1+Margin)*OFFSET('Stocklist Hoogenraad'!D$17,ROW()-ROW(D$17),0))</f>
        <v/>
      </c>
    </row>
    <row r="1903" spans="1:4" x14ac:dyDescent="0.25">
      <c r="A1903" s="124" t="str">
        <f ca="1">IF(OFFSET('Stocklist Hoogenraad'!A$17,ROW()-ROW(A$17),0)="","",OFFSET('Stocklist Hoogenraad'!A$17,ROW()-ROW(A$17),0))</f>
        <v/>
      </c>
      <c r="B1903" s="124" t="str">
        <f ca="1">IF(OFFSET('Stocklist Hoogenraad'!B$17,ROW()-ROW(B$17),0)="","",OFFSET('Stocklist Hoogenraad'!B$17,ROW()-ROW(B$17),0))</f>
        <v/>
      </c>
      <c r="C1903" s="124" t="str">
        <f ca="1">IF(OFFSET('Stocklist Hoogenraad'!C$17,ROW()-ROW(C$17),0)="","",OFFSET('Stocklist Hoogenraad'!C$17,ROW()-ROW(C$17),0))</f>
        <v/>
      </c>
      <c r="D1903" s="125" t="str">
        <f ca="1">IF(OFFSET('Stocklist Hoogenraad'!D$17,ROW()-ROW(D$17),0)="","",(1+Margin)*OFFSET('Stocklist Hoogenraad'!D$17,ROW()-ROW(D$17),0))</f>
        <v/>
      </c>
    </row>
    <row r="1904" spans="1:4" x14ac:dyDescent="0.25">
      <c r="A1904" s="124" t="str">
        <f ca="1">IF(OFFSET('Stocklist Hoogenraad'!A$17,ROW()-ROW(A$17),0)="","",OFFSET('Stocklist Hoogenraad'!A$17,ROW()-ROW(A$17),0))</f>
        <v/>
      </c>
      <c r="B1904" s="124" t="str">
        <f ca="1">IF(OFFSET('Stocklist Hoogenraad'!B$17,ROW()-ROW(B$17),0)="","",OFFSET('Stocklist Hoogenraad'!B$17,ROW()-ROW(B$17),0))</f>
        <v/>
      </c>
      <c r="C1904" s="124" t="str">
        <f ca="1">IF(OFFSET('Stocklist Hoogenraad'!C$17,ROW()-ROW(C$17),0)="","",OFFSET('Stocklist Hoogenraad'!C$17,ROW()-ROW(C$17),0))</f>
        <v/>
      </c>
      <c r="D1904" s="125" t="str">
        <f ca="1">IF(OFFSET('Stocklist Hoogenraad'!D$17,ROW()-ROW(D$17),0)="","",(1+Margin)*OFFSET('Stocklist Hoogenraad'!D$17,ROW()-ROW(D$17),0))</f>
        <v/>
      </c>
    </row>
    <row r="1905" spans="1:4" x14ac:dyDescent="0.25">
      <c r="A1905" s="124" t="str">
        <f ca="1">IF(OFFSET('Stocklist Hoogenraad'!A$17,ROW()-ROW(A$17),0)="","",OFFSET('Stocklist Hoogenraad'!A$17,ROW()-ROW(A$17),0))</f>
        <v/>
      </c>
      <c r="B1905" s="124" t="str">
        <f ca="1">IF(OFFSET('Stocklist Hoogenraad'!B$17,ROW()-ROW(B$17),0)="","",OFFSET('Stocklist Hoogenraad'!B$17,ROW()-ROW(B$17),0))</f>
        <v/>
      </c>
      <c r="C1905" s="124" t="str">
        <f ca="1">IF(OFFSET('Stocklist Hoogenraad'!C$17,ROW()-ROW(C$17),0)="","",OFFSET('Stocklist Hoogenraad'!C$17,ROW()-ROW(C$17),0))</f>
        <v/>
      </c>
      <c r="D1905" s="125" t="str">
        <f ca="1">IF(OFFSET('Stocklist Hoogenraad'!D$17,ROW()-ROW(D$17),0)="","",(1+Margin)*OFFSET('Stocklist Hoogenraad'!D$17,ROW()-ROW(D$17),0))</f>
        <v/>
      </c>
    </row>
    <row r="1906" spans="1:4" x14ac:dyDescent="0.25">
      <c r="A1906" s="124" t="str">
        <f ca="1">IF(OFFSET('Stocklist Hoogenraad'!A$17,ROW()-ROW(A$17),0)="","",OFFSET('Stocklist Hoogenraad'!A$17,ROW()-ROW(A$17),0))</f>
        <v/>
      </c>
      <c r="B1906" s="124" t="str">
        <f ca="1">IF(OFFSET('Stocklist Hoogenraad'!B$17,ROW()-ROW(B$17),0)="","",OFFSET('Stocklist Hoogenraad'!B$17,ROW()-ROW(B$17),0))</f>
        <v/>
      </c>
      <c r="C1906" s="124" t="str">
        <f ca="1">IF(OFFSET('Stocklist Hoogenraad'!C$17,ROW()-ROW(C$17),0)="","",OFFSET('Stocklist Hoogenraad'!C$17,ROW()-ROW(C$17),0))</f>
        <v/>
      </c>
      <c r="D1906" s="125" t="str">
        <f ca="1">IF(OFFSET('Stocklist Hoogenraad'!D$17,ROW()-ROW(D$17),0)="","",(1+Margin)*OFFSET('Stocklist Hoogenraad'!D$17,ROW()-ROW(D$17),0))</f>
        <v/>
      </c>
    </row>
    <row r="1907" spans="1:4" x14ac:dyDescent="0.25">
      <c r="A1907" s="124" t="str">
        <f ca="1">IF(OFFSET('Stocklist Hoogenraad'!A$17,ROW()-ROW(A$17),0)="","",OFFSET('Stocklist Hoogenraad'!A$17,ROW()-ROW(A$17),0))</f>
        <v/>
      </c>
      <c r="B1907" s="124" t="str">
        <f ca="1">IF(OFFSET('Stocklist Hoogenraad'!B$17,ROW()-ROW(B$17),0)="","",OFFSET('Stocklist Hoogenraad'!B$17,ROW()-ROW(B$17),0))</f>
        <v/>
      </c>
      <c r="C1907" s="124" t="str">
        <f ca="1">IF(OFFSET('Stocklist Hoogenraad'!C$17,ROW()-ROW(C$17),0)="","",OFFSET('Stocklist Hoogenraad'!C$17,ROW()-ROW(C$17),0))</f>
        <v/>
      </c>
      <c r="D1907" s="125" t="str">
        <f ca="1">IF(OFFSET('Stocklist Hoogenraad'!D$17,ROW()-ROW(D$17),0)="","",(1+Margin)*OFFSET('Stocklist Hoogenraad'!D$17,ROW()-ROW(D$17),0))</f>
        <v/>
      </c>
    </row>
    <row r="1908" spans="1:4" x14ac:dyDescent="0.25">
      <c r="A1908" s="124" t="str">
        <f ca="1">IF(OFFSET('Stocklist Hoogenraad'!A$17,ROW()-ROW(A$17),0)="","",OFFSET('Stocklist Hoogenraad'!A$17,ROW()-ROW(A$17),0))</f>
        <v/>
      </c>
      <c r="B1908" s="124" t="str">
        <f ca="1">IF(OFFSET('Stocklist Hoogenraad'!B$17,ROW()-ROW(B$17),0)="","",OFFSET('Stocklist Hoogenraad'!B$17,ROW()-ROW(B$17),0))</f>
        <v/>
      </c>
      <c r="C1908" s="124" t="str">
        <f ca="1">IF(OFFSET('Stocklist Hoogenraad'!C$17,ROW()-ROW(C$17),0)="","",OFFSET('Stocklist Hoogenraad'!C$17,ROW()-ROW(C$17),0))</f>
        <v/>
      </c>
      <c r="D1908" s="125" t="str">
        <f ca="1">IF(OFFSET('Stocklist Hoogenraad'!D$17,ROW()-ROW(D$17),0)="","",(1+Margin)*OFFSET('Stocklist Hoogenraad'!D$17,ROW()-ROW(D$17),0))</f>
        <v/>
      </c>
    </row>
    <row r="1909" spans="1:4" x14ac:dyDescent="0.25">
      <c r="A1909" s="124" t="str">
        <f ca="1">IF(OFFSET('Stocklist Hoogenraad'!A$17,ROW()-ROW(A$17),0)="","",OFFSET('Stocklist Hoogenraad'!A$17,ROW()-ROW(A$17),0))</f>
        <v/>
      </c>
      <c r="B1909" s="124" t="str">
        <f ca="1">IF(OFFSET('Stocklist Hoogenraad'!B$17,ROW()-ROW(B$17),0)="","",OFFSET('Stocklist Hoogenraad'!B$17,ROW()-ROW(B$17),0))</f>
        <v/>
      </c>
      <c r="C1909" s="124" t="str">
        <f ca="1">IF(OFFSET('Stocklist Hoogenraad'!C$17,ROW()-ROW(C$17),0)="","",OFFSET('Stocklist Hoogenraad'!C$17,ROW()-ROW(C$17),0))</f>
        <v/>
      </c>
      <c r="D1909" s="125" t="str">
        <f ca="1">IF(OFFSET('Stocklist Hoogenraad'!D$17,ROW()-ROW(D$17),0)="","",(1+Margin)*OFFSET('Stocklist Hoogenraad'!D$17,ROW()-ROW(D$17),0))</f>
        <v/>
      </c>
    </row>
    <row r="1910" spans="1:4" x14ac:dyDescent="0.25">
      <c r="A1910" s="124" t="str">
        <f ca="1">IF(OFFSET('Stocklist Hoogenraad'!A$17,ROW()-ROW(A$17),0)="","",OFFSET('Stocklist Hoogenraad'!A$17,ROW()-ROW(A$17),0))</f>
        <v/>
      </c>
      <c r="B1910" s="124" t="str">
        <f ca="1">IF(OFFSET('Stocklist Hoogenraad'!B$17,ROW()-ROW(B$17),0)="","",OFFSET('Stocklist Hoogenraad'!B$17,ROW()-ROW(B$17),0))</f>
        <v/>
      </c>
      <c r="C1910" s="124" t="str">
        <f ca="1">IF(OFFSET('Stocklist Hoogenraad'!C$17,ROW()-ROW(C$17),0)="","",OFFSET('Stocklist Hoogenraad'!C$17,ROW()-ROW(C$17),0))</f>
        <v/>
      </c>
      <c r="D1910" s="125" t="str">
        <f ca="1">IF(OFFSET('Stocklist Hoogenraad'!D$17,ROW()-ROW(D$17),0)="","",(1+Margin)*OFFSET('Stocklist Hoogenraad'!D$17,ROW()-ROW(D$17),0))</f>
        <v/>
      </c>
    </row>
    <row r="1911" spans="1:4" x14ac:dyDescent="0.25">
      <c r="A1911" s="124" t="str">
        <f ca="1">IF(OFFSET('Stocklist Hoogenraad'!A$17,ROW()-ROW(A$17),0)="","",OFFSET('Stocklist Hoogenraad'!A$17,ROW()-ROW(A$17),0))</f>
        <v/>
      </c>
      <c r="B1911" s="124" t="str">
        <f ca="1">IF(OFFSET('Stocklist Hoogenraad'!B$17,ROW()-ROW(B$17),0)="","",OFFSET('Stocklist Hoogenraad'!B$17,ROW()-ROW(B$17),0))</f>
        <v/>
      </c>
      <c r="C1911" s="124" t="str">
        <f ca="1">IF(OFFSET('Stocklist Hoogenraad'!C$17,ROW()-ROW(C$17),0)="","",OFFSET('Stocklist Hoogenraad'!C$17,ROW()-ROW(C$17),0))</f>
        <v/>
      </c>
      <c r="D1911" s="125" t="str">
        <f ca="1">IF(OFFSET('Stocklist Hoogenraad'!D$17,ROW()-ROW(D$17),0)="","",(1+Margin)*OFFSET('Stocklist Hoogenraad'!D$17,ROW()-ROW(D$17),0))</f>
        <v/>
      </c>
    </row>
    <row r="1912" spans="1:4" x14ac:dyDescent="0.25">
      <c r="A1912" s="124" t="str">
        <f ca="1">IF(OFFSET('Stocklist Hoogenraad'!A$17,ROW()-ROW(A$17),0)="","",OFFSET('Stocklist Hoogenraad'!A$17,ROW()-ROW(A$17),0))</f>
        <v/>
      </c>
      <c r="B1912" s="124" t="str">
        <f ca="1">IF(OFFSET('Stocklist Hoogenraad'!B$17,ROW()-ROW(B$17),0)="","",OFFSET('Stocklist Hoogenraad'!B$17,ROW()-ROW(B$17),0))</f>
        <v/>
      </c>
      <c r="C1912" s="124" t="str">
        <f ca="1">IF(OFFSET('Stocklist Hoogenraad'!C$17,ROW()-ROW(C$17),0)="","",OFFSET('Stocklist Hoogenraad'!C$17,ROW()-ROW(C$17),0))</f>
        <v/>
      </c>
      <c r="D1912" s="125" t="str">
        <f ca="1">IF(OFFSET('Stocklist Hoogenraad'!D$17,ROW()-ROW(D$17),0)="","",(1+Margin)*OFFSET('Stocklist Hoogenraad'!D$17,ROW()-ROW(D$17),0))</f>
        <v/>
      </c>
    </row>
    <row r="1913" spans="1:4" x14ac:dyDescent="0.25">
      <c r="A1913" s="124" t="str">
        <f ca="1">IF(OFFSET('Stocklist Hoogenraad'!A$17,ROW()-ROW(A$17),0)="","",OFFSET('Stocklist Hoogenraad'!A$17,ROW()-ROW(A$17),0))</f>
        <v/>
      </c>
      <c r="B1913" s="124" t="str">
        <f ca="1">IF(OFFSET('Stocklist Hoogenraad'!B$17,ROW()-ROW(B$17),0)="","",OFFSET('Stocklist Hoogenraad'!B$17,ROW()-ROW(B$17),0))</f>
        <v/>
      </c>
      <c r="C1913" s="124" t="str">
        <f ca="1">IF(OFFSET('Stocklist Hoogenraad'!C$17,ROW()-ROW(C$17),0)="","",OFFSET('Stocklist Hoogenraad'!C$17,ROW()-ROW(C$17),0))</f>
        <v/>
      </c>
      <c r="D1913" s="125" t="str">
        <f ca="1">IF(OFFSET('Stocklist Hoogenraad'!D$17,ROW()-ROW(D$17),0)="","",(1+Margin)*OFFSET('Stocklist Hoogenraad'!D$17,ROW()-ROW(D$17),0))</f>
        <v/>
      </c>
    </row>
    <row r="1914" spans="1:4" x14ac:dyDescent="0.25">
      <c r="A1914" s="124" t="str">
        <f ca="1">IF(OFFSET('Stocklist Hoogenraad'!A$17,ROW()-ROW(A$17),0)="","",OFFSET('Stocklist Hoogenraad'!A$17,ROW()-ROW(A$17),0))</f>
        <v/>
      </c>
      <c r="B1914" s="124" t="str">
        <f ca="1">IF(OFFSET('Stocklist Hoogenraad'!B$17,ROW()-ROW(B$17),0)="","",OFFSET('Stocklist Hoogenraad'!B$17,ROW()-ROW(B$17),0))</f>
        <v/>
      </c>
      <c r="C1914" s="124" t="str">
        <f ca="1">IF(OFFSET('Stocklist Hoogenraad'!C$17,ROW()-ROW(C$17),0)="","",OFFSET('Stocklist Hoogenraad'!C$17,ROW()-ROW(C$17),0))</f>
        <v/>
      </c>
      <c r="D1914" s="125" t="str">
        <f ca="1">IF(OFFSET('Stocklist Hoogenraad'!D$17,ROW()-ROW(D$17),0)="","",(1+Margin)*OFFSET('Stocklist Hoogenraad'!D$17,ROW()-ROW(D$17),0))</f>
        <v/>
      </c>
    </row>
    <row r="1915" spans="1:4" x14ac:dyDescent="0.25">
      <c r="A1915" s="124" t="str">
        <f ca="1">IF(OFFSET('Stocklist Hoogenraad'!A$17,ROW()-ROW(A$17),0)="","",OFFSET('Stocklist Hoogenraad'!A$17,ROW()-ROW(A$17),0))</f>
        <v/>
      </c>
      <c r="B1915" s="124" t="str">
        <f ca="1">IF(OFFSET('Stocklist Hoogenraad'!B$17,ROW()-ROW(B$17),0)="","",OFFSET('Stocklist Hoogenraad'!B$17,ROW()-ROW(B$17),0))</f>
        <v/>
      </c>
      <c r="C1915" s="124" t="str">
        <f ca="1">IF(OFFSET('Stocklist Hoogenraad'!C$17,ROW()-ROW(C$17),0)="","",OFFSET('Stocklist Hoogenraad'!C$17,ROW()-ROW(C$17),0))</f>
        <v/>
      </c>
      <c r="D1915" s="125" t="str">
        <f ca="1">IF(OFFSET('Stocklist Hoogenraad'!D$17,ROW()-ROW(D$17),0)="","",(1+Margin)*OFFSET('Stocklist Hoogenraad'!D$17,ROW()-ROW(D$17),0))</f>
        <v/>
      </c>
    </row>
    <row r="1916" spans="1:4" x14ac:dyDescent="0.25">
      <c r="A1916" s="124" t="str">
        <f ca="1">IF(OFFSET('Stocklist Hoogenraad'!A$17,ROW()-ROW(A$17),0)="","",OFFSET('Stocklist Hoogenraad'!A$17,ROW()-ROW(A$17),0))</f>
        <v/>
      </c>
      <c r="B1916" s="124" t="str">
        <f ca="1">IF(OFFSET('Stocklist Hoogenraad'!B$17,ROW()-ROW(B$17),0)="","",OFFSET('Stocklist Hoogenraad'!B$17,ROW()-ROW(B$17),0))</f>
        <v/>
      </c>
      <c r="C1916" s="124" t="str">
        <f ca="1">IF(OFFSET('Stocklist Hoogenraad'!C$17,ROW()-ROW(C$17),0)="","",OFFSET('Stocklist Hoogenraad'!C$17,ROW()-ROW(C$17),0))</f>
        <v/>
      </c>
      <c r="D1916" s="125" t="str">
        <f ca="1">IF(OFFSET('Stocklist Hoogenraad'!D$17,ROW()-ROW(D$17),0)="","",(1+Margin)*OFFSET('Stocklist Hoogenraad'!D$17,ROW()-ROW(D$17),0))</f>
        <v/>
      </c>
    </row>
    <row r="1917" spans="1:4" x14ac:dyDescent="0.25">
      <c r="A1917" s="124" t="str">
        <f ca="1">IF(OFFSET('Stocklist Hoogenraad'!A$17,ROW()-ROW(A$17),0)="","",OFFSET('Stocklist Hoogenraad'!A$17,ROW()-ROW(A$17),0))</f>
        <v/>
      </c>
      <c r="B1917" s="124" t="str">
        <f ca="1">IF(OFFSET('Stocklist Hoogenraad'!B$17,ROW()-ROW(B$17),0)="","",OFFSET('Stocklist Hoogenraad'!B$17,ROW()-ROW(B$17),0))</f>
        <v/>
      </c>
      <c r="C1917" s="124" t="str">
        <f ca="1">IF(OFFSET('Stocklist Hoogenraad'!C$17,ROW()-ROW(C$17),0)="","",OFFSET('Stocklist Hoogenraad'!C$17,ROW()-ROW(C$17),0))</f>
        <v/>
      </c>
      <c r="D1917" s="125" t="str">
        <f ca="1">IF(OFFSET('Stocklist Hoogenraad'!D$17,ROW()-ROW(D$17),0)="","",(1+Margin)*OFFSET('Stocklist Hoogenraad'!D$17,ROW()-ROW(D$17),0))</f>
        <v/>
      </c>
    </row>
    <row r="1918" spans="1:4" x14ac:dyDescent="0.25">
      <c r="A1918" s="124" t="str">
        <f ca="1">IF(OFFSET('Stocklist Hoogenraad'!A$17,ROW()-ROW(A$17),0)="","",OFFSET('Stocklist Hoogenraad'!A$17,ROW()-ROW(A$17),0))</f>
        <v/>
      </c>
      <c r="B1918" s="124" t="str">
        <f ca="1">IF(OFFSET('Stocklist Hoogenraad'!B$17,ROW()-ROW(B$17),0)="","",OFFSET('Stocklist Hoogenraad'!B$17,ROW()-ROW(B$17),0))</f>
        <v/>
      </c>
      <c r="C1918" s="124" t="str">
        <f ca="1">IF(OFFSET('Stocklist Hoogenraad'!C$17,ROW()-ROW(C$17),0)="","",OFFSET('Stocklist Hoogenraad'!C$17,ROW()-ROW(C$17),0))</f>
        <v/>
      </c>
      <c r="D1918" s="125" t="str">
        <f ca="1">IF(OFFSET('Stocklist Hoogenraad'!D$17,ROW()-ROW(D$17),0)="","",(1+Margin)*OFFSET('Stocklist Hoogenraad'!D$17,ROW()-ROW(D$17),0))</f>
        <v/>
      </c>
    </row>
    <row r="1919" spans="1:4" x14ac:dyDescent="0.25">
      <c r="A1919" s="124" t="str">
        <f ca="1">IF(OFFSET('Stocklist Hoogenraad'!A$17,ROW()-ROW(A$17),0)="","",OFFSET('Stocklist Hoogenraad'!A$17,ROW()-ROW(A$17),0))</f>
        <v/>
      </c>
      <c r="B1919" s="124" t="str">
        <f ca="1">IF(OFFSET('Stocklist Hoogenraad'!B$17,ROW()-ROW(B$17),0)="","",OFFSET('Stocklist Hoogenraad'!B$17,ROW()-ROW(B$17),0))</f>
        <v/>
      </c>
      <c r="C1919" s="124" t="str">
        <f ca="1">IF(OFFSET('Stocklist Hoogenraad'!C$17,ROW()-ROW(C$17),0)="","",OFFSET('Stocklist Hoogenraad'!C$17,ROW()-ROW(C$17),0))</f>
        <v/>
      </c>
      <c r="D1919" s="125" t="str">
        <f ca="1">IF(OFFSET('Stocklist Hoogenraad'!D$17,ROW()-ROW(D$17),0)="","",(1+Margin)*OFFSET('Stocklist Hoogenraad'!D$17,ROW()-ROW(D$17),0))</f>
        <v/>
      </c>
    </row>
    <row r="1920" spans="1:4" x14ac:dyDescent="0.25">
      <c r="A1920" s="124" t="str">
        <f ca="1">IF(OFFSET('Stocklist Hoogenraad'!A$17,ROW()-ROW(A$17),0)="","",OFFSET('Stocklist Hoogenraad'!A$17,ROW()-ROW(A$17),0))</f>
        <v/>
      </c>
      <c r="B1920" s="124" t="str">
        <f ca="1">IF(OFFSET('Stocklist Hoogenraad'!B$17,ROW()-ROW(B$17),0)="","",OFFSET('Stocklist Hoogenraad'!B$17,ROW()-ROW(B$17),0))</f>
        <v/>
      </c>
      <c r="C1920" s="124" t="str">
        <f ca="1">IF(OFFSET('Stocklist Hoogenraad'!C$17,ROW()-ROW(C$17),0)="","",OFFSET('Stocklist Hoogenraad'!C$17,ROW()-ROW(C$17),0))</f>
        <v/>
      </c>
      <c r="D1920" s="125" t="str">
        <f ca="1">IF(OFFSET('Stocklist Hoogenraad'!D$17,ROW()-ROW(D$17),0)="","",(1+Margin)*OFFSET('Stocklist Hoogenraad'!D$17,ROW()-ROW(D$17),0))</f>
        <v/>
      </c>
    </row>
    <row r="1921" spans="1:4" x14ac:dyDescent="0.25">
      <c r="A1921" s="124" t="str">
        <f ca="1">IF(OFFSET('Stocklist Hoogenraad'!A$17,ROW()-ROW(A$17),0)="","",OFFSET('Stocklist Hoogenraad'!A$17,ROW()-ROW(A$17),0))</f>
        <v/>
      </c>
      <c r="B1921" s="124" t="str">
        <f ca="1">IF(OFFSET('Stocklist Hoogenraad'!B$17,ROW()-ROW(B$17),0)="","",OFFSET('Stocklist Hoogenraad'!B$17,ROW()-ROW(B$17),0))</f>
        <v/>
      </c>
      <c r="C1921" s="124" t="str">
        <f ca="1">IF(OFFSET('Stocklist Hoogenraad'!C$17,ROW()-ROW(C$17),0)="","",OFFSET('Stocklist Hoogenraad'!C$17,ROW()-ROW(C$17),0))</f>
        <v/>
      </c>
      <c r="D1921" s="125" t="str">
        <f ca="1">IF(OFFSET('Stocklist Hoogenraad'!D$17,ROW()-ROW(D$17),0)="","",(1+Margin)*OFFSET('Stocklist Hoogenraad'!D$17,ROW()-ROW(D$17),0))</f>
        <v/>
      </c>
    </row>
    <row r="1922" spans="1:4" x14ac:dyDescent="0.25">
      <c r="A1922" s="124" t="str">
        <f ca="1">IF(OFFSET('Stocklist Hoogenraad'!A$17,ROW()-ROW(A$17),0)="","",OFFSET('Stocklist Hoogenraad'!A$17,ROW()-ROW(A$17),0))</f>
        <v/>
      </c>
      <c r="B1922" s="124" t="str">
        <f ca="1">IF(OFFSET('Stocklist Hoogenraad'!B$17,ROW()-ROW(B$17),0)="","",OFFSET('Stocklist Hoogenraad'!B$17,ROW()-ROW(B$17),0))</f>
        <v/>
      </c>
      <c r="C1922" s="124" t="str">
        <f ca="1">IF(OFFSET('Stocklist Hoogenraad'!C$17,ROW()-ROW(C$17),0)="","",OFFSET('Stocklist Hoogenraad'!C$17,ROW()-ROW(C$17),0))</f>
        <v/>
      </c>
      <c r="D1922" s="125" t="str">
        <f ca="1">IF(OFFSET('Stocklist Hoogenraad'!D$17,ROW()-ROW(D$17),0)="","",(1+Margin)*OFFSET('Stocklist Hoogenraad'!D$17,ROW()-ROW(D$17),0))</f>
        <v/>
      </c>
    </row>
    <row r="1923" spans="1:4" x14ac:dyDescent="0.25">
      <c r="A1923" s="124" t="str">
        <f ca="1">IF(OFFSET('Stocklist Hoogenraad'!A$17,ROW()-ROW(A$17),0)="","",OFFSET('Stocklist Hoogenraad'!A$17,ROW()-ROW(A$17),0))</f>
        <v/>
      </c>
      <c r="B1923" s="124" t="str">
        <f ca="1">IF(OFFSET('Stocklist Hoogenraad'!B$17,ROW()-ROW(B$17),0)="","",OFFSET('Stocklist Hoogenraad'!B$17,ROW()-ROW(B$17),0))</f>
        <v/>
      </c>
      <c r="C1923" s="124" t="str">
        <f ca="1">IF(OFFSET('Stocklist Hoogenraad'!C$17,ROW()-ROW(C$17),0)="","",OFFSET('Stocklist Hoogenraad'!C$17,ROW()-ROW(C$17),0))</f>
        <v/>
      </c>
      <c r="D1923" s="125" t="str">
        <f ca="1">IF(OFFSET('Stocklist Hoogenraad'!D$17,ROW()-ROW(D$17),0)="","",(1+Margin)*OFFSET('Stocklist Hoogenraad'!D$17,ROW()-ROW(D$17),0))</f>
        <v/>
      </c>
    </row>
    <row r="1924" spans="1:4" x14ac:dyDescent="0.25">
      <c r="A1924" s="124" t="str">
        <f ca="1">IF(OFFSET('Stocklist Hoogenraad'!A$17,ROW()-ROW(A$17),0)="","",OFFSET('Stocklist Hoogenraad'!A$17,ROW()-ROW(A$17),0))</f>
        <v/>
      </c>
      <c r="B1924" s="124" t="str">
        <f ca="1">IF(OFFSET('Stocklist Hoogenraad'!B$17,ROW()-ROW(B$17),0)="","",OFFSET('Stocklist Hoogenraad'!B$17,ROW()-ROW(B$17),0))</f>
        <v/>
      </c>
      <c r="C1924" s="124" t="str">
        <f ca="1">IF(OFFSET('Stocklist Hoogenraad'!C$17,ROW()-ROW(C$17),0)="","",OFFSET('Stocklist Hoogenraad'!C$17,ROW()-ROW(C$17),0))</f>
        <v/>
      </c>
      <c r="D1924" s="125" t="str">
        <f ca="1">IF(OFFSET('Stocklist Hoogenraad'!D$17,ROW()-ROW(D$17),0)="","",(1+Margin)*OFFSET('Stocklist Hoogenraad'!D$17,ROW()-ROW(D$17),0))</f>
        <v/>
      </c>
    </row>
    <row r="1925" spans="1:4" x14ac:dyDescent="0.25">
      <c r="A1925" s="124" t="str">
        <f ca="1">IF(OFFSET('Stocklist Hoogenraad'!A$17,ROW()-ROW(A$17),0)="","",OFFSET('Stocklist Hoogenraad'!A$17,ROW()-ROW(A$17),0))</f>
        <v/>
      </c>
      <c r="B1925" s="124" t="str">
        <f ca="1">IF(OFFSET('Stocklist Hoogenraad'!B$17,ROW()-ROW(B$17),0)="","",OFFSET('Stocklist Hoogenraad'!B$17,ROW()-ROW(B$17),0))</f>
        <v/>
      </c>
      <c r="C1925" s="124" t="str">
        <f ca="1">IF(OFFSET('Stocklist Hoogenraad'!C$17,ROW()-ROW(C$17),0)="","",OFFSET('Stocklist Hoogenraad'!C$17,ROW()-ROW(C$17),0))</f>
        <v/>
      </c>
      <c r="D1925" s="125" t="str">
        <f ca="1">IF(OFFSET('Stocklist Hoogenraad'!D$17,ROW()-ROW(D$17),0)="","",(1+Margin)*OFFSET('Stocklist Hoogenraad'!D$17,ROW()-ROW(D$17),0))</f>
        <v/>
      </c>
    </row>
    <row r="1926" spans="1:4" x14ac:dyDescent="0.25">
      <c r="A1926" s="124" t="str">
        <f ca="1">IF(OFFSET('Stocklist Hoogenraad'!A$17,ROW()-ROW(A$17),0)="","",OFFSET('Stocklist Hoogenraad'!A$17,ROW()-ROW(A$17),0))</f>
        <v/>
      </c>
      <c r="B1926" s="124" t="str">
        <f ca="1">IF(OFFSET('Stocklist Hoogenraad'!B$17,ROW()-ROW(B$17),0)="","",OFFSET('Stocklist Hoogenraad'!B$17,ROW()-ROW(B$17),0))</f>
        <v/>
      </c>
      <c r="C1926" s="124" t="str">
        <f ca="1">IF(OFFSET('Stocklist Hoogenraad'!C$17,ROW()-ROW(C$17),0)="","",OFFSET('Stocklist Hoogenraad'!C$17,ROW()-ROW(C$17),0))</f>
        <v/>
      </c>
      <c r="D1926" s="125" t="str">
        <f ca="1">IF(OFFSET('Stocklist Hoogenraad'!D$17,ROW()-ROW(D$17),0)="","",(1+Margin)*OFFSET('Stocklist Hoogenraad'!D$17,ROW()-ROW(D$17),0))</f>
        <v/>
      </c>
    </row>
    <row r="1927" spans="1:4" x14ac:dyDescent="0.25">
      <c r="A1927" s="124" t="str">
        <f ca="1">IF(OFFSET('Stocklist Hoogenraad'!A$17,ROW()-ROW(A$17),0)="","",OFFSET('Stocklist Hoogenraad'!A$17,ROW()-ROW(A$17),0))</f>
        <v/>
      </c>
      <c r="B1927" s="124" t="str">
        <f ca="1">IF(OFFSET('Stocklist Hoogenraad'!B$17,ROW()-ROW(B$17),0)="","",OFFSET('Stocklist Hoogenraad'!B$17,ROW()-ROW(B$17),0))</f>
        <v/>
      </c>
      <c r="C1927" s="124" t="str">
        <f ca="1">IF(OFFSET('Stocklist Hoogenraad'!C$17,ROW()-ROW(C$17),0)="","",OFFSET('Stocklist Hoogenraad'!C$17,ROW()-ROW(C$17),0))</f>
        <v/>
      </c>
      <c r="D1927" s="125" t="str">
        <f ca="1">IF(OFFSET('Stocklist Hoogenraad'!D$17,ROW()-ROW(D$17),0)="","",(1+Margin)*OFFSET('Stocklist Hoogenraad'!D$17,ROW()-ROW(D$17),0))</f>
        <v/>
      </c>
    </row>
    <row r="1928" spans="1:4" x14ac:dyDescent="0.25">
      <c r="A1928" s="124" t="str">
        <f ca="1">IF(OFFSET('Stocklist Hoogenraad'!A$17,ROW()-ROW(A$17),0)="","",OFFSET('Stocklist Hoogenraad'!A$17,ROW()-ROW(A$17),0))</f>
        <v/>
      </c>
      <c r="B1928" s="124" t="str">
        <f ca="1">IF(OFFSET('Stocklist Hoogenraad'!B$17,ROW()-ROW(B$17),0)="","",OFFSET('Stocklist Hoogenraad'!B$17,ROW()-ROW(B$17),0))</f>
        <v/>
      </c>
      <c r="C1928" s="124" t="str">
        <f ca="1">IF(OFFSET('Stocklist Hoogenraad'!C$17,ROW()-ROW(C$17),0)="","",OFFSET('Stocklist Hoogenraad'!C$17,ROW()-ROW(C$17),0))</f>
        <v/>
      </c>
      <c r="D1928" s="125" t="str">
        <f ca="1">IF(OFFSET('Stocklist Hoogenraad'!D$17,ROW()-ROW(D$17),0)="","",(1+Margin)*OFFSET('Stocklist Hoogenraad'!D$17,ROW()-ROW(D$17),0))</f>
        <v/>
      </c>
    </row>
    <row r="1929" spans="1:4" x14ac:dyDescent="0.25">
      <c r="A1929" s="124" t="str">
        <f ca="1">IF(OFFSET('Stocklist Hoogenraad'!A$17,ROW()-ROW(A$17),0)="","",OFFSET('Stocklist Hoogenraad'!A$17,ROW()-ROW(A$17),0))</f>
        <v/>
      </c>
      <c r="B1929" s="124" t="str">
        <f ca="1">IF(OFFSET('Stocklist Hoogenraad'!B$17,ROW()-ROW(B$17),0)="","",OFFSET('Stocklist Hoogenraad'!B$17,ROW()-ROW(B$17),0))</f>
        <v/>
      </c>
      <c r="C1929" s="124" t="str">
        <f ca="1">IF(OFFSET('Stocklist Hoogenraad'!C$17,ROW()-ROW(C$17),0)="","",OFFSET('Stocklist Hoogenraad'!C$17,ROW()-ROW(C$17),0))</f>
        <v/>
      </c>
      <c r="D1929" s="125" t="str">
        <f ca="1">IF(OFFSET('Stocklist Hoogenraad'!D$17,ROW()-ROW(D$17),0)="","",(1+Margin)*OFFSET('Stocklist Hoogenraad'!D$17,ROW()-ROW(D$17),0))</f>
        <v/>
      </c>
    </row>
    <row r="1930" spans="1:4" x14ac:dyDescent="0.25">
      <c r="A1930" s="124" t="str">
        <f ca="1">IF(OFFSET('Stocklist Hoogenraad'!A$17,ROW()-ROW(A$17),0)="","",OFFSET('Stocklist Hoogenraad'!A$17,ROW()-ROW(A$17),0))</f>
        <v/>
      </c>
      <c r="B1930" s="124" t="str">
        <f ca="1">IF(OFFSET('Stocklist Hoogenraad'!B$17,ROW()-ROW(B$17),0)="","",OFFSET('Stocklist Hoogenraad'!B$17,ROW()-ROW(B$17),0))</f>
        <v/>
      </c>
      <c r="C1930" s="124" t="str">
        <f ca="1">IF(OFFSET('Stocklist Hoogenraad'!C$17,ROW()-ROW(C$17),0)="","",OFFSET('Stocklist Hoogenraad'!C$17,ROW()-ROW(C$17),0))</f>
        <v/>
      </c>
      <c r="D1930" s="125" t="str">
        <f ca="1">IF(OFFSET('Stocklist Hoogenraad'!D$17,ROW()-ROW(D$17),0)="","",(1+Margin)*OFFSET('Stocklist Hoogenraad'!D$17,ROW()-ROW(D$17),0))</f>
        <v/>
      </c>
    </row>
    <row r="1931" spans="1:4" x14ac:dyDescent="0.25">
      <c r="A1931" s="124" t="str">
        <f ca="1">IF(OFFSET('Stocklist Hoogenraad'!A$17,ROW()-ROW(A$17),0)="","",OFFSET('Stocklist Hoogenraad'!A$17,ROW()-ROW(A$17),0))</f>
        <v/>
      </c>
      <c r="B1931" s="124" t="str">
        <f ca="1">IF(OFFSET('Stocklist Hoogenraad'!B$17,ROW()-ROW(B$17),0)="","",OFFSET('Stocklist Hoogenraad'!B$17,ROW()-ROW(B$17),0))</f>
        <v/>
      </c>
      <c r="C1931" s="124" t="str">
        <f ca="1">IF(OFFSET('Stocklist Hoogenraad'!C$17,ROW()-ROW(C$17),0)="","",OFFSET('Stocklist Hoogenraad'!C$17,ROW()-ROW(C$17),0))</f>
        <v/>
      </c>
      <c r="D1931" s="125" t="str">
        <f ca="1">IF(OFFSET('Stocklist Hoogenraad'!D$17,ROW()-ROW(D$17),0)="","",(1+Margin)*OFFSET('Stocklist Hoogenraad'!D$17,ROW()-ROW(D$17),0))</f>
        <v/>
      </c>
    </row>
    <row r="1932" spans="1:4" x14ac:dyDescent="0.25">
      <c r="A1932" s="124" t="str">
        <f ca="1">IF(OFFSET('Stocklist Hoogenraad'!A$17,ROW()-ROW(A$17),0)="","",OFFSET('Stocklist Hoogenraad'!A$17,ROW()-ROW(A$17),0))</f>
        <v/>
      </c>
      <c r="B1932" s="124" t="str">
        <f ca="1">IF(OFFSET('Stocklist Hoogenraad'!B$17,ROW()-ROW(B$17),0)="","",OFFSET('Stocklist Hoogenraad'!B$17,ROW()-ROW(B$17),0))</f>
        <v/>
      </c>
      <c r="C1932" s="124" t="str">
        <f ca="1">IF(OFFSET('Stocklist Hoogenraad'!C$17,ROW()-ROW(C$17),0)="","",OFFSET('Stocklist Hoogenraad'!C$17,ROW()-ROW(C$17),0))</f>
        <v/>
      </c>
      <c r="D1932" s="125" t="str">
        <f ca="1">IF(OFFSET('Stocklist Hoogenraad'!D$17,ROW()-ROW(D$17),0)="","",(1+Margin)*OFFSET('Stocklist Hoogenraad'!D$17,ROW()-ROW(D$17),0))</f>
        <v/>
      </c>
    </row>
    <row r="1933" spans="1:4" x14ac:dyDescent="0.25">
      <c r="A1933" s="124" t="str">
        <f ca="1">IF(OFFSET('Stocklist Hoogenraad'!A$17,ROW()-ROW(A$17),0)="","",OFFSET('Stocklist Hoogenraad'!A$17,ROW()-ROW(A$17),0))</f>
        <v/>
      </c>
      <c r="B1933" s="124" t="str">
        <f ca="1">IF(OFFSET('Stocklist Hoogenraad'!B$17,ROW()-ROW(B$17),0)="","",OFFSET('Stocklist Hoogenraad'!B$17,ROW()-ROW(B$17),0))</f>
        <v/>
      </c>
      <c r="C1933" s="124" t="str">
        <f ca="1">IF(OFFSET('Stocklist Hoogenraad'!C$17,ROW()-ROW(C$17),0)="","",OFFSET('Stocklist Hoogenraad'!C$17,ROW()-ROW(C$17),0))</f>
        <v/>
      </c>
      <c r="D1933" s="125" t="str">
        <f ca="1">IF(OFFSET('Stocklist Hoogenraad'!D$17,ROW()-ROW(D$17),0)="","",(1+Margin)*OFFSET('Stocklist Hoogenraad'!D$17,ROW()-ROW(D$17),0))</f>
        <v/>
      </c>
    </row>
    <row r="1934" spans="1:4" x14ac:dyDescent="0.25">
      <c r="A1934" s="124" t="str">
        <f ca="1">IF(OFFSET('Stocklist Hoogenraad'!A$17,ROW()-ROW(A$17),0)="","",OFFSET('Stocklist Hoogenraad'!A$17,ROW()-ROW(A$17),0))</f>
        <v/>
      </c>
      <c r="B1934" s="124" t="str">
        <f ca="1">IF(OFFSET('Stocklist Hoogenraad'!B$17,ROW()-ROW(B$17),0)="","",OFFSET('Stocklist Hoogenraad'!B$17,ROW()-ROW(B$17),0))</f>
        <v/>
      </c>
      <c r="C1934" s="124" t="str">
        <f ca="1">IF(OFFSET('Stocklist Hoogenraad'!C$17,ROW()-ROW(C$17),0)="","",OFFSET('Stocklist Hoogenraad'!C$17,ROW()-ROW(C$17),0))</f>
        <v/>
      </c>
      <c r="D1934" s="125" t="str">
        <f ca="1">IF(OFFSET('Stocklist Hoogenraad'!D$17,ROW()-ROW(D$17),0)="","",(1+Margin)*OFFSET('Stocklist Hoogenraad'!D$17,ROW()-ROW(D$17),0))</f>
        <v/>
      </c>
    </row>
    <row r="1935" spans="1:4" x14ac:dyDescent="0.25">
      <c r="A1935" s="124" t="str">
        <f ca="1">IF(OFFSET('Stocklist Hoogenraad'!A$17,ROW()-ROW(A$17),0)="","",OFFSET('Stocklist Hoogenraad'!A$17,ROW()-ROW(A$17),0))</f>
        <v/>
      </c>
      <c r="B1935" s="124" t="str">
        <f ca="1">IF(OFFSET('Stocklist Hoogenraad'!B$17,ROW()-ROW(B$17),0)="","",OFFSET('Stocklist Hoogenraad'!B$17,ROW()-ROW(B$17),0))</f>
        <v/>
      </c>
      <c r="C1935" s="124" t="str">
        <f ca="1">IF(OFFSET('Stocklist Hoogenraad'!C$17,ROW()-ROW(C$17),0)="","",OFFSET('Stocklist Hoogenraad'!C$17,ROW()-ROW(C$17),0))</f>
        <v/>
      </c>
      <c r="D1935" s="125" t="str">
        <f ca="1">IF(OFFSET('Stocklist Hoogenraad'!D$17,ROW()-ROW(D$17),0)="","",(1+Margin)*OFFSET('Stocklist Hoogenraad'!D$17,ROW()-ROW(D$17),0))</f>
        <v/>
      </c>
    </row>
    <row r="1936" spans="1:4" x14ac:dyDescent="0.25">
      <c r="A1936" s="124" t="str">
        <f ca="1">IF(OFFSET('Stocklist Hoogenraad'!A$17,ROW()-ROW(A$17),0)="","",OFFSET('Stocklist Hoogenraad'!A$17,ROW()-ROW(A$17),0))</f>
        <v/>
      </c>
      <c r="B1936" s="124" t="str">
        <f ca="1">IF(OFFSET('Stocklist Hoogenraad'!B$17,ROW()-ROW(B$17),0)="","",OFFSET('Stocklist Hoogenraad'!B$17,ROW()-ROW(B$17),0))</f>
        <v/>
      </c>
      <c r="C1936" s="124" t="str">
        <f ca="1">IF(OFFSET('Stocklist Hoogenraad'!C$17,ROW()-ROW(C$17),0)="","",OFFSET('Stocklist Hoogenraad'!C$17,ROW()-ROW(C$17),0))</f>
        <v/>
      </c>
      <c r="D1936" s="125" t="str">
        <f ca="1">IF(OFFSET('Stocklist Hoogenraad'!D$17,ROW()-ROW(D$17),0)="","",(1+Margin)*OFFSET('Stocklist Hoogenraad'!D$17,ROW()-ROW(D$17),0))</f>
        <v/>
      </c>
    </row>
    <row r="1937" spans="1:4" x14ac:dyDescent="0.25">
      <c r="A1937" s="124" t="str">
        <f ca="1">IF(OFFSET('Stocklist Hoogenraad'!A$17,ROW()-ROW(A$17),0)="","",OFFSET('Stocklist Hoogenraad'!A$17,ROW()-ROW(A$17),0))</f>
        <v/>
      </c>
      <c r="B1937" s="124" t="str">
        <f ca="1">IF(OFFSET('Stocklist Hoogenraad'!B$17,ROW()-ROW(B$17),0)="","",OFFSET('Stocklist Hoogenraad'!B$17,ROW()-ROW(B$17),0))</f>
        <v/>
      </c>
      <c r="C1937" s="124" t="str">
        <f ca="1">IF(OFFSET('Stocklist Hoogenraad'!C$17,ROW()-ROW(C$17),0)="","",OFFSET('Stocklist Hoogenraad'!C$17,ROW()-ROW(C$17),0))</f>
        <v/>
      </c>
      <c r="D1937" s="125" t="str">
        <f ca="1">IF(OFFSET('Stocklist Hoogenraad'!D$17,ROW()-ROW(D$17),0)="","",(1+Margin)*OFFSET('Stocklist Hoogenraad'!D$17,ROW()-ROW(D$17),0))</f>
        <v/>
      </c>
    </row>
    <row r="1938" spans="1:4" x14ac:dyDescent="0.25">
      <c r="A1938" s="124" t="str">
        <f ca="1">IF(OFFSET('Stocklist Hoogenraad'!A$17,ROW()-ROW(A$17),0)="","",OFFSET('Stocklist Hoogenraad'!A$17,ROW()-ROW(A$17),0))</f>
        <v/>
      </c>
      <c r="B1938" s="124" t="str">
        <f ca="1">IF(OFFSET('Stocklist Hoogenraad'!B$17,ROW()-ROW(B$17),0)="","",OFFSET('Stocklist Hoogenraad'!B$17,ROW()-ROW(B$17),0))</f>
        <v/>
      </c>
      <c r="C1938" s="124" t="str">
        <f ca="1">IF(OFFSET('Stocklist Hoogenraad'!C$17,ROW()-ROW(C$17),0)="","",OFFSET('Stocklist Hoogenraad'!C$17,ROW()-ROW(C$17),0))</f>
        <v/>
      </c>
      <c r="D1938" s="125" t="str">
        <f ca="1">IF(OFFSET('Stocklist Hoogenraad'!D$17,ROW()-ROW(D$17),0)="","",(1+Margin)*OFFSET('Stocklist Hoogenraad'!D$17,ROW()-ROW(D$17),0))</f>
        <v/>
      </c>
    </row>
    <row r="1939" spans="1:4" x14ac:dyDescent="0.25">
      <c r="A1939" s="124" t="str">
        <f ca="1">IF(OFFSET('Stocklist Hoogenraad'!A$17,ROW()-ROW(A$17),0)="","",OFFSET('Stocklist Hoogenraad'!A$17,ROW()-ROW(A$17),0))</f>
        <v/>
      </c>
      <c r="B1939" s="124" t="str">
        <f ca="1">IF(OFFSET('Stocklist Hoogenraad'!B$17,ROW()-ROW(B$17),0)="","",OFFSET('Stocklist Hoogenraad'!B$17,ROW()-ROW(B$17),0))</f>
        <v/>
      </c>
      <c r="C1939" s="124" t="str">
        <f ca="1">IF(OFFSET('Stocklist Hoogenraad'!C$17,ROW()-ROW(C$17),0)="","",OFFSET('Stocklist Hoogenraad'!C$17,ROW()-ROW(C$17),0))</f>
        <v/>
      </c>
      <c r="D1939" s="125" t="str">
        <f ca="1">IF(OFFSET('Stocklist Hoogenraad'!D$17,ROW()-ROW(D$17),0)="","",(1+Margin)*OFFSET('Stocklist Hoogenraad'!D$17,ROW()-ROW(D$17),0))</f>
        <v/>
      </c>
    </row>
    <row r="1940" spans="1:4" x14ac:dyDescent="0.25">
      <c r="A1940" s="124" t="str">
        <f ca="1">IF(OFFSET('Stocklist Hoogenraad'!A$17,ROW()-ROW(A$17),0)="","",OFFSET('Stocklist Hoogenraad'!A$17,ROW()-ROW(A$17),0))</f>
        <v/>
      </c>
      <c r="B1940" s="124" t="str">
        <f ca="1">IF(OFFSET('Stocklist Hoogenraad'!B$17,ROW()-ROW(B$17),0)="","",OFFSET('Stocklist Hoogenraad'!B$17,ROW()-ROW(B$17),0))</f>
        <v/>
      </c>
      <c r="C1940" s="124" t="str">
        <f ca="1">IF(OFFSET('Stocklist Hoogenraad'!C$17,ROW()-ROW(C$17),0)="","",OFFSET('Stocklist Hoogenraad'!C$17,ROW()-ROW(C$17),0))</f>
        <v/>
      </c>
      <c r="D1940" s="125" t="str">
        <f ca="1">IF(OFFSET('Stocklist Hoogenraad'!D$17,ROW()-ROW(D$17),0)="","",(1+Margin)*OFFSET('Stocklist Hoogenraad'!D$17,ROW()-ROW(D$17),0))</f>
        <v/>
      </c>
    </row>
    <row r="1941" spans="1:4" x14ac:dyDescent="0.25">
      <c r="A1941" s="124" t="str">
        <f ca="1">IF(OFFSET('Stocklist Hoogenraad'!A$17,ROW()-ROW(A$17),0)="","",OFFSET('Stocklist Hoogenraad'!A$17,ROW()-ROW(A$17),0))</f>
        <v/>
      </c>
      <c r="B1941" s="124" t="str">
        <f ca="1">IF(OFFSET('Stocklist Hoogenraad'!B$17,ROW()-ROW(B$17),0)="","",OFFSET('Stocklist Hoogenraad'!B$17,ROW()-ROW(B$17),0))</f>
        <v/>
      </c>
      <c r="C1941" s="124" t="str">
        <f ca="1">IF(OFFSET('Stocklist Hoogenraad'!C$17,ROW()-ROW(C$17),0)="","",OFFSET('Stocklist Hoogenraad'!C$17,ROW()-ROW(C$17),0))</f>
        <v/>
      </c>
      <c r="D1941" s="125" t="str">
        <f ca="1">IF(OFFSET('Stocklist Hoogenraad'!D$17,ROW()-ROW(D$17),0)="","",(1+Margin)*OFFSET('Stocklist Hoogenraad'!D$17,ROW()-ROW(D$17),0))</f>
        <v/>
      </c>
    </row>
    <row r="1942" spans="1:4" x14ac:dyDescent="0.25">
      <c r="A1942" s="124" t="str">
        <f ca="1">IF(OFFSET('Stocklist Hoogenraad'!A$17,ROW()-ROW(A$17),0)="","",OFFSET('Stocklist Hoogenraad'!A$17,ROW()-ROW(A$17),0))</f>
        <v/>
      </c>
      <c r="B1942" s="124" t="str">
        <f ca="1">IF(OFFSET('Stocklist Hoogenraad'!B$17,ROW()-ROW(B$17),0)="","",OFFSET('Stocklist Hoogenraad'!B$17,ROW()-ROW(B$17),0))</f>
        <v/>
      </c>
      <c r="C1942" s="124" t="str">
        <f ca="1">IF(OFFSET('Stocklist Hoogenraad'!C$17,ROW()-ROW(C$17),0)="","",OFFSET('Stocklist Hoogenraad'!C$17,ROW()-ROW(C$17),0))</f>
        <v/>
      </c>
      <c r="D1942" s="125" t="str">
        <f ca="1">IF(OFFSET('Stocklist Hoogenraad'!D$17,ROW()-ROW(D$17),0)="","",(1+Margin)*OFFSET('Stocklist Hoogenraad'!D$17,ROW()-ROW(D$17),0))</f>
        <v/>
      </c>
    </row>
    <row r="1943" spans="1:4" x14ac:dyDescent="0.25">
      <c r="A1943" s="124" t="str">
        <f ca="1">IF(OFFSET('Stocklist Hoogenraad'!A$17,ROW()-ROW(A$17),0)="","",OFFSET('Stocklist Hoogenraad'!A$17,ROW()-ROW(A$17),0))</f>
        <v/>
      </c>
      <c r="B1943" s="124" t="str">
        <f ca="1">IF(OFFSET('Stocklist Hoogenraad'!B$17,ROW()-ROW(B$17),0)="","",OFFSET('Stocklist Hoogenraad'!B$17,ROW()-ROW(B$17),0))</f>
        <v/>
      </c>
      <c r="C1943" s="124" t="str">
        <f ca="1">IF(OFFSET('Stocklist Hoogenraad'!C$17,ROW()-ROW(C$17),0)="","",OFFSET('Stocklist Hoogenraad'!C$17,ROW()-ROW(C$17),0))</f>
        <v/>
      </c>
      <c r="D1943" s="125" t="str">
        <f ca="1">IF(OFFSET('Stocklist Hoogenraad'!D$17,ROW()-ROW(D$17),0)="","",(1+Margin)*OFFSET('Stocklist Hoogenraad'!D$17,ROW()-ROW(D$17),0))</f>
        <v/>
      </c>
    </row>
    <row r="1944" spans="1:4" x14ac:dyDescent="0.25">
      <c r="A1944" s="124" t="str">
        <f ca="1">IF(OFFSET('Stocklist Hoogenraad'!A$17,ROW()-ROW(A$17),0)="","",OFFSET('Stocklist Hoogenraad'!A$17,ROW()-ROW(A$17),0))</f>
        <v/>
      </c>
      <c r="B1944" s="124" t="str">
        <f ca="1">IF(OFFSET('Stocklist Hoogenraad'!B$17,ROW()-ROW(B$17),0)="","",OFFSET('Stocklist Hoogenraad'!B$17,ROW()-ROW(B$17),0))</f>
        <v/>
      </c>
      <c r="C1944" s="124" t="str">
        <f ca="1">IF(OFFSET('Stocklist Hoogenraad'!C$17,ROW()-ROW(C$17),0)="","",OFFSET('Stocklist Hoogenraad'!C$17,ROW()-ROW(C$17),0))</f>
        <v/>
      </c>
      <c r="D1944" s="125" t="str">
        <f ca="1">IF(OFFSET('Stocklist Hoogenraad'!D$17,ROW()-ROW(D$17),0)="","",(1+Margin)*OFFSET('Stocklist Hoogenraad'!D$17,ROW()-ROW(D$17),0))</f>
        <v/>
      </c>
    </row>
    <row r="1945" spans="1:4" x14ac:dyDescent="0.25">
      <c r="A1945" s="124" t="str">
        <f ca="1">IF(OFFSET('Stocklist Hoogenraad'!A$17,ROW()-ROW(A$17),0)="","",OFFSET('Stocklist Hoogenraad'!A$17,ROW()-ROW(A$17),0))</f>
        <v/>
      </c>
      <c r="B1945" s="124" t="str">
        <f ca="1">IF(OFFSET('Stocklist Hoogenraad'!B$17,ROW()-ROW(B$17),0)="","",OFFSET('Stocklist Hoogenraad'!B$17,ROW()-ROW(B$17),0))</f>
        <v/>
      </c>
      <c r="C1945" s="124" t="str">
        <f ca="1">IF(OFFSET('Stocklist Hoogenraad'!C$17,ROW()-ROW(C$17),0)="","",OFFSET('Stocklist Hoogenraad'!C$17,ROW()-ROW(C$17),0))</f>
        <v/>
      </c>
      <c r="D1945" s="125" t="str">
        <f ca="1">IF(OFFSET('Stocklist Hoogenraad'!D$17,ROW()-ROW(D$17),0)="","",(1+Margin)*OFFSET('Stocklist Hoogenraad'!D$17,ROW()-ROW(D$17),0))</f>
        <v/>
      </c>
    </row>
    <row r="1946" spans="1:4" x14ac:dyDescent="0.25">
      <c r="A1946" s="124" t="str">
        <f ca="1">IF(OFFSET('Stocklist Hoogenraad'!A$17,ROW()-ROW(A$17),0)="","",OFFSET('Stocklist Hoogenraad'!A$17,ROW()-ROW(A$17),0))</f>
        <v/>
      </c>
      <c r="B1946" s="124" t="str">
        <f ca="1">IF(OFFSET('Stocklist Hoogenraad'!B$17,ROW()-ROW(B$17),0)="","",OFFSET('Stocklist Hoogenraad'!B$17,ROW()-ROW(B$17),0))</f>
        <v/>
      </c>
      <c r="C1946" s="124" t="str">
        <f ca="1">IF(OFFSET('Stocklist Hoogenraad'!C$17,ROW()-ROW(C$17),0)="","",OFFSET('Stocklist Hoogenraad'!C$17,ROW()-ROW(C$17),0))</f>
        <v/>
      </c>
      <c r="D1946" s="125" t="str">
        <f ca="1">IF(OFFSET('Stocklist Hoogenraad'!D$17,ROW()-ROW(D$17),0)="","",(1+Margin)*OFFSET('Stocklist Hoogenraad'!D$17,ROW()-ROW(D$17),0))</f>
        <v/>
      </c>
    </row>
    <row r="1947" spans="1:4" x14ac:dyDescent="0.25">
      <c r="A1947" s="124" t="str">
        <f ca="1">IF(OFFSET('Stocklist Hoogenraad'!A$17,ROW()-ROW(A$17),0)="","",OFFSET('Stocklist Hoogenraad'!A$17,ROW()-ROW(A$17),0))</f>
        <v/>
      </c>
      <c r="B1947" s="124" t="str">
        <f ca="1">IF(OFFSET('Stocklist Hoogenraad'!B$17,ROW()-ROW(B$17),0)="","",OFFSET('Stocklist Hoogenraad'!B$17,ROW()-ROW(B$17),0))</f>
        <v/>
      </c>
      <c r="C1947" s="124" t="str">
        <f ca="1">IF(OFFSET('Stocklist Hoogenraad'!C$17,ROW()-ROW(C$17),0)="","",OFFSET('Stocklist Hoogenraad'!C$17,ROW()-ROW(C$17),0))</f>
        <v/>
      </c>
      <c r="D1947" s="125" t="str">
        <f ca="1">IF(OFFSET('Stocklist Hoogenraad'!D$17,ROW()-ROW(D$17),0)="","",(1+Margin)*OFFSET('Stocklist Hoogenraad'!D$17,ROW()-ROW(D$17),0))</f>
        <v/>
      </c>
    </row>
    <row r="1948" spans="1:4" x14ac:dyDescent="0.25">
      <c r="A1948" s="124" t="str">
        <f ca="1">IF(OFFSET('Stocklist Hoogenraad'!A$17,ROW()-ROW(A$17),0)="","",OFFSET('Stocklist Hoogenraad'!A$17,ROW()-ROW(A$17),0))</f>
        <v/>
      </c>
      <c r="B1948" s="124" t="str">
        <f ca="1">IF(OFFSET('Stocklist Hoogenraad'!B$17,ROW()-ROW(B$17),0)="","",OFFSET('Stocklist Hoogenraad'!B$17,ROW()-ROW(B$17),0))</f>
        <v/>
      </c>
      <c r="C1948" s="124" t="str">
        <f ca="1">IF(OFFSET('Stocklist Hoogenraad'!C$17,ROW()-ROW(C$17),0)="","",OFFSET('Stocklist Hoogenraad'!C$17,ROW()-ROW(C$17),0))</f>
        <v/>
      </c>
      <c r="D1948" s="125" t="str">
        <f ca="1">IF(OFFSET('Stocklist Hoogenraad'!D$17,ROW()-ROW(D$17),0)="","",(1+Margin)*OFFSET('Stocklist Hoogenraad'!D$17,ROW()-ROW(D$17),0))</f>
        <v/>
      </c>
    </row>
    <row r="1949" spans="1:4" x14ac:dyDescent="0.25">
      <c r="A1949" s="124" t="str">
        <f ca="1">IF(OFFSET('Stocklist Hoogenraad'!A$17,ROW()-ROW(A$17),0)="","",OFFSET('Stocklist Hoogenraad'!A$17,ROW()-ROW(A$17),0))</f>
        <v/>
      </c>
      <c r="B1949" s="124" t="str">
        <f ca="1">IF(OFFSET('Stocklist Hoogenraad'!B$17,ROW()-ROW(B$17),0)="","",OFFSET('Stocklist Hoogenraad'!B$17,ROW()-ROW(B$17),0))</f>
        <v/>
      </c>
      <c r="C1949" s="124" t="str">
        <f ca="1">IF(OFFSET('Stocklist Hoogenraad'!C$17,ROW()-ROW(C$17),0)="","",OFFSET('Stocklist Hoogenraad'!C$17,ROW()-ROW(C$17),0))</f>
        <v/>
      </c>
      <c r="D1949" s="125" t="str">
        <f ca="1">IF(OFFSET('Stocklist Hoogenraad'!D$17,ROW()-ROW(D$17),0)="","",(1+Margin)*OFFSET('Stocklist Hoogenraad'!D$17,ROW()-ROW(D$17),0))</f>
        <v/>
      </c>
    </row>
    <row r="1950" spans="1:4" x14ac:dyDescent="0.25">
      <c r="A1950" s="124" t="str">
        <f ca="1">IF(OFFSET('Stocklist Hoogenraad'!A$17,ROW()-ROW(A$17),0)="","",OFFSET('Stocklist Hoogenraad'!A$17,ROW()-ROW(A$17),0))</f>
        <v/>
      </c>
      <c r="B1950" s="124" t="str">
        <f ca="1">IF(OFFSET('Stocklist Hoogenraad'!B$17,ROW()-ROW(B$17),0)="","",OFFSET('Stocklist Hoogenraad'!B$17,ROW()-ROW(B$17),0))</f>
        <v/>
      </c>
      <c r="C1950" s="124" t="str">
        <f ca="1">IF(OFFSET('Stocklist Hoogenraad'!C$17,ROW()-ROW(C$17),0)="","",OFFSET('Stocklist Hoogenraad'!C$17,ROW()-ROW(C$17),0))</f>
        <v/>
      </c>
      <c r="D1950" s="125" t="str">
        <f ca="1">IF(OFFSET('Stocklist Hoogenraad'!D$17,ROW()-ROW(D$17),0)="","",(1+Margin)*OFFSET('Stocklist Hoogenraad'!D$17,ROW()-ROW(D$17),0))</f>
        <v/>
      </c>
    </row>
    <row r="1951" spans="1:4" x14ac:dyDescent="0.25">
      <c r="A1951" s="124" t="str">
        <f ca="1">IF(OFFSET('Stocklist Hoogenraad'!A$17,ROW()-ROW(A$17),0)="","",OFFSET('Stocklist Hoogenraad'!A$17,ROW()-ROW(A$17),0))</f>
        <v/>
      </c>
      <c r="B1951" s="124" t="str">
        <f ca="1">IF(OFFSET('Stocklist Hoogenraad'!B$17,ROW()-ROW(B$17),0)="","",OFFSET('Stocklist Hoogenraad'!B$17,ROW()-ROW(B$17),0))</f>
        <v/>
      </c>
      <c r="C1951" s="124" t="str">
        <f ca="1">IF(OFFSET('Stocklist Hoogenraad'!C$17,ROW()-ROW(C$17),0)="","",OFFSET('Stocklist Hoogenraad'!C$17,ROW()-ROW(C$17),0))</f>
        <v/>
      </c>
      <c r="D1951" s="125" t="str">
        <f ca="1">IF(OFFSET('Stocklist Hoogenraad'!D$17,ROW()-ROW(D$17),0)="","",(1+Margin)*OFFSET('Stocklist Hoogenraad'!D$17,ROW()-ROW(D$17),0))</f>
        <v/>
      </c>
    </row>
    <row r="1952" spans="1:4" x14ac:dyDescent="0.25">
      <c r="A1952" s="124" t="str">
        <f ca="1">IF(OFFSET('Stocklist Hoogenraad'!A$17,ROW()-ROW(A$17),0)="","",OFFSET('Stocklist Hoogenraad'!A$17,ROW()-ROW(A$17),0))</f>
        <v/>
      </c>
      <c r="B1952" s="124" t="str">
        <f ca="1">IF(OFFSET('Stocklist Hoogenraad'!B$17,ROW()-ROW(B$17),0)="","",OFFSET('Stocklist Hoogenraad'!B$17,ROW()-ROW(B$17),0))</f>
        <v/>
      </c>
      <c r="C1952" s="124" t="str">
        <f ca="1">IF(OFFSET('Stocklist Hoogenraad'!C$17,ROW()-ROW(C$17),0)="","",OFFSET('Stocklist Hoogenraad'!C$17,ROW()-ROW(C$17),0))</f>
        <v/>
      </c>
      <c r="D1952" s="125" t="str">
        <f ca="1">IF(OFFSET('Stocklist Hoogenraad'!D$17,ROW()-ROW(D$17),0)="","",(1+Margin)*OFFSET('Stocklist Hoogenraad'!D$17,ROW()-ROW(D$17),0))</f>
        <v/>
      </c>
    </row>
    <row r="1953" spans="1:4" x14ac:dyDescent="0.25">
      <c r="A1953" s="124" t="str">
        <f ca="1">IF(OFFSET('Stocklist Hoogenraad'!A$17,ROW()-ROW(A$17),0)="","",OFFSET('Stocklist Hoogenraad'!A$17,ROW()-ROW(A$17),0))</f>
        <v/>
      </c>
      <c r="B1953" s="124" t="str">
        <f ca="1">IF(OFFSET('Stocklist Hoogenraad'!B$17,ROW()-ROW(B$17),0)="","",OFFSET('Stocklist Hoogenraad'!B$17,ROW()-ROW(B$17),0))</f>
        <v/>
      </c>
      <c r="C1953" s="124" t="str">
        <f ca="1">IF(OFFSET('Stocklist Hoogenraad'!C$17,ROW()-ROW(C$17),0)="","",OFFSET('Stocklist Hoogenraad'!C$17,ROW()-ROW(C$17),0))</f>
        <v/>
      </c>
      <c r="D1953" s="125" t="str">
        <f ca="1">IF(OFFSET('Stocklist Hoogenraad'!D$17,ROW()-ROW(D$17),0)="","",(1+Margin)*OFFSET('Stocklist Hoogenraad'!D$17,ROW()-ROW(D$17),0))</f>
        <v/>
      </c>
    </row>
    <row r="1954" spans="1:4" x14ac:dyDescent="0.25">
      <c r="A1954" s="124" t="str">
        <f ca="1">IF(OFFSET('Stocklist Hoogenraad'!A$17,ROW()-ROW(A$17),0)="","",OFFSET('Stocklist Hoogenraad'!A$17,ROW()-ROW(A$17),0))</f>
        <v/>
      </c>
      <c r="B1954" s="124" t="str">
        <f ca="1">IF(OFFSET('Stocklist Hoogenraad'!B$17,ROW()-ROW(B$17),0)="","",OFFSET('Stocklist Hoogenraad'!B$17,ROW()-ROW(B$17),0))</f>
        <v/>
      </c>
      <c r="C1954" s="124" t="str">
        <f ca="1">IF(OFFSET('Stocklist Hoogenraad'!C$17,ROW()-ROW(C$17),0)="","",OFFSET('Stocklist Hoogenraad'!C$17,ROW()-ROW(C$17),0))</f>
        <v/>
      </c>
      <c r="D1954" s="125" t="str">
        <f ca="1">IF(OFFSET('Stocklist Hoogenraad'!D$17,ROW()-ROW(D$17),0)="","",(1+Margin)*OFFSET('Stocklist Hoogenraad'!D$17,ROW()-ROW(D$17),0))</f>
        <v/>
      </c>
    </row>
    <row r="1955" spans="1:4" x14ac:dyDescent="0.25">
      <c r="A1955" s="124" t="str">
        <f ca="1">IF(OFFSET('Stocklist Hoogenraad'!A$17,ROW()-ROW(A$17),0)="","",OFFSET('Stocklist Hoogenraad'!A$17,ROW()-ROW(A$17),0))</f>
        <v/>
      </c>
      <c r="B1955" s="124" t="str">
        <f ca="1">IF(OFFSET('Stocklist Hoogenraad'!B$17,ROW()-ROW(B$17),0)="","",OFFSET('Stocklist Hoogenraad'!B$17,ROW()-ROW(B$17),0))</f>
        <v/>
      </c>
      <c r="C1955" s="124" t="str">
        <f ca="1">IF(OFFSET('Stocklist Hoogenraad'!C$17,ROW()-ROW(C$17),0)="","",OFFSET('Stocklist Hoogenraad'!C$17,ROW()-ROW(C$17),0))</f>
        <v/>
      </c>
      <c r="D1955" s="125" t="str">
        <f ca="1">IF(OFFSET('Stocklist Hoogenraad'!D$17,ROW()-ROW(D$17),0)="","",(1+Margin)*OFFSET('Stocklist Hoogenraad'!D$17,ROW()-ROW(D$17),0))</f>
        <v/>
      </c>
    </row>
    <row r="1956" spans="1:4" x14ac:dyDescent="0.25">
      <c r="A1956" s="124" t="str">
        <f ca="1">IF(OFFSET('Stocklist Hoogenraad'!A$17,ROW()-ROW(A$17),0)="","",OFFSET('Stocklist Hoogenraad'!A$17,ROW()-ROW(A$17),0))</f>
        <v/>
      </c>
      <c r="B1956" s="124" t="str">
        <f ca="1">IF(OFFSET('Stocklist Hoogenraad'!B$17,ROW()-ROW(B$17),0)="","",OFFSET('Stocklist Hoogenraad'!B$17,ROW()-ROW(B$17),0))</f>
        <v/>
      </c>
      <c r="C1956" s="124" t="str">
        <f ca="1">IF(OFFSET('Stocklist Hoogenraad'!C$17,ROW()-ROW(C$17),0)="","",OFFSET('Stocklist Hoogenraad'!C$17,ROW()-ROW(C$17),0))</f>
        <v/>
      </c>
      <c r="D1956" s="125" t="str">
        <f ca="1">IF(OFFSET('Stocklist Hoogenraad'!D$17,ROW()-ROW(D$17),0)="","",(1+Margin)*OFFSET('Stocklist Hoogenraad'!D$17,ROW()-ROW(D$17),0))</f>
        <v/>
      </c>
    </row>
    <row r="1957" spans="1:4" x14ac:dyDescent="0.25">
      <c r="A1957" s="124" t="str">
        <f ca="1">IF(OFFSET('Stocklist Hoogenraad'!A$17,ROW()-ROW(A$17),0)="","",OFFSET('Stocklist Hoogenraad'!A$17,ROW()-ROW(A$17),0))</f>
        <v/>
      </c>
      <c r="B1957" s="124" t="str">
        <f ca="1">IF(OFFSET('Stocklist Hoogenraad'!B$17,ROW()-ROW(B$17),0)="","",OFFSET('Stocklist Hoogenraad'!B$17,ROW()-ROW(B$17),0))</f>
        <v/>
      </c>
      <c r="C1957" s="124" t="str">
        <f ca="1">IF(OFFSET('Stocklist Hoogenraad'!C$17,ROW()-ROW(C$17),0)="","",OFFSET('Stocklist Hoogenraad'!C$17,ROW()-ROW(C$17),0))</f>
        <v/>
      </c>
      <c r="D1957" s="125" t="str">
        <f ca="1">IF(OFFSET('Stocklist Hoogenraad'!D$17,ROW()-ROW(D$17),0)="","",(1+Margin)*OFFSET('Stocklist Hoogenraad'!D$17,ROW()-ROW(D$17),0))</f>
        <v/>
      </c>
    </row>
    <row r="1958" spans="1:4" x14ac:dyDescent="0.25">
      <c r="A1958" s="124" t="str">
        <f ca="1">IF(OFFSET('Stocklist Hoogenraad'!A$17,ROW()-ROW(A$17),0)="","",OFFSET('Stocklist Hoogenraad'!A$17,ROW()-ROW(A$17),0))</f>
        <v/>
      </c>
      <c r="B1958" s="124" t="str">
        <f ca="1">IF(OFFSET('Stocklist Hoogenraad'!B$17,ROW()-ROW(B$17),0)="","",OFFSET('Stocklist Hoogenraad'!B$17,ROW()-ROW(B$17),0))</f>
        <v/>
      </c>
      <c r="C1958" s="124" t="str">
        <f ca="1">IF(OFFSET('Stocklist Hoogenraad'!C$17,ROW()-ROW(C$17),0)="","",OFFSET('Stocklist Hoogenraad'!C$17,ROW()-ROW(C$17),0))</f>
        <v/>
      </c>
      <c r="D1958" s="125" t="str">
        <f ca="1">IF(OFFSET('Stocklist Hoogenraad'!D$17,ROW()-ROW(D$17),0)="","",(1+Margin)*OFFSET('Stocklist Hoogenraad'!D$17,ROW()-ROW(D$17),0))</f>
        <v/>
      </c>
    </row>
    <row r="1959" spans="1:4" x14ac:dyDescent="0.25">
      <c r="A1959" s="124" t="str">
        <f ca="1">IF(OFFSET('Stocklist Hoogenraad'!A$17,ROW()-ROW(A$17),0)="","",OFFSET('Stocklist Hoogenraad'!A$17,ROW()-ROW(A$17),0))</f>
        <v/>
      </c>
      <c r="B1959" s="124" t="str">
        <f ca="1">IF(OFFSET('Stocklist Hoogenraad'!B$17,ROW()-ROW(B$17),0)="","",OFFSET('Stocklist Hoogenraad'!B$17,ROW()-ROW(B$17),0))</f>
        <v/>
      </c>
      <c r="C1959" s="124" t="str">
        <f ca="1">IF(OFFSET('Stocklist Hoogenraad'!C$17,ROW()-ROW(C$17),0)="","",OFFSET('Stocklist Hoogenraad'!C$17,ROW()-ROW(C$17),0))</f>
        <v/>
      </c>
      <c r="D1959" s="125" t="str">
        <f ca="1">IF(OFFSET('Stocklist Hoogenraad'!D$17,ROW()-ROW(D$17),0)="","",(1+Margin)*OFFSET('Stocklist Hoogenraad'!D$17,ROW()-ROW(D$17),0))</f>
        <v/>
      </c>
    </row>
    <row r="1960" spans="1:4" x14ac:dyDescent="0.25">
      <c r="A1960" s="124" t="str">
        <f ca="1">IF(OFFSET('Stocklist Hoogenraad'!A$17,ROW()-ROW(A$17),0)="","",OFFSET('Stocklist Hoogenraad'!A$17,ROW()-ROW(A$17),0))</f>
        <v/>
      </c>
      <c r="B1960" s="124" t="str">
        <f ca="1">IF(OFFSET('Stocklist Hoogenraad'!B$17,ROW()-ROW(B$17),0)="","",OFFSET('Stocklist Hoogenraad'!B$17,ROW()-ROW(B$17),0))</f>
        <v/>
      </c>
      <c r="C1960" s="124" t="str">
        <f ca="1">IF(OFFSET('Stocklist Hoogenraad'!C$17,ROW()-ROW(C$17),0)="","",OFFSET('Stocklist Hoogenraad'!C$17,ROW()-ROW(C$17),0))</f>
        <v/>
      </c>
      <c r="D1960" s="125" t="str">
        <f ca="1">IF(OFFSET('Stocklist Hoogenraad'!D$17,ROW()-ROW(D$17),0)="","",(1+Margin)*OFFSET('Stocklist Hoogenraad'!D$17,ROW()-ROW(D$17),0))</f>
        <v/>
      </c>
    </row>
    <row r="1961" spans="1:4" x14ac:dyDescent="0.25">
      <c r="A1961" s="124" t="str">
        <f ca="1">IF(OFFSET('Stocklist Hoogenraad'!A$17,ROW()-ROW(A$17),0)="","",OFFSET('Stocklist Hoogenraad'!A$17,ROW()-ROW(A$17),0))</f>
        <v/>
      </c>
      <c r="B1961" s="124" t="str">
        <f ca="1">IF(OFFSET('Stocklist Hoogenraad'!B$17,ROW()-ROW(B$17),0)="","",OFFSET('Stocklist Hoogenraad'!B$17,ROW()-ROW(B$17),0))</f>
        <v/>
      </c>
      <c r="C1961" s="124" t="str">
        <f ca="1">IF(OFFSET('Stocklist Hoogenraad'!C$17,ROW()-ROW(C$17),0)="","",OFFSET('Stocklist Hoogenraad'!C$17,ROW()-ROW(C$17),0))</f>
        <v/>
      </c>
      <c r="D1961" s="125" t="str">
        <f ca="1">IF(OFFSET('Stocklist Hoogenraad'!D$17,ROW()-ROW(D$17),0)="","",(1+Margin)*OFFSET('Stocklist Hoogenraad'!D$17,ROW()-ROW(D$17),0))</f>
        <v/>
      </c>
    </row>
    <row r="1962" spans="1:4" x14ac:dyDescent="0.25">
      <c r="A1962" s="124" t="str">
        <f ca="1">IF(OFFSET('Stocklist Hoogenraad'!A$17,ROW()-ROW(A$17),0)="","",OFFSET('Stocklist Hoogenraad'!A$17,ROW()-ROW(A$17),0))</f>
        <v/>
      </c>
      <c r="B1962" s="124" t="str">
        <f ca="1">IF(OFFSET('Stocklist Hoogenraad'!B$17,ROW()-ROW(B$17),0)="","",OFFSET('Stocklist Hoogenraad'!B$17,ROW()-ROW(B$17),0))</f>
        <v/>
      </c>
      <c r="C1962" s="124" t="str">
        <f ca="1">IF(OFFSET('Stocklist Hoogenraad'!C$17,ROW()-ROW(C$17),0)="","",OFFSET('Stocklist Hoogenraad'!C$17,ROW()-ROW(C$17),0))</f>
        <v/>
      </c>
      <c r="D1962" s="125" t="str">
        <f ca="1">IF(OFFSET('Stocklist Hoogenraad'!D$17,ROW()-ROW(D$17),0)="","",(1+Margin)*OFFSET('Stocklist Hoogenraad'!D$17,ROW()-ROW(D$17),0))</f>
        <v/>
      </c>
    </row>
    <row r="1963" spans="1:4" x14ac:dyDescent="0.25">
      <c r="A1963" s="124" t="str">
        <f ca="1">IF(OFFSET('Stocklist Hoogenraad'!A$17,ROW()-ROW(A$17),0)="","",OFFSET('Stocklist Hoogenraad'!A$17,ROW()-ROW(A$17),0))</f>
        <v/>
      </c>
      <c r="B1963" s="124" t="str">
        <f ca="1">IF(OFFSET('Stocklist Hoogenraad'!B$17,ROW()-ROW(B$17),0)="","",OFFSET('Stocklist Hoogenraad'!B$17,ROW()-ROW(B$17),0))</f>
        <v/>
      </c>
      <c r="C1963" s="124" t="str">
        <f ca="1">IF(OFFSET('Stocklist Hoogenraad'!C$17,ROW()-ROW(C$17),0)="","",OFFSET('Stocklist Hoogenraad'!C$17,ROW()-ROW(C$17),0))</f>
        <v/>
      </c>
      <c r="D1963" s="125" t="str">
        <f ca="1">IF(OFFSET('Stocklist Hoogenraad'!D$17,ROW()-ROW(D$17),0)="","",(1+Margin)*OFFSET('Stocklist Hoogenraad'!D$17,ROW()-ROW(D$17),0))</f>
        <v/>
      </c>
    </row>
    <row r="1964" spans="1:4" x14ac:dyDescent="0.25">
      <c r="A1964" s="124" t="str">
        <f ca="1">IF(OFFSET('Stocklist Hoogenraad'!A$17,ROW()-ROW(A$17),0)="","",OFFSET('Stocklist Hoogenraad'!A$17,ROW()-ROW(A$17),0))</f>
        <v/>
      </c>
      <c r="B1964" s="124" t="str">
        <f ca="1">IF(OFFSET('Stocklist Hoogenraad'!B$17,ROW()-ROW(B$17),0)="","",OFFSET('Stocklist Hoogenraad'!B$17,ROW()-ROW(B$17),0))</f>
        <v/>
      </c>
      <c r="C1964" s="124" t="str">
        <f ca="1">IF(OFFSET('Stocklist Hoogenraad'!C$17,ROW()-ROW(C$17),0)="","",OFFSET('Stocklist Hoogenraad'!C$17,ROW()-ROW(C$17),0))</f>
        <v/>
      </c>
      <c r="D1964" s="125" t="str">
        <f ca="1">IF(OFFSET('Stocklist Hoogenraad'!D$17,ROW()-ROW(D$17),0)="","",(1+Margin)*OFFSET('Stocklist Hoogenraad'!D$17,ROW()-ROW(D$17),0))</f>
        <v/>
      </c>
    </row>
    <row r="1965" spans="1:4" x14ac:dyDescent="0.25">
      <c r="A1965" s="124" t="str">
        <f ca="1">IF(OFFSET('Stocklist Hoogenraad'!A$17,ROW()-ROW(A$17),0)="","",OFFSET('Stocklist Hoogenraad'!A$17,ROW()-ROW(A$17),0))</f>
        <v/>
      </c>
      <c r="B1965" s="124" t="str">
        <f ca="1">IF(OFFSET('Stocklist Hoogenraad'!B$17,ROW()-ROW(B$17),0)="","",OFFSET('Stocklist Hoogenraad'!B$17,ROW()-ROW(B$17),0))</f>
        <v/>
      </c>
      <c r="C1965" s="124" t="str">
        <f ca="1">IF(OFFSET('Stocklist Hoogenraad'!C$17,ROW()-ROW(C$17),0)="","",OFFSET('Stocklist Hoogenraad'!C$17,ROW()-ROW(C$17),0))</f>
        <v/>
      </c>
      <c r="D1965" s="125" t="str">
        <f ca="1">IF(OFFSET('Stocklist Hoogenraad'!D$17,ROW()-ROW(D$17),0)="","",(1+Margin)*OFFSET('Stocklist Hoogenraad'!D$17,ROW()-ROW(D$17),0))</f>
        <v/>
      </c>
    </row>
    <row r="1966" spans="1:4" x14ac:dyDescent="0.25">
      <c r="A1966" s="124" t="str">
        <f ca="1">IF(OFFSET('Stocklist Hoogenraad'!A$17,ROW()-ROW(A$17),0)="","",OFFSET('Stocklist Hoogenraad'!A$17,ROW()-ROW(A$17),0))</f>
        <v/>
      </c>
      <c r="B1966" s="124" t="str">
        <f ca="1">IF(OFFSET('Stocklist Hoogenraad'!B$17,ROW()-ROW(B$17),0)="","",OFFSET('Stocklist Hoogenraad'!B$17,ROW()-ROW(B$17),0))</f>
        <v/>
      </c>
      <c r="C1966" s="124" t="str">
        <f ca="1">IF(OFFSET('Stocklist Hoogenraad'!C$17,ROW()-ROW(C$17),0)="","",OFFSET('Stocklist Hoogenraad'!C$17,ROW()-ROW(C$17),0))</f>
        <v/>
      </c>
      <c r="D1966" s="125" t="str">
        <f ca="1">IF(OFFSET('Stocklist Hoogenraad'!D$17,ROW()-ROW(D$17),0)="","",(1+Margin)*OFFSET('Stocklist Hoogenraad'!D$17,ROW()-ROW(D$17),0))</f>
        <v/>
      </c>
    </row>
    <row r="1967" spans="1:4" x14ac:dyDescent="0.25">
      <c r="A1967" s="124" t="str">
        <f ca="1">IF(OFFSET('Stocklist Hoogenraad'!A$17,ROW()-ROW(A$17),0)="","",OFFSET('Stocklist Hoogenraad'!A$17,ROW()-ROW(A$17),0))</f>
        <v/>
      </c>
      <c r="B1967" s="124" t="str">
        <f ca="1">IF(OFFSET('Stocklist Hoogenraad'!B$17,ROW()-ROW(B$17),0)="","",OFFSET('Stocklist Hoogenraad'!B$17,ROW()-ROW(B$17),0))</f>
        <v/>
      </c>
      <c r="C1967" s="124" t="str">
        <f ca="1">IF(OFFSET('Stocklist Hoogenraad'!C$17,ROW()-ROW(C$17),0)="","",OFFSET('Stocklist Hoogenraad'!C$17,ROW()-ROW(C$17),0))</f>
        <v/>
      </c>
      <c r="D1967" s="125" t="str">
        <f ca="1">IF(OFFSET('Stocklist Hoogenraad'!D$17,ROW()-ROW(D$17),0)="","",(1+Margin)*OFFSET('Stocklist Hoogenraad'!D$17,ROW()-ROW(D$17),0))</f>
        <v/>
      </c>
    </row>
    <row r="1968" spans="1:4" x14ac:dyDescent="0.25">
      <c r="A1968" s="124" t="str">
        <f ca="1">IF(OFFSET('Stocklist Hoogenraad'!A$17,ROW()-ROW(A$17),0)="","",OFFSET('Stocklist Hoogenraad'!A$17,ROW()-ROW(A$17),0))</f>
        <v/>
      </c>
      <c r="B1968" s="124" t="str">
        <f ca="1">IF(OFFSET('Stocklist Hoogenraad'!B$17,ROW()-ROW(B$17),0)="","",OFFSET('Stocklist Hoogenraad'!B$17,ROW()-ROW(B$17),0))</f>
        <v/>
      </c>
      <c r="C1968" s="124" t="str">
        <f ca="1">IF(OFFSET('Stocklist Hoogenraad'!C$17,ROW()-ROW(C$17),0)="","",OFFSET('Stocklist Hoogenraad'!C$17,ROW()-ROW(C$17),0))</f>
        <v/>
      </c>
      <c r="D1968" s="125" t="str">
        <f ca="1">IF(OFFSET('Stocklist Hoogenraad'!D$17,ROW()-ROW(D$17),0)="","",(1+Margin)*OFFSET('Stocklist Hoogenraad'!D$17,ROW()-ROW(D$17),0))</f>
        <v/>
      </c>
    </row>
    <row r="1969" spans="1:4" x14ac:dyDescent="0.25">
      <c r="A1969" s="124" t="str">
        <f ca="1">IF(OFFSET('Stocklist Hoogenraad'!A$17,ROW()-ROW(A$17),0)="","",OFFSET('Stocklist Hoogenraad'!A$17,ROW()-ROW(A$17),0))</f>
        <v/>
      </c>
      <c r="B1969" s="124" t="str">
        <f ca="1">IF(OFFSET('Stocklist Hoogenraad'!B$17,ROW()-ROW(B$17),0)="","",OFFSET('Stocklist Hoogenraad'!B$17,ROW()-ROW(B$17),0))</f>
        <v/>
      </c>
      <c r="C1969" s="124" t="str">
        <f ca="1">IF(OFFSET('Stocklist Hoogenraad'!C$17,ROW()-ROW(C$17),0)="","",OFFSET('Stocklist Hoogenraad'!C$17,ROW()-ROW(C$17),0))</f>
        <v/>
      </c>
      <c r="D1969" s="125" t="str">
        <f ca="1">IF(OFFSET('Stocklist Hoogenraad'!D$17,ROW()-ROW(D$17),0)="","",(1+Margin)*OFFSET('Stocklist Hoogenraad'!D$17,ROW()-ROW(D$17),0))</f>
        <v/>
      </c>
    </row>
    <row r="1970" spans="1:4" x14ac:dyDescent="0.25">
      <c r="A1970" s="124" t="str">
        <f ca="1">IF(OFFSET('Stocklist Hoogenraad'!A$17,ROW()-ROW(A$17),0)="","",OFFSET('Stocklist Hoogenraad'!A$17,ROW()-ROW(A$17),0))</f>
        <v/>
      </c>
      <c r="B1970" s="124" t="str">
        <f ca="1">IF(OFFSET('Stocklist Hoogenraad'!B$17,ROW()-ROW(B$17),0)="","",OFFSET('Stocklist Hoogenraad'!B$17,ROW()-ROW(B$17),0))</f>
        <v/>
      </c>
      <c r="C1970" s="124" t="str">
        <f ca="1">IF(OFFSET('Stocklist Hoogenraad'!C$17,ROW()-ROW(C$17),0)="","",OFFSET('Stocklist Hoogenraad'!C$17,ROW()-ROW(C$17),0))</f>
        <v/>
      </c>
      <c r="D1970" s="125" t="str">
        <f ca="1">IF(OFFSET('Stocklist Hoogenraad'!D$17,ROW()-ROW(D$17),0)="","",(1+Margin)*OFFSET('Stocklist Hoogenraad'!D$17,ROW()-ROW(D$17),0))</f>
        <v/>
      </c>
    </row>
    <row r="1971" spans="1:4" x14ac:dyDescent="0.25">
      <c r="A1971" s="124" t="str">
        <f ca="1">IF(OFFSET('Stocklist Hoogenraad'!A$17,ROW()-ROW(A$17),0)="","",OFFSET('Stocklist Hoogenraad'!A$17,ROW()-ROW(A$17),0))</f>
        <v/>
      </c>
      <c r="B1971" s="124" t="str">
        <f ca="1">IF(OFFSET('Stocklist Hoogenraad'!B$17,ROW()-ROW(B$17),0)="","",OFFSET('Stocklist Hoogenraad'!B$17,ROW()-ROW(B$17),0))</f>
        <v/>
      </c>
      <c r="C1971" s="124" t="str">
        <f ca="1">IF(OFFSET('Stocklist Hoogenraad'!C$17,ROW()-ROW(C$17),0)="","",OFFSET('Stocklist Hoogenraad'!C$17,ROW()-ROW(C$17),0))</f>
        <v/>
      </c>
      <c r="D1971" s="125" t="str">
        <f ca="1">IF(OFFSET('Stocklist Hoogenraad'!D$17,ROW()-ROW(D$17),0)="","",(1+Margin)*OFFSET('Stocklist Hoogenraad'!D$17,ROW()-ROW(D$17),0))</f>
        <v/>
      </c>
    </row>
    <row r="1972" spans="1:4" x14ac:dyDescent="0.25">
      <c r="A1972" s="124" t="str">
        <f ca="1">IF(OFFSET('Stocklist Hoogenraad'!A$17,ROW()-ROW(A$17),0)="","",OFFSET('Stocklist Hoogenraad'!A$17,ROW()-ROW(A$17),0))</f>
        <v/>
      </c>
      <c r="B1972" s="124" t="str">
        <f ca="1">IF(OFFSET('Stocklist Hoogenraad'!B$17,ROW()-ROW(B$17),0)="","",OFFSET('Stocklist Hoogenraad'!B$17,ROW()-ROW(B$17),0))</f>
        <v/>
      </c>
      <c r="C1972" s="124" t="str">
        <f ca="1">IF(OFFSET('Stocklist Hoogenraad'!C$17,ROW()-ROW(C$17),0)="","",OFFSET('Stocklist Hoogenraad'!C$17,ROW()-ROW(C$17),0))</f>
        <v/>
      </c>
      <c r="D1972" s="125" t="str">
        <f ca="1">IF(OFFSET('Stocklist Hoogenraad'!D$17,ROW()-ROW(D$17),0)="","",(1+Margin)*OFFSET('Stocklist Hoogenraad'!D$17,ROW()-ROW(D$17),0))</f>
        <v/>
      </c>
    </row>
    <row r="1973" spans="1:4" x14ac:dyDescent="0.25">
      <c r="A1973" s="124" t="str">
        <f ca="1">IF(OFFSET('Stocklist Hoogenraad'!A$17,ROW()-ROW(A$17),0)="","",OFFSET('Stocklist Hoogenraad'!A$17,ROW()-ROW(A$17),0))</f>
        <v/>
      </c>
      <c r="B1973" s="124" t="str">
        <f ca="1">IF(OFFSET('Stocklist Hoogenraad'!B$17,ROW()-ROW(B$17),0)="","",OFFSET('Stocklist Hoogenraad'!B$17,ROW()-ROW(B$17),0))</f>
        <v/>
      </c>
      <c r="C1973" s="124" t="str">
        <f ca="1">IF(OFFSET('Stocklist Hoogenraad'!C$17,ROW()-ROW(C$17),0)="","",OFFSET('Stocklist Hoogenraad'!C$17,ROW()-ROW(C$17),0))</f>
        <v/>
      </c>
      <c r="D1973" s="125" t="str">
        <f ca="1">IF(OFFSET('Stocklist Hoogenraad'!D$17,ROW()-ROW(D$17),0)="","",(1+Margin)*OFFSET('Stocklist Hoogenraad'!D$17,ROW()-ROW(D$17),0))</f>
        <v/>
      </c>
    </row>
    <row r="1974" spans="1:4" x14ac:dyDescent="0.25">
      <c r="A1974" s="124" t="str">
        <f ca="1">IF(OFFSET('Stocklist Hoogenraad'!A$17,ROW()-ROW(A$17),0)="","",OFFSET('Stocklist Hoogenraad'!A$17,ROW()-ROW(A$17),0))</f>
        <v/>
      </c>
      <c r="B1974" s="124" t="str">
        <f ca="1">IF(OFFSET('Stocklist Hoogenraad'!B$17,ROW()-ROW(B$17),0)="","",OFFSET('Stocklist Hoogenraad'!B$17,ROW()-ROW(B$17),0))</f>
        <v/>
      </c>
      <c r="C1974" s="124" t="str">
        <f ca="1">IF(OFFSET('Stocklist Hoogenraad'!C$17,ROW()-ROW(C$17),0)="","",OFFSET('Stocklist Hoogenraad'!C$17,ROW()-ROW(C$17),0))</f>
        <v/>
      </c>
      <c r="D1974" s="125" t="str">
        <f ca="1">IF(OFFSET('Stocklist Hoogenraad'!D$17,ROW()-ROW(D$17),0)="","",(1+Margin)*OFFSET('Stocklist Hoogenraad'!D$17,ROW()-ROW(D$17),0))</f>
        <v/>
      </c>
    </row>
    <row r="1975" spans="1:4" x14ac:dyDescent="0.25">
      <c r="A1975" s="124" t="str">
        <f ca="1">IF(OFFSET('Stocklist Hoogenraad'!A$17,ROW()-ROW(A$17),0)="","",OFFSET('Stocklist Hoogenraad'!A$17,ROW()-ROW(A$17),0))</f>
        <v/>
      </c>
      <c r="B1975" s="124" t="str">
        <f ca="1">IF(OFFSET('Stocklist Hoogenraad'!B$17,ROW()-ROW(B$17),0)="","",OFFSET('Stocklist Hoogenraad'!B$17,ROW()-ROW(B$17),0))</f>
        <v/>
      </c>
      <c r="C1975" s="124" t="str">
        <f ca="1">IF(OFFSET('Stocklist Hoogenraad'!C$17,ROW()-ROW(C$17),0)="","",OFFSET('Stocklist Hoogenraad'!C$17,ROW()-ROW(C$17),0))</f>
        <v/>
      </c>
      <c r="D1975" s="125" t="str">
        <f ca="1">IF(OFFSET('Stocklist Hoogenraad'!D$17,ROW()-ROW(D$17),0)="","",(1+Margin)*OFFSET('Stocklist Hoogenraad'!D$17,ROW()-ROW(D$17),0))</f>
        <v/>
      </c>
    </row>
    <row r="1976" spans="1:4" x14ac:dyDescent="0.25">
      <c r="A1976" s="124" t="str">
        <f ca="1">IF(OFFSET('Stocklist Hoogenraad'!A$17,ROW()-ROW(A$17),0)="","",OFFSET('Stocklist Hoogenraad'!A$17,ROW()-ROW(A$17),0))</f>
        <v/>
      </c>
      <c r="B1976" s="124" t="str">
        <f ca="1">IF(OFFSET('Stocklist Hoogenraad'!B$17,ROW()-ROW(B$17),0)="","",OFFSET('Stocklist Hoogenraad'!B$17,ROW()-ROW(B$17),0))</f>
        <v/>
      </c>
      <c r="C1976" s="124" t="str">
        <f ca="1">IF(OFFSET('Stocklist Hoogenraad'!C$17,ROW()-ROW(C$17),0)="","",OFFSET('Stocklist Hoogenraad'!C$17,ROW()-ROW(C$17),0))</f>
        <v/>
      </c>
      <c r="D1976" s="125" t="str">
        <f ca="1">IF(OFFSET('Stocklist Hoogenraad'!D$17,ROW()-ROW(D$17),0)="","",(1+Margin)*OFFSET('Stocklist Hoogenraad'!D$17,ROW()-ROW(D$17),0))</f>
        <v/>
      </c>
    </row>
    <row r="1977" spans="1:4" x14ac:dyDescent="0.25">
      <c r="A1977" s="124" t="str">
        <f ca="1">IF(OFFSET('Stocklist Hoogenraad'!A$17,ROW()-ROW(A$17),0)="","",OFFSET('Stocklist Hoogenraad'!A$17,ROW()-ROW(A$17),0))</f>
        <v/>
      </c>
      <c r="B1977" s="124" t="str">
        <f ca="1">IF(OFFSET('Stocklist Hoogenraad'!B$17,ROW()-ROW(B$17),0)="","",OFFSET('Stocklist Hoogenraad'!B$17,ROW()-ROW(B$17),0))</f>
        <v/>
      </c>
      <c r="C1977" s="124" t="str">
        <f ca="1">IF(OFFSET('Stocklist Hoogenraad'!C$17,ROW()-ROW(C$17),0)="","",OFFSET('Stocklist Hoogenraad'!C$17,ROW()-ROW(C$17),0))</f>
        <v/>
      </c>
      <c r="D1977" s="125" t="str">
        <f ca="1">IF(OFFSET('Stocklist Hoogenraad'!D$17,ROW()-ROW(D$17),0)="","",(1+Margin)*OFFSET('Stocklist Hoogenraad'!D$17,ROW()-ROW(D$17),0))</f>
        <v/>
      </c>
    </row>
    <row r="1978" spans="1:4" x14ac:dyDescent="0.25">
      <c r="A1978" s="124" t="str">
        <f ca="1">IF(OFFSET('Stocklist Hoogenraad'!A$17,ROW()-ROW(A$17),0)="","",OFFSET('Stocklist Hoogenraad'!A$17,ROW()-ROW(A$17),0))</f>
        <v/>
      </c>
      <c r="B1978" s="124" t="str">
        <f ca="1">IF(OFFSET('Stocklist Hoogenraad'!B$17,ROW()-ROW(B$17),0)="","",OFFSET('Stocklist Hoogenraad'!B$17,ROW()-ROW(B$17),0))</f>
        <v/>
      </c>
      <c r="C1978" s="124" t="str">
        <f ca="1">IF(OFFSET('Stocklist Hoogenraad'!C$17,ROW()-ROW(C$17),0)="","",OFFSET('Stocklist Hoogenraad'!C$17,ROW()-ROW(C$17),0))</f>
        <v/>
      </c>
      <c r="D1978" s="125" t="str">
        <f ca="1">IF(OFFSET('Stocklist Hoogenraad'!D$17,ROW()-ROW(D$17),0)="","",(1+Margin)*OFFSET('Stocklist Hoogenraad'!D$17,ROW()-ROW(D$17),0))</f>
        <v/>
      </c>
    </row>
    <row r="1979" spans="1:4" x14ac:dyDescent="0.25">
      <c r="A1979" s="124" t="str">
        <f ca="1">IF(OFFSET('Stocklist Hoogenraad'!A$17,ROW()-ROW(A$17),0)="","",OFFSET('Stocklist Hoogenraad'!A$17,ROW()-ROW(A$17),0))</f>
        <v/>
      </c>
      <c r="B1979" s="124" t="str">
        <f ca="1">IF(OFFSET('Stocklist Hoogenraad'!B$17,ROW()-ROW(B$17),0)="","",OFFSET('Stocklist Hoogenraad'!B$17,ROW()-ROW(B$17),0))</f>
        <v/>
      </c>
      <c r="C1979" s="124" t="str">
        <f ca="1">IF(OFFSET('Stocklist Hoogenraad'!C$17,ROW()-ROW(C$17),0)="","",OFFSET('Stocklist Hoogenraad'!C$17,ROW()-ROW(C$17),0))</f>
        <v/>
      </c>
      <c r="D1979" s="125" t="str">
        <f ca="1">IF(OFFSET('Stocklist Hoogenraad'!D$17,ROW()-ROW(D$17),0)="","",(1+Margin)*OFFSET('Stocklist Hoogenraad'!D$17,ROW()-ROW(D$17),0))</f>
        <v/>
      </c>
    </row>
    <row r="1980" spans="1:4" x14ac:dyDescent="0.25">
      <c r="A1980" s="124" t="str">
        <f ca="1">IF(OFFSET('Stocklist Hoogenraad'!A$17,ROW()-ROW(A$17),0)="","",OFFSET('Stocklist Hoogenraad'!A$17,ROW()-ROW(A$17),0))</f>
        <v/>
      </c>
      <c r="B1980" s="124" t="str">
        <f ca="1">IF(OFFSET('Stocklist Hoogenraad'!B$17,ROW()-ROW(B$17),0)="","",OFFSET('Stocklist Hoogenraad'!B$17,ROW()-ROW(B$17),0))</f>
        <v/>
      </c>
      <c r="C1980" s="124" t="str">
        <f ca="1">IF(OFFSET('Stocklist Hoogenraad'!C$17,ROW()-ROW(C$17),0)="","",OFFSET('Stocklist Hoogenraad'!C$17,ROW()-ROW(C$17),0))</f>
        <v/>
      </c>
      <c r="D1980" s="125" t="str">
        <f ca="1">IF(OFFSET('Stocklist Hoogenraad'!D$17,ROW()-ROW(D$17),0)="","",(1+Margin)*OFFSET('Stocklist Hoogenraad'!D$17,ROW()-ROW(D$17),0))</f>
        <v/>
      </c>
    </row>
    <row r="1981" spans="1:4" x14ac:dyDescent="0.25">
      <c r="A1981" s="124" t="str">
        <f ca="1">IF(OFFSET('Stocklist Hoogenraad'!A$17,ROW()-ROW(A$17),0)="","",OFFSET('Stocklist Hoogenraad'!A$17,ROW()-ROW(A$17),0))</f>
        <v/>
      </c>
      <c r="B1981" s="124" t="str">
        <f ca="1">IF(OFFSET('Stocklist Hoogenraad'!B$17,ROW()-ROW(B$17),0)="","",OFFSET('Stocklist Hoogenraad'!B$17,ROW()-ROW(B$17),0))</f>
        <v/>
      </c>
      <c r="C1981" s="124" t="str">
        <f ca="1">IF(OFFSET('Stocklist Hoogenraad'!C$17,ROW()-ROW(C$17),0)="","",OFFSET('Stocklist Hoogenraad'!C$17,ROW()-ROW(C$17),0))</f>
        <v/>
      </c>
      <c r="D1981" s="125" t="str">
        <f ca="1">IF(OFFSET('Stocklist Hoogenraad'!D$17,ROW()-ROW(D$17),0)="","",(1+Margin)*OFFSET('Stocklist Hoogenraad'!D$17,ROW()-ROW(D$17),0))</f>
        <v/>
      </c>
    </row>
    <row r="1982" spans="1:4" x14ac:dyDescent="0.25">
      <c r="A1982" s="124" t="str">
        <f ca="1">IF(OFFSET('Stocklist Hoogenraad'!A$17,ROW()-ROW(A$17),0)="","",OFFSET('Stocklist Hoogenraad'!A$17,ROW()-ROW(A$17),0))</f>
        <v/>
      </c>
      <c r="B1982" s="124" t="str">
        <f ca="1">IF(OFFSET('Stocklist Hoogenraad'!B$17,ROW()-ROW(B$17),0)="","",OFFSET('Stocklist Hoogenraad'!B$17,ROW()-ROW(B$17),0))</f>
        <v/>
      </c>
      <c r="C1982" s="124" t="str">
        <f ca="1">IF(OFFSET('Stocklist Hoogenraad'!C$17,ROW()-ROW(C$17),0)="","",OFFSET('Stocklist Hoogenraad'!C$17,ROW()-ROW(C$17),0))</f>
        <v/>
      </c>
      <c r="D1982" s="125" t="str">
        <f ca="1">IF(OFFSET('Stocklist Hoogenraad'!D$17,ROW()-ROW(D$17),0)="","",(1+Margin)*OFFSET('Stocklist Hoogenraad'!D$17,ROW()-ROW(D$17),0))</f>
        <v/>
      </c>
    </row>
    <row r="1983" spans="1:4" x14ac:dyDescent="0.25">
      <c r="A1983" s="124" t="str">
        <f ca="1">IF(OFFSET('Stocklist Hoogenraad'!A$17,ROW()-ROW(A$17),0)="","",OFFSET('Stocklist Hoogenraad'!A$17,ROW()-ROW(A$17),0))</f>
        <v/>
      </c>
      <c r="B1983" s="124" t="str">
        <f ca="1">IF(OFFSET('Stocklist Hoogenraad'!B$17,ROW()-ROW(B$17),0)="","",OFFSET('Stocklist Hoogenraad'!B$17,ROW()-ROW(B$17),0))</f>
        <v/>
      </c>
      <c r="C1983" s="124" t="str">
        <f ca="1">IF(OFFSET('Stocklist Hoogenraad'!C$17,ROW()-ROW(C$17),0)="","",OFFSET('Stocklist Hoogenraad'!C$17,ROW()-ROW(C$17),0))</f>
        <v/>
      </c>
      <c r="D1983" s="125" t="str">
        <f ca="1">IF(OFFSET('Stocklist Hoogenraad'!D$17,ROW()-ROW(D$17),0)="","",(1+Margin)*OFFSET('Stocklist Hoogenraad'!D$17,ROW()-ROW(D$17),0))</f>
        <v/>
      </c>
    </row>
    <row r="1984" spans="1:4" x14ac:dyDescent="0.25">
      <c r="A1984" s="124" t="str">
        <f ca="1">IF(OFFSET('Stocklist Hoogenraad'!A$17,ROW()-ROW(A$17),0)="","",OFFSET('Stocklist Hoogenraad'!A$17,ROW()-ROW(A$17),0))</f>
        <v/>
      </c>
      <c r="B1984" s="124" t="str">
        <f ca="1">IF(OFFSET('Stocklist Hoogenraad'!B$17,ROW()-ROW(B$17),0)="","",OFFSET('Stocklist Hoogenraad'!B$17,ROW()-ROW(B$17),0))</f>
        <v/>
      </c>
      <c r="C1984" s="124" t="str">
        <f ca="1">IF(OFFSET('Stocklist Hoogenraad'!C$17,ROW()-ROW(C$17),0)="","",OFFSET('Stocklist Hoogenraad'!C$17,ROW()-ROW(C$17),0))</f>
        <v/>
      </c>
      <c r="D1984" s="125" t="str">
        <f ca="1">IF(OFFSET('Stocklist Hoogenraad'!D$17,ROW()-ROW(D$17),0)="","",(1+Margin)*OFFSET('Stocklist Hoogenraad'!D$17,ROW()-ROW(D$17),0))</f>
        <v/>
      </c>
    </row>
    <row r="1985" spans="1:4" x14ac:dyDescent="0.25">
      <c r="A1985" s="124" t="str">
        <f ca="1">IF(OFFSET('Stocklist Hoogenraad'!A$17,ROW()-ROW(A$17),0)="","",OFFSET('Stocklist Hoogenraad'!A$17,ROW()-ROW(A$17),0))</f>
        <v/>
      </c>
      <c r="B1985" s="124" t="str">
        <f ca="1">IF(OFFSET('Stocklist Hoogenraad'!B$17,ROW()-ROW(B$17),0)="","",OFFSET('Stocklist Hoogenraad'!B$17,ROW()-ROW(B$17),0))</f>
        <v/>
      </c>
      <c r="C1985" s="124" t="str">
        <f ca="1">IF(OFFSET('Stocklist Hoogenraad'!C$17,ROW()-ROW(C$17),0)="","",OFFSET('Stocklist Hoogenraad'!C$17,ROW()-ROW(C$17),0))</f>
        <v/>
      </c>
      <c r="D1985" s="125" t="str">
        <f ca="1">IF(OFFSET('Stocklist Hoogenraad'!D$17,ROW()-ROW(D$17),0)="","",(1+Margin)*OFFSET('Stocklist Hoogenraad'!D$17,ROW()-ROW(D$17),0))</f>
        <v/>
      </c>
    </row>
    <row r="1986" spans="1:4" x14ac:dyDescent="0.25">
      <c r="A1986" s="124" t="str">
        <f ca="1">IF(OFFSET('Stocklist Hoogenraad'!A$17,ROW()-ROW(A$17),0)="","",OFFSET('Stocklist Hoogenraad'!A$17,ROW()-ROW(A$17),0))</f>
        <v/>
      </c>
      <c r="B1986" s="124" t="str">
        <f ca="1">IF(OFFSET('Stocklist Hoogenraad'!B$17,ROW()-ROW(B$17),0)="","",OFFSET('Stocklist Hoogenraad'!B$17,ROW()-ROW(B$17),0))</f>
        <v/>
      </c>
      <c r="C1986" s="124" t="str">
        <f ca="1">IF(OFFSET('Stocklist Hoogenraad'!C$17,ROW()-ROW(C$17),0)="","",OFFSET('Stocklist Hoogenraad'!C$17,ROW()-ROW(C$17),0))</f>
        <v/>
      </c>
      <c r="D1986" s="125" t="str">
        <f ca="1">IF(OFFSET('Stocklist Hoogenraad'!D$17,ROW()-ROW(D$17),0)="","",(1+Margin)*OFFSET('Stocklist Hoogenraad'!D$17,ROW()-ROW(D$17),0))</f>
        <v/>
      </c>
    </row>
    <row r="1987" spans="1:4" x14ac:dyDescent="0.25">
      <c r="A1987" s="124" t="str">
        <f ca="1">IF(OFFSET('Stocklist Hoogenraad'!A$17,ROW()-ROW(A$17),0)="","",OFFSET('Stocklist Hoogenraad'!A$17,ROW()-ROW(A$17),0))</f>
        <v/>
      </c>
      <c r="B1987" s="124" t="str">
        <f ca="1">IF(OFFSET('Stocklist Hoogenraad'!B$17,ROW()-ROW(B$17),0)="","",OFFSET('Stocklist Hoogenraad'!B$17,ROW()-ROW(B$17),0))</f>
        <v/>
      </c>
      <c r="C1987" s="124" t="str">
        <f ca="1">IF(OFFSET('Stocklist Hoogenraad'!C$17,ROW()-ROW(C$17),0)="","",OFFSET('Stocklist Hoogenraad'!C$17,ROW()-ROW(C$17),0))</f>
        <v/>
      </c>
      <c r="D1987" s="125" t="str">
        <f ca="1">IF(OFFSET('Stocklist Hoogenraad'!D$17,ROW()-ROW(D$17),0)="","",(1+Margin)*OFFSET('Stocklist Hoogenraad'!D$17,ROW()-ROW(D$17),0))</f>
        <v/>
      </c>
    </row>
    <row r="1988" spans="1:4" x14ac:dyDescent="0.25">
      <c r="A1988" s="124" t="str">
        <f ca="1">IF(OFFSET('Stocklist Hoogenraad'!A$17,ROW()-ROW(A$17),0)="","",OFFSET('Stocklist Hoogenraad'!A$17,ROW()-ROW(A$17),0))</f>
        <v/>
      </c>
      <c r="B1988" s="124" t="str">
        <f ca="1">IF(OFFSET('Stocklist Hoogenraad'!B$17,ROW()-ROW(B$17),0)="","",OFFSET('Stocklist Hoogenraad'!B$17,ROW()-ROW(B$17),0))</f>
        <v/>
      </c>
      <c r="C1988" s="124" t="str">
        <f ca="1">IF(OFFSET('Stocklist Hoogenraad'!C$17,ROW()-ROW(C$17),0)="","",OFFSET('Stocklist Hoogenraad'!C$17,ROW()-ROW(C$17),0))</f>
        <v/>
      </c>
      <c r="D1988" s="125" t="str">
        <f ca="1">IF(OFFSET('Stocklist Hoogenraad'!D$17,ROW()-ROW(D$17),0)="","",(1+Margin)*OFFSET('Stocklist Hoogenraad'!D$17,ROW()-ROW(D$17),0))</f>
        <v/>
      </c>
    </row>
    <row r="1989" spans="1:4" x14ac:dyDescent="0.25">
      <c r="A1989" s="124" t="str">
        <f ca="1">IF(OFFSET('Stocklist Hoogenraad'!A$17,ROW()-ROW(A$17),0)="","",OFFSET('Stocklist Hoogenraad'!A$17,ROW()-ROW(A$17),0))</f>
        <v/>
      </c>
      <c r="B1989" s="124" t="str">
        <f ca="1">IF(OFFSET('Stocklist Hoogenraad'!B$17,ROW()-ROW(B$17),0)="","",OFFSET('Stocklist Hoogenraad'!B$17,ROW()-ROW(B$17),0))</f>
        <v/>
      </c>
      <c r="C1989" s="124" t="str">
        <f ca="1">IF(OFFSET('Stocklist Hoogenraad'!C$17,ROW()-ROW(C$17),0)="","",OFFSET('Stocklist Hoogenraad'!C$17,ROW()-ROW(C$17),0))</f>
        <v/>
      </c>
      <c r="D1989" s="125" t="str">
        <f ca="1">IF(OFFSET('Stocklist Hoogenraad'!D$17,ROW()-ROW(D$17),0)="","",(1+Margin)*OFFSET('Stocklist Hoogenraad'!D$17,ROW()-ROW(D$17),0))</f>
        <v/>
      </c>
    </row>
    <row r="1990" spans="1:4" x14ac:dyDescent="0.25">
      <c r="A1990" s="124" t="str">
        <f ca="1">IF(OFFSET('Stocklist Hoogenraad'!A$17,ROW()-ROW(A$17),0)="","",OFFSET('Stocklist Hoogenraad'!A$17,ROW()-ROW(A$17),0))</f>
        <v/>
      </c>
      <c r="B1990" s="124" t="str">
        <f ca="1">IF(OFFSET('Stocklist Hoogenraad'!B$17,ROW()-ROW(B$17),0)="","",OFFSET('Stocklist Hoogenraad'!B$17,ROW()-ROW(B$17),0))</f>
        <v/>
      </c>
      <c r="C1990" s="124" t="str">
        <f ca="1">IF(OFFSET('Stocklist Hoogenraad'!C$17,ROW()-ROW(C$17),0)="","",OFFSET('Stocklist Hoogenraad'!C$17,ROW()-ROW(C$17),0))</f>
        <v/>
      </c>
      <c r="D1990" s="125" t="str">
        <f ca="1">IF(OFFSET('Stocklist Hoogenraad'!D$17,ROW()-ROW(D$17),0)="","",(1+Margin)*OFFSET('Stocklist Hoogenraad'!D$17,ROW()-ROW(D$17),0))</f>
        <v/>
      </c>
    </row>
    <row r="1991" spans="1:4" x14ac:dyDescent="0.25">
      <c r="A1991" s="124" t="str">
        <f ca="1">IF(OFFSET('Stocklist Hoogenraad'!A$17,ROW()-ROW(A$17),0)="","",OFFSET('Stocklist Hoogenraad'!A$17,ROW()-ROW(A$17),0))</f>
        <v/>
      </c>
      <c r="B1991" s="124" t="str">
        <f ca="1">IF(OFFSET('Stocklist Hoogenraad'!B$17,ROW()-ROW(B$17),0)="","",OFFSET('Stocklist Hoogenraad'!B$17,ROW()-ROW(B$17),0))</f>
        <v/>
      </c>
      <c r="C1991" s="124" t="str">
        <f ca="1">IF(OFFSET('Stocklist Hoogenraad'!C$17,ROW()-ROW(C$17),0)="","",OFFSET('Stocklist Hoogenraad'!C$17,ROW()-ROW(C$17),0))</f>
        <v/>
      </c>
      <c r="D1991" s="125" t="str">
        <f ca="1">IF(OFFSET('Stocklist Hoogenraad'!D$17,ROW()-ROW(D$17),0)="","",(1+Margin)*OFFSET('Stocklist Hoogenraad'!D$17,ROW()-ROW(D$17),0))</f>
        <v/>
      </c>
    </row>
    <row r="1992" spans="1:4" x14ac:dyDescent="0.25">
      <c r="A1992" s="124" t="str">
        <f ca="1">IF(OFFSET('Stocklist Hoogenraad'!A$17,ROW()-ROW(A$17),0)="","",OFFSET('Stocklist Hoogenraad'!A$17,ROW()-ROW(A$17),0))</f>
        <v/>
      </c>
      <c r="B1992" s="124" t="str">
        <f ca="1">IF(OFFSET('Stocklist Hoogenraad'!B$17,ROW()-ROW(B$17),0)="","",OFFSET('Stocklist Hoogenraad'!B$17,ROW()-ROW(B$17),0))</f>
        <v/>
      </c>
      <c r="C1992" s="124" t="str">
        <f ca="1">IF(OFFSET('Stocklist Hoogenraad'!C$17,ROW()-ROW(C$17),0)="","",OFFSET('Stocklist Hoogenraad'!C$17,ROW()-ROW(C$17),0))</f>
        <v/>
      </c>
      <c r="D1992" s="125" t="str">
        <f ca="1">IF(OFFSET('Stocklist Hoogenraad'!D$17,ROW()-ROW(D$17),0)="","",(1+Margin)*OFFSET('Stocklist Hoogenraad'!D$17,ROW()-ROW(D$17),0))</f>
        <v/>
      </c>
    </row>
    <row r="1993" spans="1:4" x14ac:dyDescent="0.25">
      <c r="A1993" s="124" t="str">
        <f ca="1">IF(OFFSET('Stocklist Hoogenraad'!A$17,ROW()-ROW(A$17),0)="","",OFFSET('Stocklist Hoogenraad'!A$17,ROW()-ROW(A$17),0))</f>
        <v/>
      </c>
      <c r="B1993" s="124" t="str">
        <f ca="1">IF(OFFSET('Stocklist Hoogenraad'!B$17,ROW()-ROW(B$17),0)="","",OFFSET('Stocklist Hoogenraad'!B$17,ROW()-ROW(B$17),0))</f>
        <v/>
      </c>
      <c r="C1993" s="124" t="str">
        <f ca="1">IF(OFFSET('Stocklist Hoogenraad'!C$17,ROW()-ROW(C$17),0)="","",OFFSET('Stocklist Hoogenraad'!C$17,ROW()-ROW(C$17),0))</f>
        <v/>
      </c>
      <c r="D1993" s="125" t="str">
        <f ca="1">IF(OFFSET('Stocklist Hoogenraad'!D$17,ROW()-ROW(D$17),0)="","",(1+Margin)*OFFSET('Stocklist Hoogenraad'!D$17,ROW()-ROW(D$17),0))</f>
        <v/>
      </c>
    </row>
    <row r="1994" spans="1:4" x14ac:dyDescent="0.25">
      <c r="A1994" s="124" t="str">
        <f ca="1">IF(OFFSET('Stocklist Hoogenraad'!A$17,ROW()-ROW(A$17),0)="","",OFFSET('Stocklist Hoogenraad'!A$17,ROW()-ROW(A$17),0))</f>
        <v/>
      </c>
      <c r="B1994" s="124" t="str">
        <f ca="1">IF(OFFSET('Stocklist Hoogenraad'!B$17,ROW()-ROW(B$17),0)="","",OFFSET('Stocklist Hoogenraad'!B$17,ROW()-ROW(B$17),0))</f>
        <v/>
      </c>
      <c r="C1994" s="124" t="str">
        <f ca="1">IF(OFFSET('Stocklist Hoogenraad'!C$17,ROW()-ROW(C$17),0)="","",OFFSET('Stocklist Hoogenraad'!C$17,ROW()-ROW(C$17),0))</f>
        <v/>
      </c>
      <c r="D1994" s="125" t="str">
        <f ca="1">IF(OFFSET('Stocklist Hoogenraad'!D$17,ROW()-ROW(D$17),0)="","",(1+Margin)*OFFSET('Stocklist Hoogenraad'!D$17,ROW()-ROW(D$17),0))</f>
        <v/>
      </c>
    </row>
    <row r="1995" spans="1:4" x14ac:dyDescent="0.25">
      <c r="A1995" s="124" t="str">
        <f ca="1">IF(OFFSET('Stocklist Hoogenraad'!A$17,ROW()-ROW(A$17),0)="","",OFFSET('Stocklist Hoogenraad'!A$17,ROW()-ROW(A$17),0))</f>
        <v/>
      </c>
      <c r="B1995" s="124" t="str">
        <f ca="1">IF(OFFSET('Stocklist Hoogenraad'!B$17,ROW()-ROW(B$17),0)="","",OFFSET('Stocklist Hoogenraad'!B$17,ROW()-ROW(B$17),0))</f>
        <v/>
      </c>
      <c r="C1995" s="124" t="str">
        <f ca="1">IF(OFFSET('Stocklist Hoogenraad'!C$17,ROW()-ROW(C$17),0)="","",OFFSET('Stocklist Hoogenraad'!C$17,ROW()-ROW(C$17),0))</f>
        <v/>
      </c>
      <c r="D1995" s="125" t="str">
        <f ca="1">IF(OFFSET('Stocklist Hoogenraad'!D$17,ROW()-ROW(D$17),0)="","",(1+Margin)*OFFSET('Stocklist Hoogenraad'!D$17,ROW()-ROW(D$17),0))</f>
        <v/>
      </c>
    </row>
    <row r="1996" spans="1:4" x14ac:dyDescent="0.25">
      <c r="A1996" s="124" t="str">
        <f ca="1">IF(OFFSET('Stocklist Hoogenraad'!A$17,ROW()-ROW(A$17),0)="","",OFFSET('Stocklist Hoogenraad'!A$17,ROW()-ROW(A$17),0))</f>
        <v/>
      </c>
      <c r="B1996" s="124" t="str">
        <f ca="1">IF(OFFSET('Stocklist Hoogenraad'!B$17,ROW()-ROW(B$17),0)="","",OFFSET('Stocklist Hoogenraad'!B$17,ROW()-ROW(B$17),0))</f>
        <v/>
      </c>
      <c r="C1996" s="124" t="str">
        <f ca="1">IF(OFFSET('Stocklist Hoogenraad'!C$17,ROW()-ROW(C$17),0)="","",OFFSET('Stocklist Hoogenraad'!C$17,ROW()-ROW(C$17),0))</f>
        <v/>
      </c>
      <c r="D1996" s="125" t="str">
        <f ca="1">IF(OFFSET('Stocklist Hoogenraad'!D$17,ROW()-ROW(D$17),0)="","",(1+Margin)*OFFSET('Stocklist Hoogenraad'!D$17,ROW()-ROW(D$17),0))</f>
        <v/>
      </c>
    </row>
    <row r="1997" spans="1:4" x14ac:dyDescent="0.25">
      <c r="A1997" s="124" t="str">
        <f ca="1">IF(OFFSET('Stocklist Hoogenraad'!A$17,ROW()-ROW(A$17),0)="","",OFFSET('Stocklist Hoogenraad'!A$17,ROW()-ROW(A$17),0))</f>
        <v/>
      </c>
      <c r="B1997" s="124" t="str">
        <f ca="1">IF(OFFSET('Stocklist Hoogenraad'!B$17,ROW()-ROW(B$17),0)="","",OFFSET('Stocklist Hoogenraad'!B$17,ROW()-ROW(B$17),0))</f>
        <v/>
      </c>
      <c r="C1997" s="124" t="str">
        <f ca="1">IF(OFFSET('Stocklist Hoogenraad'!C$17,ROW()-ROW(C$17),0)="","",OFFSET('Stocklist Hoogenraad'!C$17,ROW()-ROW(C$17),0))</f>
        <v/>
      </c>
      <c r="D1997" s="125" t="str">
        <f ca="1">IF(OFFSET('Stocklist Hoogenraad'!D$17,ROW()-ROW(D$17),0)="","",(1+Margin)*OFFSET('Stocklist Hoogenraad'!D$17,ROW()-ROW(D$17),0))</f>
        <v/>
      </c>
    </row>
    <row r="1998" spans="1:4" x14ac:dyDescent="0.25">
      <c r="A1998" s="124" t="str">
        <f ca="1">IF(OFFSET('Stocklist Hoogenraad'!A$17,ROW()-ROW(A$17),0)="","",OFFSET('Stocklist Hoogenraad'!A$17,ROW()-ROW(A$17),0))</f>
        <v/>
      </c>
      <c r="B1998" s="124" t="str">
        <f ca="1">IF(OFFSET('Stocklist Hoogenraad'!B$17,ROW()-ROW(B$17),0)="","",OFFSET('Stocklist Hoogenraad'!B$17,ROW()-ROW(B$17),0))</f>
        <v/>
      </c>
      <c r="C1998" s="124" t="str">
        <f ca="1">IF(OFFSET('Stocklist Hoogenraad'!C$17,ROW()-ROW(C$17),0)="","",OFFSET('Stocklist Hoogenraad'!C$17,ROW()-ROW(C$17),0))</f>
        <v/>
      </c>
      <c r="D1998" s="125" t="str">
        <f ca="1">IF(OFFSET('Stocklist Hoogenraad'!D$17,ROW()-ROW(D$17),0)="","",(1+Margin)*OFFSET('Stocklist Hoogenraad'!D$17,ROW()-ROW(D$17),0))</f>
        <v/>
      </c>
    </row>
    <row r="1999" spans="1:4" x14ac:dyDescent="0.25">
      <c r="A1999" s="124" t="str">
        <f ca="1">IF(OFFSET('Stocklist Hoogenraad'!A$17,ROW()-ROW(A$17),0)="","",OFFSET('Stocklist Hoogenraad'!A$17,ROW()-ROW(A$17),0))</f>
        <v/>
      </c>
      <c r="B1999" s="124" t="str">
        <f ca="1">IF(OFFSET('Stocklist Hoogenraad'!B$17,ROW()-ROW(B$17),0)="","",OFFSET('Stocklist Hoogenraad'!B$17,ROW()-ROW(B$17),0))</f>
        <v/>
      </c>
      <c r="C1999" s="124" t="str">
        <f ca="1">IF(OFFSET('Stocklist Hoogenraad'!C$17,ROW()-ROW(C$17),0)="","",OFFSET('Stocklist Hoogenraad'!C$17,ROW()-ROW(C$17),0))</f>
        <v/>
      </c>
      <c r="D1999" s="125" t="str">
        <f ca="1">IF(OFFSET('Stocklist Hoogenraad'!D$17,ROW()-ROW(D$17),0)="","",(1+Margin)*OFFSET('Stocklist Hoogenraad'!D$17,ROW()-ROW(D$17),0))</f>
        <v/>
      </c>
    </row>
    <row r="2000" spans="1:4" x14ac:dyDescent="0.25">
      <c r="A2000" s="124" t="str">
        <f ca="1">IF(OFFSET('Stocklist Hoogenraad'!A$17,ROW()-ROW(A$17),0)="","",OFFSET('Stocklist Hoogenraad'!A$17,ROW()-ROW(A$17),0))</f>
        <v/>
      </c>
      <c r="B2000" s="124" t="str">
        <f ca="1">IF(OFFSET('Stocklist Hoogenraad'!B$17,ROW()-ROW(B$17),0)="","",OFFSET('Stocklist Hoogenraad'!B$17,ROW()-ROW(B$17),0))</f>
        <v/>
      </c>
      <c r="C2000" s="124" t="str">
        <f ca="1">IF(OFFSET('Stocklist Hoogenraad'!C$17,ROW()-ROW(C$17),0)="","",OFFSET('Stocklist Hoogenraad'!C$17,ROW()-ROW(C$17),0))</f>
        <v/>
      </c>
      <c r="D2000" s="125" t="str">
        <f ca="1">IF(OFFSET('Stocklist Hoogenraad'!D$17,ROW()-ROW(D$17),0)="","",(1+Margin)*OFFSET('Stocklist Hoogenraad'!D$17,ROW()-ROW(D$17),0))</f>
        <v/>
      </c>
    </row>
    <row r="2001" spans="1:4" x14ac:dyDescent="0.25">
      <c r="A2001" s="124" t="str">
        <f ca="1">IF(OFFSET('Stocklist Hoogenraad'!A$17,ROW()-ROW(A$17),0)="","",OFFSET('Stocklist Hoogenraad'!A$17,ROW()-ROW(A$17),0))</f>
        <v/>
      </c>
      <c r="B2001" s="124" t="str">
        <f ca="1">IF(OFFSET('Stocklist Hoogenraad'!B$17,ROW()-ROW(B$17),0)="","",OFFSET('Stocklist Hoogenraad'!B$17,ROW()-ROW(B$17),0))</f>
        <v/>
      </c>
      <c r="C2001" s="124" t="str">
        <f ca="1">IF(OFFSET('Stocklist Hoogenraad'!C$17,ROW()-ROW(C$17),0)="","",OFFSET('Stocklist Hoogenraad'!C$17,ROW()-ROW(C$17),0))</f>
        <v/>
      </c>
      <c r="D2001" s="125" t="str">
        <f ca="1">IF(OFFSET('Stocklist Hoogenraad'!D$17,ROW()-ROW(D$17),0)="","",(1+Margin)*OFFSET('Stocklist Hoogenraad'!D$17,ROW()-ROW(D$17),0))</f>
        <v/>
      </c>
    </row>
    <row r="2002" spans="1:4" x14ac:dyDescent="0.25">
      <c r="A2002" s="124" t="str">
        <f ca="1">IF(OFFSET('Stocklist Hoogenraad'!A$17,ROW()-ROW(A$17),0)="","",OFFSET('Stocklist Hoogenraad'!A$17,ROW()-ROW(A$17),0))</f>
        <v/>
      </c>
      <c r="B2002" s="124" t="str">
        <f ca="1">IF(OFFSET('Stocklist Hoogenraad'!B$17,ROW()-ROW(B$17),0)="","",OFFSET('Stocklist Hoogenraad'!B$17,ROW()-ROW(B$17),0))</f>
        <v/>
      </c>
      <c r="C2002" s="124" t="str">
        <f ca="1">IF(OFFSET('Stocklist Hoogenraad'!C$17,ROW()-ROW(C$17),0)="","",OFFSET('Stocklist Hoogenraad'!C$17,ROW()-ROW(C$17),0))</f>
        <v/>
      </c>
      <c r="D2002" s="125" t="str">
        <f ca="1">IF(OFFSET('Stocklist Hoogenraad'!D$17,ROW()-ROW(D$17),0)="","",(1+Margin)*OFFSET('Stocklist Hoogenraad'!D$17,ROW()-ROW(D$17),0))</f>
        <v/>
      </c>
    </row>
    <row r="2003" spans="1:4" x14ac:dyDescent="0.25">
      <c r="A2003" s="124" t="str">
        <f ca="1">IF(OFFSET('Stocklist Hoogenraad'!A$17,ROW()-ROW(A$17),0)="","",OFFSET('Stocklist Hoogenraad'!A$17,ROW()-ROW(A$17),0))</f>
        <v/>
      </c>
      <c r="B2003" s="124" t="str">
        <f ca="1">IF(OFFSET('Stocklist Hoogenraad'!B$17,ROW()-ROW(B$17),0)="","",OFFSET('Stocklist Hoogenraad'!B$17,ROW()-ROW(B$17),0))</f>
        <v/>
      </c>
      <c r="C2003" s="124" t="str">
        <f ca="1">IF(OFFSET('Stocklist Hoogenraad'!C$17,ROW()-ROW(C$17),0)="","",OFFSET('Stocklist Hoogenraad'!C$17,ROW()-ROW(C$17),0))</f>
        <v/>
      </c>
      <c r="D2003" s="125" t="str">
        <f ca="1">IF(OFFSET('Stocklist Hoogenraad'!D$17,ROW()-ROW(D$17),0)="","",(1+Margin)*OFFSET('Stocklist Hoogenraad'!D$17,ROW()-ROW(D$17),0))</f>
        <v/>
      </c>
    </row>
    <row r="2004" spans="1:4" x14ac:dyDescent="0.25">
      <c r="A2004" s="124" t="str">
        <f ca="1">IF(OFFSET('Stocklist Hoogenraad'!A$17,ROW()-ROW(A$17),0)="","",OFFSET('Stocklist Hoogenraad'!A$17,ROW()-ROW(A$17),0))</f>
        <v/>
      </c>
      <c r="B2004" s="124" t="str">
        <f ca="1">IF(OFFSET('Stocklist Hoogenraad'!B$17,ROW()-ROW(B$17),0)="","",OFFSET('Stocklist Hoogenraad'!B$17,ROW()-ROW(B$17),0))</f>
        <v/>
      </c>
      <c r="C2004" s="124" t="str">
        <f ca="1">IF(OFFSET('Stocklist Hoogenraad'!C$17,ROW()-ROW(C$17),0)="","",OFFSET('Stocklist Hoogenraad'!C$17,ROW()-ROW(C$17),0))</f>
        <v/>
      </c>
      <c r="D2004" s="125" t="str">
        <f ca="1">IF(OFFSET('Stocklist Hoogenraad'!D$17,ROW()-ROW(D$17),0)="","",(1+Margin)*OFFSET('Stocklist Hoogenraad'!D$17,ROW()-ROW(D$17),0))</f>
        <v/>
      </c>
    </row>
    <row r="2005" spans="1:4" x14ac:dyDescent="0.25">
      <c r="A2005" s="124" t="str">
        <f ca="1">IF(OFFSET('Stocklist Hoogenraad'!A$17,ROW()-ROW(A$17),0)="","",OFFSET('Stocklist Hoogenraad'!A$17,ROW()-ROW(A$17),0))</f>
        <v/>
      </c>
      <c r="B2005" s="124" t="str">
        <f ca="1">IF(OFFSET('Stocklist Hoogenraad'!B$17,ROW()-ROW(B$17),0)="","",OFFSET('Stocklist Hoogenraad'!B$17,ROW()-ROW(B$17),0))</f>
        <v/>
      </c>
      <c r="C2005" s="124" t="str">
        <f ca="1">IF(OFFSET('Stocklist Hoogenraad'!C$17,ROW()-ROW(C$17),0)="","",OFFSET('Stocklist Hoogenraad'!C$17,ROW()-ROW(C$17),0))</f>
        <v/>
      </c>
      <c r="D2005" s="125" t="str">
        <f ca="1">IF(OFFSET('Stocklist Hoogenraad'!D$17,ROW()-ROW(D$17),0)="","",(1+Margin)*OFFSET('Stocklist Hoogenraad'!D$17,ROW()-ROW(D$17),0))</f>
        <v/>
      </c>
    </row>
    <row r="2006" spans="1:4" x14ac:dyDescent="0.25">
      <c r="A2006" s="124" t="str">
        <f ca="1">IF(OFFSET('Stocklist Hoogenraad'!A$17,ROW()-ROW(A$17),0)="","",OFFSET('Stocklist Hoogenraad'!A$17,ROW()-ROW(A$17),0))</f>
        <v/>
      </c>
      <c r="B2006" s="124" t="str">
        <f ca="1">IF(OFFSET('Stocklist Hoogenraad'!B$17,ROW()-ROW(B$17),0)="","",OFFSET('Stocklist Hoogenraad'!B$17,ROW()-ROW(B$17),0))</f>
        <v/>
      </c>
      <c r="C2006" s="124" t="str">
        <f ca="1">IF(OFFSET('Stocklist Hoogenraad'!C$17,ROW()-ROW(C$17),0)="","",OFFSET('Stocklist Hoogenraad'!C$17,ROW()-ROW(C$17),0))</f>
        <v/>
      </c>
      <c r="D2006" s="125" t="str">
        <f ca="1">IF(OFFSET('Stocklist Hoogenraad'!D$17,ROW()-ROW(D$17),0)="","",(1+Margin)*OFFSET('Stocklist Hoogenraad'!D$17,ROW()-ROW(D$17),0))</f>
        <v/>
      </c>
    </row>
    <row r="2007" spans="1:4" x14ac:dyDescent="0.25">
      <c r="A2007" s="124" t="str">
        <f ca="1">IF(OFFSET('Stocklist Hoogenraad'!A$17,ROW()-ROW(A$17),0)="","",OFFSET('Stocklist Hoogenraad'!A$17,ROW()-ROW(A$17),0))</f>
        <v/>
      </c>
      <c r="B2007" s="124" t="str">
        <f ca="1">IF(OFFSET('Stocklist Hoogenraad'!B$17,ROW()-ROW(B$17),0)="","",OFFSET('Stocklist Hoogenraad'!B$17,ROW()-ROW(B$17),0))</f>
        <v/>
      </c>
      <c r="C2007" s="124" t="str">
        <f ca="1">IF(OFFSET('Stocklist Hoogenraad'!C$17,ROW()-ROW(C$17),0)="","",OFFSET('Stocklist Hoogenraad'!C$17,ROW()-ROW(C$17),0))</f>
        <v/>
      </c>
      <c r="D2007" s="125" t="str">
        <f ca="1">IF(OFFSET('Stocklist Hoogenraad'!D$17,ROW()-ROW(D$17),0)="","",(1+Margin)*OFFSET('Stocklist Hoogenraad'!D$17,ROW()-ROW(D$17),0))</f>
        <v/>
      </c>
    </row>
    <row r="2008" spans="1:4" x14ac:dyDescent="0.25">
      <c r="A2008" s="124" t="str">
        <f ca="1">IF(OFFSET('Stocklist Hoogenraad'!A$17,ROW()-ROW(A$17),0)="","",OFFSET('Stocklist Hoogenraad'!A$17,ROW()-ROW(A$17),0))</f>
        <v/>
      </c>
      <c r="B2008" s="124" t="str">
        <f ca="1">IF(OFFSET('Stocklist Hoogenraad'!B$17,ROW()-ROW(B$17),0)="","",OFFSET('Stocklist Hoogenraad'!B$17,ROW()-ROW(B$17),0))</f>
        <v/>
      </c>
      <c r="C2008" s="124" t="str">
        <f ca="1">IF(OFFSET('Stocklist Hoogenraad'!C$17,ROW()-ROW(C$17),0)="","",OFFSET('Stocklist Hoogenraad'!C$17,ROW()-ROW(C$17),0))</f>
        <v/>
      </c>
      <c r="D2008" s="125" t="str">
        <f ca="1">IF(OFFSET('Stocklist Hoogenraad'!D$17,ROW()-ROW(D$17),0)="","",(1+Margin)*OFFSET('Stocklist Hoogenraad'!D$17,ROW()-ROW(D$17),0))</f>
        <v/>
      </c>
    </row>
    <row r="2009" spans="1:4" x14ac:dyDescent="0.25">
      <c r="A2009" s="124" t="str">
        <f ca="1">IF(OFFSET('Stocklist Hoogenraad'!A$17,ROW()-ROW(A$17),0)="","",OFFSET('Stocklist Hoogenraad'!A$17,ROW()-ROW(A$17),0))</f>
        <v/>
      </c>
      <c r="B2009" s="124" t="str">
        <f ca="1">IF(OFFSET('Stocklist Hoogenraad'!B$17,ROW()-ROW(B$17),0)="","",OFFSET('Stocklist Hoogenraad'!B$17,ROW()-ROW(B$17),0))</f>
        <v/>
      </c>
      <c r="C2009" s="124" t="str">
        <f ca="1">IF(OFFSET('Stocklist Hoogenraad'!C$17,ROW()-ROW(C$17),0)="","",OFFSET('Stocklist Hoogenraad'!C$17,ROW()-ROW(C$17),0))</f>
        <v/>
      </c>
      <c r="D2009" s="125" t="str">
        <f ca="1">IF(OFFSET('Stocklist Hoogenraad'!D$17,ROW()-ROW(D$17),0)="","",(1+Margin)*OFFSET('Stocklist Hoogenraad'!D$17,ROW()-ROW(D$17),0))</f>
        <v/>
      </c>
    </row>
    <row r="2010" spans="1:4" x14ac:dyDescent="0.25">
      <c r="A2010" s="124" t="str">
        <f ca="1">IF(OFFSET('Stocklist Hoogenraad'!A$17,ROW()-ROW(A$17),0)="","",OFFSET('Stocklist Hoogenraad'!A$17,ROW()-ROW(A$17),0))</f>
        <v/>
      </c>
      <c r="B2010" s="124" t="str">
        <f ca="1">IF(OFFSET('Stocklist Hoogenraad'!B$17,ROW()-ROW(B$17),0)="","",OFFSET('Stocklist Hoogenraad'!B$17,ROW()-ROW(B$17),0))</f>
        <v/>
      </c>
      <c r="C2010" s="124" t="str">
        <f ca="1">IF(OFFSET('Stocklist Hoogenraad'!C$17,ROW()-ROW(C$17),0)="","",OFFSET('Stocklist Hoogenraad'!C$17,ROW()-ROW(C$17),0))</f>
        <v/>
      </c>
      <c r="D2010" s="125" t="str">
        <f ca="1">IF(OFFSET('Stocklist Hoogenraad'!D$17,ROW()-ROW(D$17),0)="","",(1+Margin)*OFFSET('Stocklist Hoogenraad'!D$17,ROW()-ROW(D$17),0))</f>
        <v/>
      </c>
    </row>
    <row r="2011" spans="1:4" x14ac:dyDescent="0.25">
      <c r="A2011" s="124" t="str">
        <f ca="1">IF(OFFSET('Stocklist Hoogenraad'!A$17,ROW()-ROW(A$17),0)="","",OFFSET('Stocklist Hoogenraad'!A$17,ROW()-ROW(A$17),0))</f>
        <v/>
      </c>
      <c r="B2011" s="124" t="str">
        <f ca="1">IF(OFFSET('Stocklist Hoogenraad'!B$17,ROW()-ROW(B$17),0)="","",OFFSET('Stocklist Hoogenraad'!B$17,ROW()-ROW(B$17),0))</f>
        <v/>
      </c>
      <c r="C2011" s="124" t="str">
        <f ca="1">IF(OFFSET('Stocklist Hoogenraad'!C$17,ROW()-ROW(C$17),0)="","",OFFSET('Stocklist Hoogenraad'!C$17,ROW()-ROW(C$17),0))</f>
        <v/>
      </c>
      <c r="D2011" s="125" t="str">
        <f ca="1">IF(OFFSET('Stocklist Hoogenraad'!D$17,ROW()-ROW(D$17),0)="","",(1+Margin)*OFFSET('Stocklist Hoogenraad'!D$17,ROW()-ROW(D$17),0))</f>
        <v/>
      </c>
    </row>
    <row r="2012" spans="1:4" x14ac:dyDescent="0.25">
      <c r="A2012" s="124" t="str">
        <f ca="1">IF(OFFSET('Stocklist Hoogenraad'!A$17,ROW()-ROW(A$17),0)="","",OFFSET('Stocklist Hoogenraad'!A$17,ROW()-ROW(A$17),0))</f>
        <v/>
      </c>
      <c r="B2012" s="124" t="str">
        <f ca="1">IF(OFFSET('Stocklist Hoogenraad'!B$17,ROW()-ROW(B$17),0)="","",OFFSET('Stocklist Hoogenraad'!B$17,ROW()-ROW(B$17),0))</f>
        <v/>
      </c>
      <c r="C2012" s="124" t="str">
        <f ca="1">IF(OFFSET('Stocklist Hoogenraad'!C$17,ROW()-ROW(C$17),0)="","",OFFSET('Stocklist Hoogenraad'!C$17,ROW()-ROW(C$17),0))</f>
        <v/>
      </c>
      <c r="D2012" s="125" t="str">
        <f ca="1">IF(OFFSET('Stocklist Hoogenraad'!D$17,ROW()-ROW(D$17),0)="","",(1+Margin)*OFFSET('Stocklist Hoogenraad'!D$17,ROW()-ROW(D$17),0))</f>
        <v/>
      </c>
    </row>
    <row r="2013" spans="1:4" x14ac:dyDescent="0.25">
      <c r="A2013" s="124" t="str">
        <f ca="1">IF(OFFSET('Stocklist Hoogenraad'!A$17,ROW()-ROW(A$17),0)="","",OFFSET('Stocklist Hoogenraad'!A$17,ROW()-ROW(A$17),0))</f>
        <v/>
      </c>
      <c r="B2013" s="124" t="str">
        <f ca="1">IF(OFFSET('Stocklist Hoogenraad'!B$17,ROW()-ROW(B$17),0)="","",OFFSET('Stocklist Hoogenraad'!B$17,ROW()-ROW(B$17),0))</f>
        <v/>
      </c>
      <c r="C2013" s="124" t="str">
        <f ca="1">IF(OFFSET('Stocklist Hoogenraad'!C$17,ROW()-ROW(C$17),0)="","",OFFSET('Stocklist Hoogenraad'!C$17,ROW()-ROW(C$17),0))</f>
        <v/>
      </c>
      <c r="D2013" s="125" t="str">
        <f ca="1">IF(OFFSET('Stocklist Hoogenraad'!D$17,ROW()-ROW(D$17),0)="","",(1+Margin)*OFFSET('Stocklist Hoogenraad'!D$17,ROW()-ROW(D$17),0))</f>
        <v/>
      </c>
    </row>
    <row r="2014" spans="1:4" x14ac:dyDescent="0.25">
      <c r="A2014" s="124" t="str">
        <f ca="1">IF(OFFSET('Stocklist Hoogenraad'!A$17,ROW()-ROW(A$17),0)="","",OFFSET('Stocklist Hoogenraad'!A$17,ROW()-ROW(A$17),0))</f>
        <v/>
      </c>
      <c r="B2014" s="124" t="str">
        <f ca="1">IF(OFFSET('Stocklist Hoogenraad'!B$17,ROW()-ROW(B$17),0)="","",OFFSET('Stocklist Hoogenraad'!B$17,ROW()-ROW(B$17),0))</f>
        <v/>
      </c>
      <c r="C2014" s="124" t="str">
        <f ca="1">IF(OFFSET('Stocklist Hoogenraad'!C$17,ROW()-ROW(C$17),0)="","",OFFSET('Stocklist Hoogenraad'!C$17,ROW()-ROW(C$17),0))</f>
        <v/>
      </c>
      <c r="D2014" s="125" t="str">
        <f ca="1">IF(OFFSET('Stocklist Hoogenraad'!D$17,ROW()-ROW(D$17),0)="","",(1+Margin)*OFFSET('Stocklist Hoogenraad'!D$17,ROW()-ROW(D$17),0))</f>
        <v/>
      </c>
    </row>
    <row r="2015" spans="1:4" x14ac:dyDescent="0.25">
      <c r="A2015" s="124" t="str">
        <f ca="1">IF(OFFSET('Stocklist Hoogenraad'!A$17,ROW()-ROW(A$17),0)="","",OFFSET('Stocklist Hoogenraad'!A$17,ROW()-ROW(A$17),0))</f>
        <v/>
      </c>
      <c r="B2015" s="124" t="str">
        <f ca="1">IF(OFFSET('Stocklist Hoogenraad'!B$17,ROW()-ROW(B$17),0)="","",OFFSET('Stocklist Hoogenraad'!B$17,ROW()-ROW(B$17),0))</f>
        <v/>
      </c>
      <c r="C2015" s="124" t="str">
        <f ca="1">IF(OFFSET('Stocklist Hoogenraad'!C$17,ROW()-ROW(C$17),0)="","",OFFSET('Stocklist Hoogenraad'!C$17,ROW()-ROW(C$17),0))</f>
        <v/>
      </c>
      <c r="D2015" s="125" t="str">
        <f ca="1">IF(OFFSET('Stocklist Hoogenraad'!D$17,ROW()-ROW(D$17),0)="","",(1+Margin)*OFFSET('Stocklist Hoogenraad'!D$17,ROW()-ROW(D$17),0))</f>
        <v/>
      </c>
    </row>
    <row r="2016" spans="1:4" x14ac:dyDescent="0.25">
      <c r="A2016" s="124" t="str">
        <f ca="1">IF(OFFSET('Stocklist Hoogenraad'!A$17,ROW()-ROW(A$17),0)="","",OFFSET('Stocklist Hoogenraad'!A$17,ROW()-ROW(A$17),0))</f>
        <v/>
      </c>
      <c r="B2016" s="124" t="str">
        <f ca="1">IF(OFFSET('Stocklist Hoogenraad'!B$17,ROW()-ROW(B$17),0)="","",OFFSET('Stocklist Hoogenraad'!B$17,ROW()-ROW(B$17),0))</f>
        <v/>
      </c>
      <c r="C2016" s="124" t="str">
        <f ca="1">IF(OFFSET('Stocklist Hoogenraad'!C$17,ROW()-ROW(C$17),0)="","",OFFSET('Stocklist Hoogenraad'!C$17,ROW()-ROW(C$17),0))</f>
        <v/>
      </c>
      <c r="D2016" s="125" t="str">
        <f ca="1">IF(OFFSET('Stocklist Hoogenraad'!D$17,ROW()-ROW(D$17),0)="","",(1+Margin)*OFFSET('Stocklist Hoogenraad'!D$17,ROW()-ROW(D$17),0))</f>
        <v/>
      </c>
    </row>
    <row r="2017" spans="1:4" x14ac:dyDescent="0.25">
      <c r="A2017" s="124" t="str">
        <f ca="1">IF(OFFSET('Stocklist Hoogenraad'!A$17,ROW()-ROW(A$17),0)="","",OFFSET('Stocklist Hoogenraad'!A$17,ROW()-ROW(A$17),0))</f>
        <v/>
      </c>
      <c r="B2017" s="124" t="str">
        <f ca="1">IF(OFFSET('Stocklist Hoogenraad'!B$17,ROW()-ROW(B$17),0)="","",OFFSET('Stocklist Hoogenraad'!B$17,ROW()-ROW(B$17),0))</f>
        <v/>
      </c>
      <c r="C2017" s="124" t="str">
        <f ca="1">IF(OFFSET('Stocklist Hoogenraad'!C$17,ROW()-ROW(C$17),0)="","",OFFSET('Stocklist Hoogenraad'!C$17,ROW()-ROW(C$17),0))</f>
        <v/>
      </c>
      <c r="D2017" s="125" t="str">
        <f ca="1">IF(OFFSET('Stocklist Hoogenraad'!D$17,ROW()-ROW(D$17),0)="","",(1+Margin)*OFFSET('Stocklist Hoogenraad'!D$17,ROW()-ROW(D$17),0))</f>
        <v/>
      </c>
    </row>
    <row r="2018" spans="1:4" x14ac:dyDescent="0.25">
      <c r="A2018" s="124" t="str">
        <f ca="1">IF(OFFSET('Stocklist Hoogenraad'!A$17,ROW()-ROW(A$17),0)="","",OFFSET('Stocklist Hoogenraad'!A$17,ROW()-ROW(A$17),0))</f>
        <v/>
      </c>
      <c r="B2018" s="124" t="str">
        <f ca="1">IF(OFFSET('Stocklist Hoogenraad'!B$17,ROW()-ROW(B$17),0)="","",OFFSET('Stocklist Hoogenraad'!B$17,ROW()-ROW(B$17),0))</f>
        <v/>
      </c>
      <c r="C2018" s="124" t="str">
        <f ca="1">IF(OFFSET('Stocklist Hoogenraad'!C$17,ROW()-ROW(C$17),0)="","",OFFSET('Stocklist Hoogenraad'!C$17,ROW()-ROW(C$17),0))</f>
        <v/>
      </c>
      <c r="D2018" s="125" t="str">
        <f ca="1">IF(OFFSET('Stocklist Hoogenraad'!D$17,ROW()-ROW(D$17),0)="","",(1+Margin)*OFFSET('Stocklist Hoogenraad'!D$17,ROW()-ROW(D$17),0))</f>
        <v/>
      </c>
    </row>
    <row r="2019" spans="1:4" x14ac:dyDescent="0.25">
      <c r="A2019" s="124" t="str">
        <f ca="1">IF(OFFSET('Stocklist Hoogenraad'!A$17,ROW()-ROW(A$17),0)="","",OFFSET('Stocklist Hoogenraad'!A$17,ROW()-ROW(A$17),0))</f>
        <v/>
      </c>
      <c r="B2019" s="124" t="str">
        <f ca="1">IF(OFFSET('Stocklist Hoogenraad'!B$17,ROW()-ROW(B$17),0)="","",OFFSET('Stocklist Hoogenraad'!B$17,ROW()-ROW(B$17),0))</f>
        <v/>
      </c>
      <c r="C2019" s="124" t="str">
        <f ca="1">IF(OFFSET('Stocklist Hoogenraad'!C$17,ROW()-ROW(C$17),0)="","",OFFSET('Stocklist Hoogenraad'!C$17,ROW()-ROW(C$17),0))</f>
        <v/>
      </c>
      <c r="D2019" s="125" t="str">
        <f ca="1">IF(OFFSET('Stocklist Hoogenraad'!D$17,ROW()-ROW(D$17),0)="","",(1+Margin)*OFFSET('Stocklist Hoogenraad'!D$17,ROW()-ROW(D$17),0))</f>
        <v/>
      </c>
    </row>
    <row r="2020" spans="1:4" x14ac:dyDescent="0.25">
      <c r="A2020" s="124" t="str">
        <f ca="1">IF(OFFSET('Stocklist Hoogenraad'!A$17,ROW()-ROW(A$17),0)="","",OFFSET('Stocklist Hoogenraad'!A$17,ROW()-ROW(A$17),0))</f>
        <v/>
      </c>
      <c r="B2020" s="124" t="str">
        <f ca="1">IF(OFFSET('Stocklist Hoogenraad'!B$17,ROW()-ROW(B$17),0)="","",OFFSET('Stocklist Hoogenraad'!B$17,ROW()-ROW(B$17),0))</f>
        <v/>
      </c>
      <c r="C2020" s="124" t="str">
        <f ca="1">IF(OFFSET('Stocklist Hoogenraad'!C$17,ROW()-ROW(C$17),0)="","",OFFSET('Stocklist Hoogenraad'!C$17,ROW()-ROW(C$17),0))</f>
        <v/>
      </c>
      <c r="D2020" s="125" t="str">
        <f ca="1">IF(OFFSET('Stocklist Hoogenraad'!D$17,ROW()-ROW(D$17),0)="","",(1+Margin)*OFFSET('Stocklist Hoogenraad'!D$17,ROW()-ROW(D$17),0))</f>
        <v/>
      </c>
    </row>
    <row r="2021" spans="1:4" x14ac:dyDescent="0.25">
      <c r="A2021" s="124" t="str">
        <f ca="1">IF(OFFSET('Stocklist Hoogenraad'!A$17,ROW()-ROW(A$17),0)="","",OFFSET('Stocklist Hoogenraad'!A$17,ROW()-ROW(A$17),0))</f>
        <v/>
      </c>
      <c r="B2021" s="124" t="str">
        <f ca="1">IF(OFFSET('Stocklist Hoogenraad'!B$17,ROW()-ROW(B$17),0)="","",OFFSET('Stocklist Hoogenraad'!B$17,ROW()-ROW(B$17),0))</f>
        <v/>
      </c>
      <c r="C2021" s="124" t="str">
        <f ca="1">IF(OFFSET('Stocklist Hoogenraad'!C$17,ROW()-ROW(C$17),0)="","",OFFSET('Stocklist Hoogenraad'!C$17,ROW()-ROW(C$17),0))</f>
        <v/>
      </c>
      <c r="D2021" s="125" t="str">
        <f ca="1">IF(OFFSET('Stocklist Hoogenraad'!D$17,ROW()-ROW(D$17),0)="","",(1+Margin)*OFFSET('Stocklist Hoogenraad'!D$17,ROW()-ROW(D$17),0))</f>
        <v/>
      </c>
    </row>
    <row r="2022" spans="1:4" x14ac:dyDescent="0.25">
      <c r="A2022" s="124" t="str">
        <f ca="1">IF(OFFSET('Stocklist Hoogenraad'!A$17,ROW()-ROW(A$17),0)="","",OFFSET('Stocklist Hoogenraad'!A$17,ROW()-ROW(A$17),0))</f>
        <v/>
      </c>
      <c r="B2022" s="124" t="str">
        <f ca="1">IF(OFFSET('Stocklist Hoogenraad'!B$17,ROW()-ROW(B$17),0)="","",OFFSET('Stocklist Hoogenraad'!B$17,ROW()-ROW(B$17),0))</f>
        <v/>
      </c>
      <c r="C2022" s="124" t="str">
        <f ca="1">IF(OFFSET('Stocklist Hoogenraad'!C$17,ROW()-ROW(C$17),0)="","",OFFSET('Stocklist Hoogenraad'!C$17,ROW()-ROW(C$17),0))</f>
        <v/>
      </c>
      <c r="D2022" s="125" t="str">
        <f ca="1">IF(OFFSET('Stocklist Hoogenraad'!D$17,ROW()-ROW(D$17),0)="","",(1+Margin)*OFFSET('Stocklist Hoogenraad'!D$17,ROW()-ROW(D$17),0))</f>
        <v/>
      </c>
    </row>
    <row r="2023" spans="1:4" x14ac:dyDescent="0.25">
      <c r="A2023" s="124" t="str">
        <f ca="1">IF(OFFSET('Stocklist Hoogenraad'!A$17,ROW()-ROW(A$17),0)="","",OFFSET('Stocklist Hoogenraad'!A$17,ROW()-ROW(A$17),0))</f>
        <v/>
      </c>
      <c r="B2023" s="124" t="str">
        <f ca="1">IF(OFFSET('Stocklist Hoogenraad'!B$17,ROW()-ROW(B$17),0)="","",OFFSET('Stocklist Hoogenraad'!B$17,ROW()-ROW(B$17),0))</f>
        <v/>
      </c>
      <c r="C2023" s="124" t="str">
        <f ca="1">IF(OFFSET('Stocklist Hoogenraad'!C$17,ROW()-ROW(C$17),0)="","",OFFSET('Stocklist Hoogenraad'!C$17,ROW()-ROW(C$17),0))</f>
        <v/>
      </c>
      <c r="D2023" s="125" t="str">
        <f ca="1">IF(OFFSET('Stocklist Hoogenraad'!D$17,ROW()-ROW(D$17),0)="","",(1+Margin)*OFFSET('Stocklist Hoogenraad'!D$17,ROW()-ROW(D$17),0))</f>
        <v/>
      </c>
    </row>
    <row r="2024" spans="1:4" x14ac:dyDescent="0.25">
      <c r="A2024" s="124" t="str">
        <f ca="1">IF(OFFSET('Stocklist Hoogenraad'!A$17,ROW()-ROW(A$17),0)="","",OFFSET('Stocklist Hoogenraad'!A$17,ROW()-ROW(A$17),0))</f>
        <v/>
      </c>
      <c r="B2024" s="124" t="str">
        <f ca="1">IF(OFFSET('Stocklist Hoogenraad'!B$17,ROW()-ROW(B$17),0)="","",OFFSET('Stocklist Hoogenraad'!B$17,ROW()-ROW(B$17),0))</f>
        <v/>
      </c>
      <c r="C2024" s="124" t="str">
        <f ca="1">IF(OFFSET('Stocklist Hoogenraad'!C$17,ROW()-ROW(C$17),0)="","",OFFSET('Stocklist Hoogenraad'!C$17,ROW()-ROW(C$17),0))</f>
        <v/>
      </c>
      <c r="D2024" s="125" t="str">
        <f ca="1">IF(OFFSET('Stocklist Hoogenraad'!D$17,ROW()-ROW(D$17),0)="","",(1+Margin)*OFFSET('Stocklist Hoogenraad'!D$17,ROW()-ROW(D$17),0))</f>
        <v/>
      </c>
    </row>
    <row r="2025" spans="1:4" x14ac:dyDescent="0.25">
      <c r="A2025" s="124" t="str">
        <f ca="1">IF(OFFSET('Stocklist Hoogenraad'!A$17,ROW()-ROW(A$17),0)="","",OFFSET('Stocklist Hoogenraad'!A$17,ROW()-ROW(A$17),0))</f>
        <v/>
      </c>
      <c r="B2025" s="124" t="str">
        <f ca="1">IF(OFFSET('Stocklist Hoogenraad'!B$17,ROW()-ROW(B$17),0)="","",OFFSET('Stocklist Hoogenraad'!B$17,ROW()-ROW(B$17),0))</f>
        <v/>
      </c>
      <c r="C2025" s="124" t="str">
        <f ca="1">IF(OFFSET('Stocklist Hoogenraad'!C$17,ROW()-ROW(C$17),0)="","",OFFSET('Stocklist Hoogenraad'!C$17,ROW()-ROW(C$17),0))</f>
        <v/>
      </c>
      <c r="D2025" s="125" t="str">
        <f ca="1">IF(OFFSET('Stocklist Hoogenraad'!D$17,ROW()-ROW(D$17),0)="","",(1+Margin)*OFFSET('Stocklist Hoogenraad'!D$17,ROW()-ROW(D$17),0))</f>
        <v/>
      </c>
    </row>
    <row r="2026" spans="1:4" x14ac:dyDescent="0.25">
      <c r="A2026" s="124" t="str">
        <f ca="1">IF(OFFSET('Stocklist Hoogenraad'!A$17,ROW()-ROW(A$17),0)="","",OFFSET('Stocklist Hoogenraad'!A$17,ROW()-ROW(A$17),0))</f>
        <v/>
      </c>
      <c r="B2026" s="124" t="str">
        <f ca="1">IF(OFFSET('Stocklist Hoogenraad'!B$17,ROW()-ROW(B$17),0)="","",OFFSET('Stocklist Hoogenraad'!B$17,ROW()-ROW(B$17),0))</f>
        <v/>
      </c>
      <c r="C2026" s="124" t="str">
        <f ca="1">IF(OFFSET('Stocklist Hoogenraad'!C$17,ROW()-ROW(C$17),0)="","",OFFSET('Stocklist Hoogenraad'!C$17,ROW()-ROW(C$17),0))</f>
        <v/>
      </c>
      <c r="D2026" s="125" t="str">
        <f ca="1">IF(OFFSET('Stocklist Hoogenraad'!D$17,ROW()-ROW(D$17),0)="","",(1+Margin)*OFFSET('Stocklist Hoogenraad'!D$17,ROW()-ROW(D$17),0))</f>
        <v/>
      </c>
    </row>
    <row r="2027" spans="1:4" x14ac:dyDescent="0.25">
      <c r="A2027" s="124" t="str">
        <f ca="1">IF(OFFSET('Stocklist Hoogenraad'!A$17,ROW()-ROW(A$17),0)="","",OFFSET('Stocklist Hoogenraad'!A$17,ROW()-ROW(A$17),0))</f>
        <v/>
      </c>
      <c r="B2027" s="124" t="str">
        <f ca="1">IF(OFFSET('Stocklist Hoogenraad'!B$17,ROW()-ROW(B$17),0)="","",OFFSET('Stocklist Hoogenraad'!B$17,ROW()-ROW(B$17),0))</f>
        <v/>
      </c>
      <c r="C2027" s="124" t="str">
        <f ca="1">IF(OFFSET('Stocklist Hoogenraad'!C$17,ROW()-ROW(C$17),0)="","",OFFSET('Stocklist Hoogenraad'!C$17,ROW()-ROW(C$17),0))</f>
        <v/>
      </c>
      <c r="D2027" s="125" t="str">
        <f ca="1">IF(OFFSET('Stocklist Hoogenraad'!D$17,ROW()-ROW(D$17),0)="","",(1+Margin)*OFFSET('Stocklist Hoogenraad'!D$17,ROW()-ROW(D$17),0))</f>
        <v/>
      </c>
    </row>
    <row r="2028" spans="1:4" x14ac:dyDescent="0.25">
      <c r="A2028" s="124" t="str">
        <f ca="1">IF(OFFSET('Stocklist Hoogenraad'!A$17,ROW()-ROW(A$17),0)="","",OFFSET('Stocklist Hoogenraad'!A$17,ROW()-ROW(A$17),0))</f>
        <v/>
      </c>
      <c r="B2028" s="124" t="str">
        <f ca="1">IF(OFFSET('Stocklist Hoogenraad'!B$17,ROW()-ROW(B$17),0)="","",OFFSET('Stocklist Hoogenraad'!B$17,ROW()-ROW(B$17),0))</f>
        <v/>
      </c>
      <c r="C2028" s="124" t="str">
        <f ca="1">IF(OFFSET('Stocklist Hoogenraad'!C$17,ROW()-ROW(C$17),0)="","",OFFSET('Stocklist Hoogenraad'!C$17,ROW()-ROW(C$17),0))</f>
        <v/>
      </c>
      <c r="D2028" s="125" t="str">
        <f ca="1">IF(OFFSET('Stocklist Hoogenraad'!D$17,ROW()-ROW(D$17),0)="","",(1+Margin)*OFFSET('Stocklist Hoogenraad'!D$17,ROW()-ROW(D$17),0))</f>
        <v/>
      </c>
    </row>
    <row r="2029" spans="1:4" x14ac:dyDescent="0.25">
      <c r="A2029" s="124" t="str">
        <f ca="1">IF(OFFSET('Stocklist Hoogenraad'!A$17,ROW()-ROW(A$17),0)="","",OFFSET('Stocklist Hoogenraad'!A$17,ROW()-ROW(A$17),0))</f>
        <v/>
      </c>
      <c r="B2029" s="124" t="str">
        <f ca="1">IF(OFFSET('Stocklist Hoogenraad'!B$17,ROW()-ROW(B$17),0)="","",OFFSET('Stocklist Hoogenraad'!B$17,ROW()-ROW(B$17),0))</f>
        <v/>
      </c>
      <c r="C2029" s="124" t="str">
        <f ca="1">IF(OFFSET('Stocklist Hoogenraad'!C$17,ROW()-ROW(C$17),0)="","",OFFSET('Stocklist Hoogenraad'!C$17,ROW()-ROW(C$17),0))</f>
        <v/>
      </c>
      <c r="D2029" s="125" t="str">
        <f ca="1">IF(OFFSET('Stocklist Hoogenraad'!D$17,ROW()-ROW(D$17),0)="","",(1+Margin)*OFFSET('Stocklist Hoogenraad'!D$17,ROW()-ROW(D$17),0))</f>
        <v/>
      </c>
    </row>
    <row r="2030" spans="1:4" x14ac:dyDescent="0.25">
      <c r="A2030" s="124" t="str">
        <f ca="1">IF(OFFSET('Stocklist Hoogenraad'!A$17,ROW()-ROW(A$17),0)="","",OFFSET('Stocklist Hoogenraad'!A$17,ROW()-ROW(A$17),0))</f>
        <v/>
      </c>
      <c r="B2030" s="124" t="str">
        <f ca="1">IF(OFFSET('Stocklist Hoogenraad'!B$17,ROW()-ROW(B$17),0)="","",OFFSET('Stocklist Hoogenraad'!B$17,ROW()-ROW(B$17),0))</f>
        <v/>
      </c>
      <c r="C2030" s="124" t="str">
        <f ca="1">IF(OFFSET('Stocklist Hoogenraad'!C$17,ROW()-ROW(C$17),0)="","",OFFSET('Stocklist Hoogenraad'!C$17,ROW()-ROW(C$17),0))</f>
        <v/>
      </c>
      <c r="D2030" s="125" t="str">
        <f ca="1">IF(OFFSET('Stocklist Hoogenraad'!D$17,ROW()-ROW(D$17),0)="","",(1+Margin)*OFFSET('Stocklist Hoogenraad'!D$17,ROW()-ROW(D$17),0))</f>
        <v/>
      </c>
    </row>
    <row r="2031" spans="1:4" x14ac:dyDescent="0.25">
      <c r="A2031" s="124" t="str">
        <f ca="1">IF(OFFSET('Stocklist Hoogenraad'!A$17,ROW()-ROW(A$17),0)="","",OFFSET('Stocklist Hoogenraad'!A$17,ROW()-ROW(A$17),0))</f>
        <v/>
      </c>
      <c r="B2031" s="124" t="str">
        <f ca="1">IF(OFFSET('Stocklist Hoogenraad'!B$17,ROW()-ROW(B$17),0)="","",OFFSET('Stocklist Hoogenraad'!B$17,ROW()-ROW(B$17),0))</f>
        <v/>
      </c>
      <c r="C2031" s="124" t="str">
        <f ca="1">IF(OFFSET('Stocklist Hoogenraad'!C$17,ROW()-ROW(C$17),0)="","",OFFSET('Stocklist Hoogenraad'!C$17,ROW()-ROW(C$17),0))</f>
        <v/>
      </c>
      <c r="D2031" s="125" t="str">
        <f ca="1">IF(OFFSET('Stocklist Hoogenraad'!D$17,ROW()-ROW(D$17),0)="","",(1+Margin)*OFFSET('Stocklist Hoogenraad'!D$17,ROW()-ROW(D$17),0))</f>
        <v/>
      </c>
    </row>
    <row r="2032" spans="1:4" x14ac:dyDescent="0.25">
      <c r="A2032" s="124" t="str">
        <f ca="1">IF(OFFSET('Stocklist Hoogenraad'!A$17,ROW()-ROW(A$17),0)="","",OFFSET('Stocklist Hoogenraad'!A$17,ROW()-ROW(A$17),0))</f>
        <v/>
      </c>
      <c r="B2032" s="124" t="str">
        <f ca="1">IF(OFFSET('Stocklist Hoogenraad'!B$17,ROW()-ROW(B$17),0)="","",OFFSET('Stocklist Hoogenraad'!B$17,ROW()-ROW(B$17),0))</f>
        <v/>
      </c>
      <c r="C2032" s="124" t="str">
        <f ca="1">IF(OFFSET('Stocklist Hoogenraad'!C$17,ROW()-ROW(C$17),0)="","",OFFSET('Stocklist Hoogenraad'!C$17,ROW()-ROW(C$17),0))</f>
        <v/>
      </c>
      <c r="D2032" s="125" t="str">
        <f ca="1">IF(OFFSET('Stocklist Hoogenraad'!D$17,ROW()-ROW(D$17),0)="","",(1+Margin)*OFFSET('Stocklist Hoogenraad'!D$17,ROW()-ROW(D$17),0))</f>
        <v/>
      </c>
    </row>
    <row r="2033" spans="1:4" x14ac:dyDescent="0.25">
      <c r="A2033" s="124" t="str">
        <f ca="1">IF(OFFSET('Stocklist Hoogenraad'!A$17,ROW()-ROW(A$17),0)="","",OFFSET('Stocklist Hoogenraad'!A$17,ROW()-ROW(A$17),0))</f>
        <v/>
      </c>
      <c r="B2033" s="124" t="str">
        <f ca="1">IF(OFFSET('Stocklist Hoogenraad'!B$17,ROW()-ROW(B$17),0)="","",OFFSET('Stocklist Hoogenraad'!B$17,ROW()-ROW(B$17),0))</f>
        <v/>
      </c>
      <c r="C2033" s="124" t="str">
        <f ca="1">IF(OFFSET('Stocklist Hoogenraad'!C$17,ROW()-ROW(C$17),0)="","",OFFSET('Stocklist Hoogenraad'!C$17,ROW()-ROW(C$17),0))</f>
        <v/>
      </c>
      <c r="D2033" s="125" t="str">
        <f ca="1">IF(OFFSET('Stocklist Hoogenraad'!D$17,ROW()-ROW(D$17),0)="","",(1+Margin)*OFFSET('Stocklist Hoogenraad'!D$17,ROW()-ROW(D$17),0))</f>
        <v/>
      </c>
    </row>
    <row r="2034" spans="1:4" x14ac:dyDescent="0.25">
      <c r="A2034" s="124" t="str">
        <f ca="1">IF(OFFSET('Stocklist Hoogenraad'!A$17,ROW()-ROW(A$17),0)="","",OFFSET('Stocklist Hoogenraad'!A$17,ROW()-ROW(A$17),0))</f>
        <v/>
      </c>
      <c r="B2034" s="124" t="str">
        <f ca="1">IF(OFFSET('Stocklist Hoogenraad'!B$17,ROW()-ROW(B$17),0)="","",OFFSET('Stocklist Hoogenraad'!B$17,ROW()-ROW(B$17),0))</f>
        <v/>
      </c>
      <c r="C2034" s="124" t="str">
        <f ca="1">IF(OFFSET('Stocklist Hoogenraad'!C$17,ROW()-ROW(C$17),0)="","",OFFSET('Stocklist Hoogenraad'!C$17,ROW()-ROW(C$17),0))</f>
        <v/>
      </c>
      <c r="D2034" s="125" t="str">
        <f ca="1">IF(OFFSET('Stocklist Hoogenraad'!D$17,ROW()-ROW(D$17),0)="","",(1+Margin)*OFFSET('Stocklist Hoogenraad'!D$17,ROW()-ROW(D$17),0))</f>
        <v/>
      </c>
    </row>
    <row r="2035" spans="1:4" x14ac:dyDescent="0.25">
      <c r="A2035" s="124" t="str">
        <f ca="1">IF(OFFSET('Stocklist Hoogenraad'!A$17,ROW()-ROW(A$17),0)="","",OFFSET('Stocklist Hoogenraad'!A$17,ROW()-ROW(A$17),0))</f>
        <v/>
      </c>
      <c r="B2035" s="124" t="str">
        <f ca="1">IF(OFFSET('Stocklist Hoogenraad'!B$17,ROW()-ROW(B$17),0)="","",OFFSET('Stocklist Hoogenraad'!B$17,ROW()-ROW(B$17),0))</f>
        <v/>
      </c>
      <c r="C2035" s="124" t="str">
        <f ca="1">IF(OFFSET('Stocklist Hoogenraad'!C$17,ROW()-ROW(C$17),0)="","",OFFSET('Stocklist Hoogenraad'!C$17,ROW()-ROW(C$17),0))</f>
        <v/>
      </c>
      <c r="D2035" s="125" t="str">
        <f ca="1">IF(OFFSET('Stocklist Hoogenraad'!D$17,ROW()-ROW(D$17),0)="","",(1+Margin)*OFFSET('Stocklist Hoogenraad'!D$17,ROW()-ROW(D$17),0))</f>
        <v/>
      </c>
    </row>
    <row r="2036" spans="1:4" x14ac:dyDescent="0.25">
      <c r="A2036" s="124" t="str">
        <f ca="1">IF(OFFSET('Stocklist Hoogenraad'!A$17,ROW()-ROW(A$17),0)="","",OFFSET('Stocklist Hoogenraad'!A$17,ROW()-ROW(A$17),0))</f>
        <v/>
      </c>
      <c r="B2036" s="124" t="str">
        <f ca="1">IF(OFFSET('Stocklist Hoogenraad'!B$17,ROW()-ROW(B$17),0)="","",OFFSET('Stocklist Hoogenraad'!B$17,ROW()-ROW(B$17),0))</f>
        <v/>
      </c>
      <c r="C2036" s="124" t="str">
        <f ca="1">IF(OFFSET('Stocklist Hoogenraad'!C$17,ROW()-ROW(C$17),0)="","",OFFSET('Stocklist Hoogenraad'!C$17,ROW()-ROW(C$17),0))</f>
        <v/>
      </c>
      <c r="D2036" s="125" t="str">
        <f ca="1">IF(OFFSET('Stocklist Hoogenraad'!D$17,ROW()-ROW(D$17),0)="","",(1+Margin)*OFFSET('Stocklist Hoogenraad'!D$17,ROW()-ROW(D$17),0))</f>
        <v/>
      </c>
    </row>
    <row r="2037" spans="1:4" x14ac:dyDescent="0.25">
      <c r="A2037" s="124" t="str">
        <f ca="1">IF(OFFSET('Stocklist Hoogenraad'!A$17,ROW()-ROW(A$17),0)="","",OFFSET('Stocklist Hoogenraad'!A$17,ROW()-ROW(A$17),0))</f>
        <v/>
      </c>
      <c r="B2037" s="124" t="str">
        <f ca="1">IF(OFFSET('Stocklist Hoogenraad'!B$17,ROW()-ROW(B$17),0)="","",OFFSET('Stocklist Hoogenraad'!B$17,ROW()-ROW(B$17),0))</f>
        <v/>
      </c>
      <c r="C2037" s="124" t="str">
        <f ca="1">IF(OFFSET('Stocklist Hoogenraad'!C$17,ROW()-ROW(C$17),0)="","",OFFSET('Stocklist Hoogenraad'!C$17,ROW()-ROW(C$17),0))</f>
        <v/>
      </c>
      <c r="D2037" s="125" t="str">
        <f ca="1">IF(OFFSET('Stocklist Hoogenraad'!D$17,ROW()-ROW(D$17),0)="","",(1+Margin)*OFFSET('Stocklist Hoogenraad'!D$17,ROW()-ROW(D$17),0))</f>
        <v/>
      </c>
    </row>
    <row r="2038" spans="1:4" x14ac:dyDescent="0.25">
      <c r="A2038" s="124" t="str">
        <f ca="1">IF(OFFSET('Stocklist Hoogenraad'!A$17,ROW()-ROW(A$17),0)="","",OFFSET('Stocklist Hoogenraad'!A$17,ROW()-ROW(A$17),0))</f>
        <v/>
      </c>
      <c r="B2038" s="124" t="str">
        <f ca="1">IF(OFFSET('Stocklist Hoogenraad'!B$17,ROW()-ROW(B$17),0)="","",OFFSET('Stocklist Hoogenraad'!B$17,ROW()-ROW(B$17),0))</f>
        <v/>
      </c>
      <c r="C2038" s="124" t="str">
        <f ca="1">IF(OFFSET('Stocklist Hoogenraad'!C$17,ROW()-ROW(C$17),0)="","",OFFSET('Stocklist Hoogenraad'!C$17,ROW()-ROW(C$17),0))</f>
        <v/>
      </c>
      <c r="D2038" s="125" t="str">
        <f ca="1">IF(OFFSET('Stocklist Hoogenraad'!D$17,ROW()-ROW(D$17),0)="","",(1+Margin)*OFFSET('Stocklist Hoogenraad'!D$17,ROW()-ROW(D$17),0))</f>
        <v/>
      </c>
    </row>
    <row r="2039" spans="1:4" x14ac:dyDescent="0.25">
      <c r="A2039" s="124" t="str">
        <f ca="1">IF(OFFSET('Stocklist Hoogenraad'!A$17,ROW()-ROW(A$17),0)="","",OFFSET('Stocklist Hoogenraad'!A$17,ROW()-ROW(A$17),0))</f>
        <v/>
      </c>
      <c r="B2039" s="124" t="str">
        <f ca="1">IF(OFFSET('Stocklist Hoogenraad'!B$17,ROW()-ROW(B$17),0)="","",OFFSET('Stocklist Hoogenraad'!B$17,ROW()-ROW(B$17),0))</f>
        <v/>
      </c>
      <c r="C2039" s="124" t="str">
        <f ca="1">IF(OFFSET('Stocklist Hoogenraad'!C$17,ROW()-ROW(C$17),0)="","",OFFSET('Stocklist Hoogenraad'!C$17,ROW()-ROW(C$17),0))</f>
        <v/>
      </c>
      <c r="D2039" s="125" t="str">
        <f ca="1">IF(OFFSET('Stocklist Hoogenraad'!D$17,ROW()-ROW(D$17),0)="","",(1+Margin)*OFFSET('Stocklist Hoogenraad'!D$17,ROW()-ROW(D$17),0))</f>
        <v/>
      </c>
    </row>
    <row r="2040" spans="1:4" x14ac:dyDescent="0.25">
      <c r="A2040" s="124" t="str">
        <f ca="1">IF(OFFSET('Stocklist Hoogenraad'!A$17,ROW()-ROW(A$17),0)="","",OFFSET('Stocklist Hoogenraad'!A$17,ROW()-ROW(A$17),0))</f>
        <v/>
      </c>
      <c r="B2040" s="124" t="str">
        <f ca="1">IF(OFFSET('Stocklist Hoogenraad'!B$17,ROW()-ROW(B$17),0)="","",OFFSET('Stocklist Hoogenraad'!B$17,ROW()-ROW(B$17),0))</f>
        <v/>
      </c>
      <c r="C2040" s="124" t="str">
        <f ca="1">IF(OFFSET('Stocklist Hoogenraad'!C$17,ROW()-ROW(C$17),0)="","",OFFSET('Stocklist Hoogenraad'!C$17,ROW()-ROW(C$17),0))</f>
        <v/>
      </c>
      <c r="D2040" s="125" t="str">
        <f ca="1">IF(OFFSET('Stocklist Hoogenraad'!D$17,ROW()-ROW(D$17),0)="","",(1+Margin)*OFFSET('Stocklist Hoogenraad'!D$17,ROW()-ROW(D$17),0))</f>
        <v/>
      </c>
    </row>
    <row r="2041" spans="1:4" x14ac:dyDescent="0.25">
      <c r="A2041" s="124" t="str">
        <f ca="1">IF(OFFSET('Stocklist Hoogenraad'!A$17,ROW()-ROW(A$17),0)="","",OFFSET('Stocklist Hoogenraad'!A$17,ROW()-ROW(A$17),0))</f>
        <v/>
      </c>
      <c r="B2041" s="124" t="str">
        <f ca="1">IF(OFFSET('Stocklist Hoogenraad'!B$17,ROW()-ROW(B$17),0)="","",OFFSET('Stocklist Hoogenraad'!B$17,ROW()-ROW(B$17),0))</f>
        <v/>
      </c>
      <c r="C2041" s="124" t="str">
        <f ca="1">IF(OFFSET('Stocklist Hoogenraad'!C$17,ROW()-ROW(C$17),0)="","",OFFSET('Stocklist Hoogenraad'!C$17,ROW()-ROW(C$17),0))</f>
        <v/>
      </c>
      <c r="D2041" s="125" t="str">
        <f ca="1">IF(OFFSET('Stocklist Hoogenraad'!D$17,ROW()-ROW(D$17),0)="","",(1+Margin)*OFFSET('Stocklist Hoogenraad'!D$17,ROW()-ROW(D$17),0))</f>
        <v/>
      </c>
    </row>
    <row r="2042" spans="1:4" x14ac:dyDescent="0.25">
      <c r="A2042" s="124" t="str">
        <f ca="1">IF(OFFSET('Stocklist Hoogenraad'!A$17,ROW()-ROW(A$17),0)="","",OFFSET('Stocklist Hoogenraad'!A$17,ROW()-ROW(A$17),0))</f>
        <v/>
      </c>
      <c r="B2042" s="124" t="str">
        <f ca="1">IF(OFFSET('Stocklist Hoogenraad'!B$17,ROW()-ROW(B$17),0)="","",OFFSET('Stocklist Hoogenraad'!B$17,ROW()-ROW(B$17),0))</f>
        <v/>
      </c>
      <c r="C2042" s="124" t="str">
        <f ca="1">IF(OFFSET('Stocklist Hoogenraad'!C$17,ROW()-ROW(C$17),0)="","",OFFSET('Stocklist Hoogenraad'!C$17,ROW()-ROW(C$17),0))</f>
        <v/>
      </c>
      <c r="D2042" s="125" t="str">
        <f ca="1">IF(OFFSET('Stocklist Hoogenraad'!D$17,ROW()-ROW(D$17),0)="","",(1+Margin)*OFFSET('Stocklist Hoogenraad'!D$17,ROW()-ROW(D$17),0))</f>
        <v/>
      </c>
    </row>
    <row r="2043" spans="1:4" x14ac:dyDescent="0.25">
      <c r="A2043" s="124" t="str">
        <f ca="1">IF(OFFSET('Stocklist Hoogenraad'!A$17,ROW()-ROW(A$17),0)="","",OFFSET('Stocklist Hoogenraad'!A$17,ROW()-ROW(A$17),0))</f>
        <v/>
      </c>
      <c r="B2043" s="124" t="str">
        <f ca="1">IF(OFFSET('Stocklist Hoogenraad'!B$17,ROW()-ROW(B$17),0)="","",OFFSET('Stocklist Hoogenraad'!B$17,ROW()-ROW(B$17),0))</f>
        <v/>
      </c>
      <c r="C2043" s="124" t="str">
        <f ca="1">IF(OFFSET('Stocklist Hoogenraad'!C$17,ROW()-ROW(C$17),0)="","",OFFSET('Stocklist Hoogenraad'!C$17,ROW()-ROW(C$17),0))</f>
        <v/>
      </c>
      <c r="D2043" s="125" t="str">
        <f ca="1">IF(OFFSET('Stocklist Hoogenraad'!D$17,ROW()-ROW(D$17),0)="","",(1+Margin)*OFFSET('Stocklist Hoogenraad'!D$17,ROW()-ROW(D$17),0))</f>
        <v/>
      </c>
    </row>
    <row r="2044" spans="1:4" x14ac:dyDescent="0.25">
      <c r="A2044" s="124" t="str">
        <f ca="1">IF(OFFSET('Stocklist Hoogenraad'!A$17,ROW()-ROW(A$17),0)="","",OFFSET('Stocklist Hoogenraad'!A$17,ROW()-ROW(A$17),0))</f>
        <v/>
      </c>
      <c r="B2044" s="124" t="str">
        <f ca="1">IF(OFFSET('Stocklist Hoogenraad'!B$17,ROW()-ROW(B$17),0)="","",OFFSET('Stocklist Hoogenraad'!B$17,ROW()-ROW(B$17),0))</f>
        <v/>
      </c>
      <c r="C2044" s="124" t="str">
        <f ca="1">IF(OFFSET('Stocklist Hoogenraad'!C$17,ROW()-ROW(C$17),0)="","",OFFSET('Stocklist Hoogenraad'!C$17,ROW()-ROW(C$17),0))</f>
        <v/>
      </c>
      <c r="D2044" s="125" t="str">
        <f ca="1">IF(OFFSET('Stocklist Hoogenraad'!D$17,ROW()-ROW(D$17),0)="","",(1+Margin)*OFFSET('Stocklist Hoogenraad'!D$17,ROW()-ROW(D$17),0))</f>
        <v/>
      </c>
    </row>
    <row r="2045" spans="1:4" x14ac:dyDescent="0.25">
      <c r="A2045" s="124" t="str">
        <f ca="1">IF(OFFSET('Stocklist Hoogenraad'!A$17,ROW()-ROW(A$17),0)="","",OFFSET('Stocklist Hoogenraad'!A$17,ROW()-ROW(A$17),0))</f>
        <v/>
      </c>
      <c r="B2045" s="124" t="str">
        <f ca="1">IF(OFFSET('Stocklist Hoogenraad'!B$17,ROW()-ROW(B$17),0)="","",OFFSET('Stocklist Hoogenraad'!B$17,ROW()-ROW(B$17),0))</f>
        <v/>
      </c>
      <c r="C2045" s="124" t="str">
        <f ca="1">IF(OFFSET('Stocklist Hoogenraad'!C$17,ROW()-ROW(C$17),0)="","",OFFSET('Stocklist Hoogenraad'!C$17,ROW()-ROW(C$17),0))</f>
        <v/>
      </c>
      <c r="D2045" s="125" t="str">
        <f ca="1">IF(OFFSET('Stocklist Hoogenraad'!D$17,ROW()-ROW(D$17),0)="","",(1+Margin)*OFFSET('Stocklist Hoogenraad'!D$17,ROW()-ROW(D$17),0))</f>
        <v/>
      </c>
    </row>
    <row r="2046" spans="1:4" x14ac:dyDescent="0.25">
      <c r="A2046" s="124" t="str">
        <f ca="1">IF(OFFSET('Stocklist Hoogenraad'!A$17,ROW()-ROW(A$17),0)="","",OFFSET('Stocklist Hoogenraad'!A$17,ROW()-ROW(A$17),0))</f>
        <v/>
      </c>
      <c r="B2046" s="124" t="str">
        <f ca="1">IF(OFFSET('Stocklist Hoogenraad'!B$17,ROW()-ROW(B$17),0)="","",OFFSET('Stocklist Hoogenraad'!B$17,ROW()-ROW(B$17),0))</f>
        <v/>
      </c>
      <c r="C2046" s="124" t="str">
        <f ca="1">IF(OFFSET('Stocklist Hoogenraad'!C$17,ROW()-ROW(C$17),0)="","",OFFSET('Stocklist Hoogenraad'!C$17,ROW()-ROW(C$17),0))</f>
        <v/>
      </c>
      <c r="D2046" s="125" t="str">
        <f ca="1">IF(OFFSET('Stocklist Hoogenraad'!D$17,ROW()-ROW(D$17),0)="","",(1+Margin)*OFFSET('Stocklist Hoogenraad'!D$17,ROW()-ROW(D$17),0))</f>
        <v/>
      </c>
    </row>
    <row r="2047" spans="1:4" x14ac:dyDescent="0.25">
      <c r="A2047" s="124" t="str">
        <f ca="1">IF(OFFSET('Stocklist Hoogenraad'!A$17,ROW()-ROW(A$17),0)="","",OFFSET('Stocklist Hoogenraad'!A$17,ROW()-ROW(A$17),0))</f>
        <v/>
      </c>
      <c r="B2047" s="124" t="str">
        <f ca="1">IF(OFFSET('Stocklist Hoogenraad'!B$17,ROW()-ROW(B$17),0)="","",OFFSET('Stocklist Hoogenraad'!B$17,ROW()-ROW(B$17),0))</f>
        <v/>
      </c>
      <c r="C2047" s="124" t="str">
        <f ca="1">IF(OFFSET('Stocklist Hoogenraad'!C$17,ROW()-ROW(C$17),0)="","",OFFSET('Stocklist Hoogenraad'!C$17,ROW()-ROW(C$17),0))</f>
        <v/>
      </c>
      <c r="D2047" s="125" t="str">
        <f ca="1">IF(OFFSET('Stocklist Hoogenraad'!D$17,ROW()-ROW(D$17),0)="","",(1+Margin)*OFFSET('Stocklist Hoogenraad'!D$17,ROW()-ROW(D$17),0))</f>
        <v/>
      </c>
    </row>
    <row r="2048" spans="1:4" x14ac:dyDescent="0.25">
      <c r="A2048" s="124" t="str">
        <f ca="1">IF(OFFSET('Stocklist Hoogenraad'!A$17,ROW()-ROW(A$17),0)="","",OFFSET('Stocklist Hoogenraad'!A$17,ROW()-ROW(A$17),0))</f>
        <v/>
      </c>
      <c r="B2048" s="124" t="str">
        <f ca="1">IF(OFFSET('Stocklist Hoogenraad'!B$17,ROW()-ROW(B$17),0)="","",OFFSET('Stocklist Hoogenraad'!B$17,ROW()-ROW(B$17),0))</f>
        <v/>
      </c>
      <c r="C2048" s="124" t="str">
        <f ca="1">IF(OFFSET('Stocklist Hoogenraad'!C$17,ROW()-ROW(C$17),0)="","",OFFSET('Stocklist Hoogenraad'!C$17,ROW()-ROW(C$17),0))</f>
        <v/>
      </c>
      <c r="D2048" s="125" t="str">
        <f ca="1">IF(OFFSET('Stocklist Hoogenraad'!D$17,ROW()-ROW(D$17),0)="","",(1+Margin)*OFFSET('Stocklist Hoogenraad'!D$17,ROW()-ROW(D$17),0))</f>
        <v/>
      </c>
    </row>
    <row r="2049" spans="1:4" x14ac:dyDescent="0.25">
      <c r="A2049" s="124" t="str">
        <f ca="1">IF(OFFSET('Stocklist Hoogenraad'!A$17,ROW()-ROW(A$17),0)="","",OFFSET('Stocklist Hoogenraad'!A$17,ROW()-ROW(A$17),0))</f>
        <v/>
      </c>
      <c r="B2049" s="124" t="str">
        <f ca="1">IF(OFFSET('Stocklist Hoogenraad'!B$17,ROW()-ROW(B$17),0)="","",OFFSET('Stocklist Hoogenraad'!B$17,ROW()-ROW(B$17),0))</f>
        <v/>
      </c>
      <c r="C2049" s="124" t="str">
        <f ca="1">IF(OFFSET('Stocklist Hoogenraad'!C$17,ROW()-ROW(C$17),0)="","",OFFSET('Stocklist Hoogenraad'!C$17,ROW()-ROW(C$17),0))</f>
        <v/>
      </c>
      <c r="D2049" s="125" t="str">
        <f ca="1">IF(OFFSET('Stocklist Hoogenraad'!D$17,ROW()-ROW(D$17),0)="","",(1+Margin)*OFFSET('Stocklist Hoogenraad'!D$17,ROW()-ROW(D$17),0))</f>
        <v/>
      </c>
    </row>
    <row r="2050" spans="1:4" x14ac:dyDescent="0.25">
      <c r="A2050" s="124" t="str">
        <f ca="1">IF(OFFSET('Stocklist Hoogenraad'!A$17,ROW()-ROW(A$17),0)="","",OFFSET('Stocklist Hoogenraad'!A$17,ROW()-ROW(A$17),0))</f>
        <v/>
      </c>
      <c r="B2050" s="124" t="str">
        <f ca="1">IF(OFFSET('Stocklist Hoogenraad'!B$17,ROW()-ROW(B$17),0)="","",OFFSET('Stocklist Hoogenraad'!B$17,ROW()-ROW(B$17),0))</f>
        <v/>
      </c>
      <c r="C2050" s="124" t="str">
        <f ca="1">IF(OFFSET('Stocklist Hoogenraad'!C$17,ROW()-ROW(C$17),0)="","",OFFSET('Stocklist Hoogenraad'!C$17,ROW()-ROW(C$17),0))</f>
        <v/>
      </c>
      <c r="D2050" s="125" t="str">
        <f ca="1">IF(OFFSET('Stocklist Hoogenraad'!D$17,ROW()-ROW(D$17),0)="","",(1+Margin)*OFFSET('Stocklist Hoogenraad'!D$17,ROW()-ROW(D$17),0))</f>
        <v/>
      </c>
    </row>
    <row r="2051" spans="1:4" x14ac:dyDescent="0.25">
      <c r="A2051" s="124" t="str">
        <f ca="1">IF(OFFSET('Stocklist Hoogenraad'!A$17,ROW()-ROW(A$17),0)="","",OFFSET('Stocklist Hoogenraad'!A$17,ROW()-ROW(A$17),0))</f>
        <v/>
      </c>
      <c r="B2051" s="124" t="str">
        <f ca="1">IF(OFFSET('Stocklist Hoogenraad'!B$17,ROW()-ROW(B$17),0)="","",OFFSET('Stocklist Hoogenraad'!B$17,ROW()-ROW(B$17),0))</f>
        <v/>
      </c>
      <c r="C2051" s="124" t="str">
        <f ca="1">IF(OFFSET('Stocklist Hoogenraad'!C$17,ROW()-ROW(C$17),0)="","",OFFSET('Stocklist Hoogenraad'!C$17,ROW()-ROW(C$17),0))</f>
        <v/>
      </c>
      <c r="D2051" s="125" t="str">
        <f ca="1">IF(OFFSET('Stocklist Hoogenraad'!D$17,ROW()-ROW(D$17),0)="","",(1+Margin)*OFFSET('Stocklist Hoogenraad'!D$17,ROW()-ROW(D$17),0))</f>
        <v/>
      </c>
    </row>
    <row r="2052" spans="1:4" x14ac:dyDescent="0.25">
      <c r="A2052" s="124" t="str">
        <f ca="1">IF(OFFSET('Stocklist Hoogenraad'!A$17,ROW()-ROW(A$17),0)="","",OFFSET('Stocklist Hoogenraad'!A$17,ROW()-ROW(A$17),0))</f>
        <v/>
      </c>
      <c r="B2052" s="124" t="str">
        <f ca="1">IF(OFFSET('Stocklist Hoogenraad'!B$17,ROW()-ROW(B$17),0)="","",OFFSET('Stocklist Hoogenraad'!B$17,ROW()-ROW(B$17),0))</f>
        <v/>
      </c>
      <c r="C2052" s="124" t="str">
        <f ca="1">IF(OFFSET('Stocklist Hoogenraad'!C$17,ROW()-ROW(C$17),0)="","",OFFSET('Stocklist Hoogenraad'!C$17,ROW()-ROW(C$17),0))</f>
        <v/>
      </c>
      <c r="D2052" s="125" t="str">
        <f ca="1">IF(OFFSET('Stocklist Hoogenraad'!D$17,ROW()-ROW(D$17),0)="","",(1+Margin)*OFFSET('Stocklist Hoogenraad'!D$17,ROW()-ROW(D$17),0))</f>
        <v/>
      </c>
    </row>
    <row r="2053" spans="1:4" x14ac:dyDescent="0.25">
      <c r="A2053" s="124" t="str">
        <f ca="1">IF(OFFSET('Stocklist Hoogenraad'!A$17,ROW()-ROW(A$17),0)="","",OFFSET('Stocklist Hoogenraad'!A$17,ROW()-ROW(A$17),0))</f>
        <v/>
      </c>
      <c r="B2053" s="124" t="str">
        <f ca="1">IF(OFFSET('Stocklist Hoogenraad'!B$17,ROW()-ROW(B$17),0)="","",OFFSET('Stocklist Hoogenraad'!B$17,ROW()-ROW(B$17),0))</f>
        <v/>
      </c>
      <c r="C2053" s="124" t="str">
        <f ca="1">IF(OFFSET('Stocklist Hoogenraad'!C$17,ROW()-ROW(C$17),0)="","",OFFSET('Stocklist Hoogenraad'!C$17,ROW()-ROW(C$17),0))</f>
        <v/>
      </c>
      <c r="D2053" s="125" t="str">
        <f ca="1">IF(OFFSET('Stocklist Hoogenraad'!D$17,ROW()-ROW(D$17),0)="","",(1+Margin)*OFFSET('Stocklist Hoogenraad'!D$17,ROW()-ROW(D$17),0))</f>
        <v/>
      </c>
    </row>
    <row r="2054" spans="1:4" x14ac:dyDescent="0.25">
      <c r="A2054" s="124" t="str">
        <f ca="1">IF(OFFSET('Stocklist Hoogenraad'!A$17,ROW()-ROW(A$17),0)="","",OFFSET('Stocklist Hoogenraad'!A$17,ROW()-ROW(A$17),0))</f>
        <v/>
      </c>
      <c r="B2054" s="124" t="str">
        <f ca="1">IF(OFFSET('Stocklist Hoogenraad'!B$17,ROW()-ROW(B$17),0)="","",OFFSET('Stocklist Hoogenraad'!B$17,ROW()-ROW(B$17),0))</f>
        <v/>
      </c>
      <c r="C2054" s="124" t="str">
        <f ca="1">IF(OFFSET('Stocklist Hoogenraad'!C$17,ROW()-ROW(C$17),0)="","",OFFSET('Stocklist Hoogenraad'!C$17,ROW()-ROW(C$17),0))</f>
        <v/>
      </c>
      <c r="D2054" s="125" t="str">
        <f ca="1">IF(OFFSET('Stocklist Hoogenraad'!D$17,ROW()-ROW(D$17),0)="","",(1+Margin)*OFFSET('Stocklist Hoogenraad'!D$17,ROW()-ROW(D$17),0))</f>
        <v/>
      </c>
    </row>
    <row r="2055" spans="1:4" x14ac:dyDescent="0.25">
      <c r="A2055" s="124" t="str">
        <f ca="1">IF(OFFSET('Stocklist Hoogenraad'!A$17,ROW()-ROW(A$17),0)="","",OFFSET('Stocklist Hoogenraad'!A$17,ROW()-ROW(A$17),0))</f>
        <v/>
      </c>
      <c r="B2055" s="124" t="str">
        <f ca="1">IF(OFFSET('Stocklist Hoogenraad'!B$17,ROW()-ROW(B$17),0)="","",OFFSET('Stocklist Hoogenraad'!B$17,ROW()-ROW(B$17),0))</f>
        <v/>
      </c>
      <c r="C2055" s="124" t="str">
        <f ca="1">IF(OFFSET('Stocklist Hoogenraad'!C$17,ROW()-ROW(C$17),0)="","",OFFSET('Stocklist Hoogenraad'!C$17,ROW()-ROW(C$17),0))</f>
        <v/>
      </c>
      <c r="D2055" s="125" t="str">
        <f ca="1">IF(OFFSET('Stocklist Hoogenraad'!D$17,ROW()-ROW(D$17),0)="","",(1+Margin)*OFFSET('Stocklist Hoogenraad'!D$17,ROW()-ROW(D$17),0))</f>
        <v/>
      </c>
    </row>
    <row r="2056" spans="1:4" x14ac:dyDescent="0.25">
      <c r="A2056" s="124" t="str">
        <f ca="1">IF(OFFSET('Stocklist Hoogenraad'!A$17,ROW()-ROW(A$17),0)="","",OFFSET('Stocklist Hoogenraad'!A$17,ROW()-ROW(A$17),0))</f>
        <v/>
      </c>
      <c r="B2056" s="124" t="str">
        <f ca="1">IF(OFFSET('Stocklist Hoogenraad'!B$17,ROW()-ROW(B$17),0)="","",OFFSET('Stocklist Hoogenraad'!B$17,ROW()-ROW(B$17),0))</f>
        <v/>
      </c>
      <c r="C2056" s="124" t="str">
        <f ca="1">IF(OFFSET('Stocklist Hoogenraad'!C$17,ROW()-ROW(C$17),0)="","",OFFSET('Stocklist Hoogenraad'!C$17,ROW()-ROW(C$17),0))</f>
        <v/>
      </c>
      <c r="D2056" s="125" t="str">
        <f ca="1">IF(OFFSET('Stocklist Hoogenraad'!D$17,ROW()-ROW(D$17),0)="","",(1+Margin)*OFFSET('Stocklist Hoogenraad'!D$17,ROW()-ROW(D$17),0))</f>
        <v/>
      </c>
    </row>
    <row r="2057" spans="1:4" x14ac:dyDescent="0.25">
      <c r="A2057" s="124" t="str">
        <f ca="1">IF(OFFSET('Stocklist Hoogenraad'!A$17,ROW()-ROW(A$17),0)="","",OFFSET('Stocklist Hoogenraad'!A$17,ROW()-ROW(A$17),0))</f>
        <v/>
      </c>
      <c r="B2057" s="124" t="str">
        <f ca="1">IF(OFFSET('Stocklist Hoogenraad'!B$17,ROW()-ROW(B$17),0)="","",OFFSET('Stocklist Hoogenraad'!B$17,ROW()-ROW(B$17),0))</f>
        <v/>
      </c>
      <c r="C2057" s="124" t="str">
        <f ca="1">IF(OFFSET('Stocklist Hoogenraad'!C$17,ROW()-ROW(C$17),0)="","",OFFSET('Stocklist Hoogenraad'!C$17,ROW()-ROW(C$17),0))</f>
        <v/>
      </c>
      <c r="D2057" s="125" t="str">
        <f ca="1">IF(OFFSET('Stocklist Hoogenraad'!D$17,ROW()-ROW(D$17),0)="","",(1+Margin)*OFFSET('Stocklist Hoogenraad'!D$17,ROW()-ROW(D$17),0))</f>
        <v/>
      </c>
    </row>
    <row r="2058" spans="1:4" x14ac:dyDescent="0.25">
      <c r="A2058" s="124" t="str">
        <f ca="1">IF(OFFSET('Stocklist Hoogenraad'!A$17,ROW()-ROW(A$17),0)="","",OFFSET('Stocklist Hoogenraad'!A$17,ROW()-ROW(A$17),0))</f>
        <v/>
      </c>
      <c r="B2058" s="124" t="str">
        <f ca="1">IF(OFFSET('Stocklist Hoogenraad'!B$17,ROW()-ROW(B$17),0)="","",OFFSET('Stocklist Hoogenraad'!B$17,ROW()-ROW(B$17),0))</f>
        <v/>
      </c>
      <c r="C2058" s="124" t="str">
        <f ca="1">IF(OFFSET('Stocklist Hoogenraad'!C$17,ROW()-ROW(C$17),0)="","",OFFSET('Stocklist Hoogenraad'!C$17,ROW()-ROW(C$17),0))</f>
        <v/>
      </c>
      <c r="D2058" s="125" t="str">
        <f ca="1">IF(OFFSET('Stocklist Hoogenraad'!D$17,ROW()-ROW(D$17),0)="","",(1+Margin)*OFFSET('Stocklist Hoogenraad'!D$17,ROW()-ROW(D$17),0))</f>
        <v/>
      </c>
    </row>
    <row r="2059" spans="1:4" x14ac:dyDescent="0.25">
      <c r="A2059" s="124" t="str">
        <f ca="1">IF(OFFSET('Stocklist Hoogenraad'!A$17,ROW()-ROW(A$17),0)="","",OFFSET('Stocklist Hoogenraad'!A$17,ROW()-ROW(A$17),0))</f>
        <v/>
      </c>
      <c r="B2059" s="124" t="str">
        <f ca="1">IF(OFFSET('Stocklist Hoogenraad'!B$17,ROW()-ROW(B$17),0)="","",OFFSET('Stocklist Hoogenraad'!B$17,ROW()-ROW(B$17),0))</f>
        <v/>
      </c>
      <c r="C2059" s="124" t="str">
        <f ca="1">IF(OFFSET('Stocklist Hoogenraad'!C$17,ROW()-ROW(C$17),0)="","",OFFSET('Stocklist Hoogenraad'!C$17,ROW()-ROW(C$17),0))</f>
        <v/>
      </c>
      <c r="D2059" s="125" t="str">
        <f ca="1">IF(OFFSET('Stocklist Hoogenraad'!D$17,ROW()-ROW(D$17),0)="","",(1+Margin)*OFFSET('Stocklist Hoogenraad'!D$17,ROW()-ROW(D$17),0))</f>
        <v/>
      </c>
    </row>
    <row r="2060" spans="1:4" x14ac:dyDescent="0.25">
      <c r="A2060" s="124" t="str">
        <f ca="1">IF(OFFSET('Stocklist Hoogenraad'!A$17,ROW()-ROW(A$17),0)="","",OFFSET('Stocklist Hoogenraad'!A$17,ROW()-ROW(A$17),0))</f>
        <v/>
      </c>
      <c r="B2060" s="124" t="str">
        <f ca="1">IF(OFFSET('Stocklist Hoogenraad'!B$17,ROW()-ROW(B$17),0)="","",OFFSET('Stocklist Hoogenraad'!B$17,ROW()-ROW(B$17),0))</f>
        <v/>
      </c>
      <c r="C2060" s="124" t="str">
        <f ca="1">IF(OFFSET('Stocklist Hoogenraad'!C$17,ROW()-ROW(C$17),0)="","",OFFSET('Stocklist Hoogenraad'!C$17,ROW()-ROW(C$17),0))</f>
        <v/>
      </c>
      <c r="D2060" s="125" t="str">
        <f ca="1">IF(OFFSET('Stocklist Hoogenraad'!D$17,ROW()-ROW(D$17),0)="","",(1+Margin)*OFFSET('Stocklist Hoogenraad'!D$17,ROW()-ROW(D$17),0))</f>
        <v/>
      </c>
    </row>
    <row r="2061" spans="1:4" x14ac:dyDescent="0.25">
      <c r="A2061" s="124" t="str">
        <f ca="1">IF(OFFSET('Stocklist Hoogenraad'!A$17,ROW()-ROW(A$17),0)="","",OFFSET('Stocklist Hoogenraad'!A$17,ROW()-ROW(A$17),0))</f>
        <v/>
      </c>
      <c r="B2061" s="124" t="str">
        <f ca="1">IF(OFFSET('Stocklist Hoogenraad'!B$17,ROW()-ROW(B$17),0)="","",OFFSET('Stocklist Hoogenraad'!B$17,ROW()-ROW(B$17),0))</f>
        <v/>
      </c>
      <c r="C2061" s="124" t="str">
        <f ca="1">IF(OFFSET('Stocklist Hoogenraad'!C$17,ROW()-ROW(C$17),0)="","",OFFSET('Stocklist Hoogenraad'!C$17,ROW()-ROW(C$17),0))</f>
        <v/>
      </c>
      <c r="D2061" s="125" t="str">
        <f ca="1">IF(OFFSET('Stocklist Hoogenraad'!D$17,ROW()-ROW(D$17),0)="","",(1+Margin)*OFFSET('Stocklist Hoogenraad'!D$17,ROW()-ROW(D$17),0))</f>
        <v/>
      </c>
    </row>
    <row r="2062" spans="1:4" x14ac:dyDescent="0.25">
      <c r="A2062" s="124" t="str">
        <f ca="1">IF(OFFSET('Stocklist Hoogenraad'!A$17,ROW()-ROW(A$17),0)="","",OFFSET('Stocklist Hoogenraad'!A$17,ROW()-ROW(A$17),0))</f>
        <v/>
      </c>
      <c r="B2062" s="124" t="str">
        <f ca="1">IF(OFFSET('Stocklist Hoogenraad'!B$17,ROW()-ROW(B$17),0)="","",OFFSET('Stocklist Hoogenraad'!B$17,ROW()-ROW(B$17),0))</f>
        <v/>
      </c>
      <c r="C2062" s="124" t="str">
        <f ca="1">IF(OFFSET('Stocklist Hoogenraad'!C$17,ROW()-ROW(C$17),0)="","",OFFSET('Stocklist Hoogenraad'!C$17,ROW()-ROW(C$17),0))</f>
        <v/>
      </c>
      <c r="D2062" s="125" t="str">
        <f ca="1">IF(OFFSET('Stocklist Hoogenraad'!D$17,ROW()-ROW(D$17),0)="","",(1+Margin)*OFFSET('Stocklist Hoogenraad'!D$17,ROW()-ROW(D$17),0))</f>
        <v/>
      </c>
    </row>
    <row r="2063" spans="1:4" x14ac:dyDescent="0.25">
      <c r="A2063" s="124" t="str">
        <f ca="1">IF(OFFSET('Stocklist Hoogenraad'!A$17,ROW()-ROW(A$17),0)="","",OFFSET('Stocklist Hoogenraad'!A$17,ROW()-ROW(A$17),0))</f>
        <v/>
      </c>
      <c r="B2063" s="124" t="str">
        <f ca="1">IF(OFFSET('Stocklist Hoogenraad'!B$17,ROW()-ROW(B$17),0)="","",OFFSET('Stocklist Hoogenraad'!B$17,ROW()-ROW(B$17),0))</f>
        <v/>
      </c>
      <c r="C2063" s="124" t="str">
        <f ca="1">IF(OFFSET('Stocklist Hoogenraad'!C$17,ROW()-ROW(C$17),0)="","",OFFSET('Stocklist Hoogenraad'!C$17,ROW()-ROW(C$17),0))</f>
        <v/>
      </c>
      <c r="D2063" s="125" t="str">
        <f ca="1">IF(OFFSET('Stocklist Hoogenraad'!D$17,ROW()-ROW(D$17),0)="","",(1+Margin)*OFFSET('Stocklist Hoogenraad'!D$17,ROW()-ROW(D$17),0))</f>
        <v/>
      </c>
    </row>
    <row r="2064" spans="1:4" x14ac:dyDescent="0.25">
      <c r="A2064" s="124" t="str">
        <f ca="1">IF(OFFSET('Stocklist Hoogenraad'!A$17,ROW()-ROW(A$17),0)="","",OFFSET('Stocklist Hoogenraad'!A$17,ROW()-ROW(A$17),0))</f>
        <v/>
      </c>
      <c r="B2064" s="124" t="str">
        <f ca="1">IF(OFFSET('Stocklist Hoogenraad'!B$17,ROW()-ROW(B$17),0)="","",OFFSET('Stocklist Hoogenraad'!B$17,ROW()-ROW(B$17),0))</f>
        <v/>
      </c>
      <c r="C2064" s="124" t="str">
        <f ca="1">IF(OFFSET('Stocklist Hoogenraad'!C$17,ROW()-ROW(C$17),0)="","",OFFSET('Stocklist Hoogenraad'!C$17,ROW()-ROW(C$17),0))</f>
        <v/>
      </c>
      <c r="D2064" s="125" t="str">
        <f ca="1">IF(OFFSET('Stocklist Hoogenraad'!D$17,ROW()-ROW(D$17),0)="","",(1+Margin)*OFFSET('Stocklist Hoogenraad'!D$17,ROW()-ROW(D$17),0))</f>
        <v/>
      </c>
    </row>
    <row r="2065" spans="1:4" x14ac:dyDescent="0.25">
      <c r="A2065" s="124" t="str">
        <f ca="1">IF(OFFSET('Stocklist Hoogenraad'!A$17,ROW()-ROW(A$17),0)="","",OFFSET('Stocklist Hoogenraad'!A$17,ROW()-ROW(A$17),0))</f>
        <v/>
      </c>
      <c r="B2065" s="124" t="str">
        <f ca="1">IF(OFFSET('Stocklist Hoogenraad'!B$17,ROW()-ROW(B$17),0)="","",OFFSET('Stocklist Hoogenraad'!B$17,ROW()-ROW(B$17),0))</f>
        <v/>
      </c>
      <c r="C2065" s="124" t="str">
        <f ca="1">IF(OFFSET('Stocklist Hoogenraad'!C$17,ROW()-ROW(C$17),0)="","",OFFSET('Stocklist Hoogenraad'!C$17,ROW()-ROW(C$17),0))</f>
        <v/>
      </c>
      <c r="D2065" s="125" t="str">
        <f ca="1">IF(OFFSET('Stocklist Hoogenraad'!D$17,ROW()-ROW(D$17),0)="","",(1+Margin)*OFFSET('Stocklist Hoogenraad'!D$17,ROW()-ROW(D$17),0))</f>
        <v/>
      </c>
    </row>
    <row r="2066" spans="1:4" x14ac:dyDescent="0.25">
      <c r="A2066" s="124" t="str">
        <f ca="1">IF(OFFSET('Stocklist Hoogenraad'!A$17,ROW()-ROW(A$17),0)="","",OFFSET('Stocklist Hoogenraad'!A$17,ROW()-ROW(A$17),0))</f>
        <v/>
      </c>
      <c r="B2066" s="124" t="str">
        <f ca="1">IF(OFFSET('Stocklist Hoogenraad'!B$17,ROW()-ROW(B$17),0)="","",OFFSET('Stocklist Hoogenraad'!B$17,ROW()-ROW(B$17),0))</f>
        <v/>
      </c>
      <c r="C2066" s="124" t="str">
        <f ca="1">IF(OFFSET('Stocklist Hoogenraad'!C$17,ROW()-ROW(C$17),0)="","",OFFSET('Stocklist Hoogenraad'!C$17,ROW()-ROW(C$17),0))</f>
        <v/>
      </c>
      <c r="D2066" s="125" t="str">
        <f ca="1">IF(OFFSET('Stocklist Hoogenraad'!D$17,ROW()-ROW(D$17),0)="","",(1+Margin)*OFFSET('Stocklist Hoogenraad'!D$17,ROW()-ROW(D$17),0))</f>
        <v/>
      </c>
    </row>
    <row r="2067" spans="1:4" x14ac:dyDescent="0.25">
      <c r="A2067" s="124" t="str">
        <f ca="1">IF(OFFSET('Stocklist Hoogenraad'!A$17,ROW()-ROW(A$17),0)="","",OFFSET('Stocklist Hoogenraad'!A$17,ROW()-ROW(A$17),0))</f>
        <v/>
      </c>
      <c r="B2067" s="124" t="str">
        <f ca="1">IF(OFFSET('Stocklist Hoogenraad'!B$17,ROW()-ROW(B$17),0)="","",OFFSET('Stocklist Hoogenraad'!B$17,ROW()-ROW(B$17),0))</f>
        <v/>
      </c>
      <c r="C2067" s="124" t="str">
        <f ca="1">IF(OFFSET('Stocklist Hoogenraad'!C$17,ROW()-ROW(C$17),0)="","",OFFSET('Stocklist Hoogenraad'!C$17,ROW()-ROW(C$17),0))</f>
        <v/>
      </c>
      <c r="D2067" s="125" t="str">
        <f ca="1">IF(OFFSET('Stocklist Hoogenraad'!D$17,ROW()-ROW(D$17),0)="","",(1+Margin)*OFFSET('Stocklist Hoogenraad'!D$17,ROW()-ROW(D$17),0))</f>
        <v/>
      </c>
    </row>
    <row r="2068" spans="1:4" x14ac:dyDescent="0.25">
      <c r="A2068" s="124" t="str">
        <f ca="1">IF(OFFSET('Stocklist Hoogenraad'!A$17,ROW()-ROW(A$17),0)="","",OFFSET('Stocklist Hoogenraad'!A$17,ROW()-ROW(A$17),0))</f>
        <v/>
      </c>
      <c r="B2068" s="124" t="str">
        <f ca="1">IF(OFFSET('Stocklist Hoogenraad'!B$17,ROW()-ROW(B$17),0)="","",OFFSET('Stocklist Hoogenraad'!B$17,ROW()-ROW(B$17),0))</f>
        <v/>
      </c>
      <c r="C2068" s="124" t="str">
        <f ca="1">IF(OFFSET('Stocklist Hoogenraad'!C$17,ROW()-ROW(C$17),0)="","",OFFSET('Stocklist Hoogenraad'!C$17,ROW()-ROW(C$17),0))</f>
        <v/>
      </c>
      <c r="D2068" s="125" t="str">
        <f ca="1">IF(OFFSET('Stocklist Hoogenraad'!D$17,ROW()-ROW(D$17),0)="","",(1+Margin)*OFFSET('Stocklist Hoogenraad'!D$17,ROW()-ROW(D$17),0))</f>
        <v/>
      </c>
    </row>
    <row r="2069" spans="1:4" x14ac:dyDescent="0.25">
      <c r="A2069" s="124" t="str">
        <f ca="1">IF(OFFSET('Stocklist Hoogenraad'!A$17,ROW()-ROW(A$17),0)="","",OFFSET('Stocklist Hoogenraad'!A$17,ROW()-ROW(A$17),0))</f>
        <v/>
      </c>
      <c r="B2069" s="124" t="str">
        <f ca="1">IF(OFFSET('Stocklist Hoogenraad'!B$17,ROW()-ROW(B$17),0)="","",OFFSET('Stocklist Hoogenraad'!B$17,ROW()-ROW(B$17),0))</f>
        <v/>
      </c>
      <c r="C2069" s="124" t="str">
        <f ca="1">IF(OFFSET('Stocklist Hoogenraad'!C$17,ROW()-ROW(C$17),0)="","",OFFSET('Stocklist Hoogenraad'!C$17,ROW()-ROW(C$17),0))</f>
        <v/>
      </c>
      <c r="D2069" s="125" t="str">
        <f ca="1">IF(OFFSET('Stocklist Hoogenraad'!D$17,ROW()-ROW(D$17),0)="","",(1+Margin)*OFFSET('Stocklist Hoogenraad'!D$17,ROW()-ROW(D$17),0))</f>
        <v/>
      </c>
    </row>
    <row r="2070" spans="1:4" x14ac:dyDescent="0.25">
      <c r="A2070" s="124" t="str">
        <f ca="1">IF(OFFSET('Stocklist Hoogenraad'!A$17,ROW()-ROW(A$17),0)="","",OFFSET('Stocklist Hoogenraad'!A$17,ROW()-ROW(A$17),0))</f>
        <v/>
      </c>
      <c r="B2070" s="124" t="str">
        <f ca="1">IF(OFFSET('Stocklist Hoogenraad'!B$17,ROW()-ROW(B$17),0)="","",OFFSET('Stocklist Hoogenraad'!B$17,ROW()-ROW(B$17),0))</f>
        <v/>
      </c>
      <c r="C2070" s="124" t="str">
        <f ca="1">IF(OFFSET('Stocklist Hoogenraad'!C$17,ROW()-ROW(C$17),0)="","",OFFSET('Stocklist Hoogenraad'!C$17,ROW()-ROW(C$17),0))</f>
        <v/>
      </c>
      <c r="D2070" s="125" t="str">
        <f ca="1">IF(OFFSET('Stocklist Hoogenraad'!D$17,ROW()-ROW(D$17),0)="","",(1+Margin)*OFFSET('Stocklist Hoogenraad'!D$17,ROW()-ROW(D$17),0))</f>
        <v/>
      </c>
    </row>
    <row r="2071" spans="1:4" x14ac:dyDescent="0.25">
      <c r="A2071" s="124" t="str">
        <f ca="1">IF(OFFSET('Stocklist Hoogenraad'!A$17,ROW()-ROW(A$17),0)="","",OFFSET('Stocklist Hoogenraad'!A$17,ROW()-ROW(A$17),0))</f>
        <v/>
      </c>
      <c r="B2071" s="124" t="str">
        <f ca="1">IF(OFFSET('Stocklist Hoogenraad'!B$17,ROW()-ROW(B$17),0)="","",OFFSET('Stocklist Hoogenraad'!B$17,ROW()-ROW(B$17),0))</f>
        <v/>
      </c>
      <c r="C2071" s="124" t="str">
        <f ca="1">IF(OFFSET('Stocklist Hoogenraad'!C$17,ROW()-ROW(C$17),0)="","",OFFSET('Stocklist Hoogenraad'!C$17,ROW()-ROW(C$17),0))</f>
        <v/>
      </c>
      <c r="D2071" s="125" t="str">
        <f ca="1">IF(OFFSET('Stocklist Hoogenraad'!D$17,ROW()-ROW(D$17),0)="","",(1+Margin)*OFFSET('Stocklist Hoogenraad'!D$17,ROW()-ROW(D$17),0))</f>
        <v/>
      </c>
    </row>
    <row r="2072" spans="1:4" x14ac:dyDescent="0.25">
      <c r="A2072" s="124" t="str">
        <f ca="1">IF(OFFSET('Stocklist Hoogenraad'!A$17,ROW()-ROW(A$17),0)="","",OFFSET('Stocklist Hoogenraad'!A$17,ROW()-ROW(A$17),0))</f>
        <v/>
      </c>
      <c r="B2072" s="124" t="str">
        <f ca="1">IF(OFFSET('Stocklist Hoogenraad'!B$17,ROW()-ROW(B$17),0)="","",OFFSET('Stocklist Hoogenraad'!B$17,ROW()-ROW(B$17),0))</f>
        <v/>
      </c>
      <c r="C2072" s="124" t="str">
        <f ca="1">IF(OFFSET('Stocklist Hoogenraad'!C$17,ROW()-ROW(C$17),0)="","",OFFSET('Stocklist Hoogenraad'!C$17,ROW()-ROW(C$17),0))</f>
        <v/>
      </c>
      <c r="D2072" s="125" t="str">
        <f ca="1">IF(OFFSET('Stocklist Hoogenraad'!D$17,ROW()-ROW(D$17),0)="","",(1+Margin)*OFFSET('Stocklist Hoogenraad'!D$17,ROW()-ROW(D$17),0))</f>
        <v/>
      </c>
    </row>
    <row r="2073" spans="1:4" x14ac:dyDescent="0.25">
      <c r="A2073" s="124" t="str">
        <f ca="1">IF(OFFSET('Stocklist Hoogenraad'!A$17,ROW()-ROW(A$17),0)="","",OFFSET('Stocklist Hoogenraad'!A$17,ROW()-ROW(A$17),0))</f>
        <v/>
      </c>
      <c r="B2073" s="124" t="str">
        <f ca="1">IF(OFFSET('Stocklist Hoogenraad'!B$17,ROW()-ROW(B$17),0)="","",OFFSET('Stocklist Hoogenraad'!B$17,ROW()-ROW(B$17),0))</f>
        <v/>
      </c>
      <c r="C2073" s="124" t="str">
        <f ca="1">IF(OFFSET('Stocklist Hoogenraad'!C$17,ROW()-ROW(C$17),0)="","",OFFSET('Stocklist Hoogenraad'!C$17,ROW()-ROW(C$17),0))</f>
        <v/>
      </c>
      <c r="D2073" s="125" t="str">
        <f ca="1">IF(OFFSET('Stocklist Hoogenraad'!D$17,ROW()-ROW(D$17),0)="","",(1+Margin)*OFFSET('Stocklist Hoogenraad'!D$17,ROW()-ROW(D$17),0))</f>
        <v/>
      </c>
    </row>
    <row r="2074" spans="1:4" x14ac:dyDescent="0.25">
      <c r="A2074" s="124" t="str">
        <f ca="1">IF(OFFSET('Stocklist Hoogenraad'!A$17,ROW()-ROW(A$17),0)="","",OFFSET('Stocklist Hoogenraad'!A$17,ROW()-ROW(A$17),0))</f>
        <v/>
      </c>
      <c r="B2074" s="124" t="str">
        <f ca="1">IF(OFFSET('Stocklist Hoogenraad'!B$17,ROW()-ROW(B$17),0)="","",OFFSET('Stocklist Hoogenraad'!B$17,ROW()-ROW(B$17),0))</f>
        <v/>
      </c>
      <c r="C2074" s="124" t="str">
        <f ca="1">IF(OFFSET('Stocklist Hoogenraad'!C$17,ROW()-ROW(C$17),0)="","",OFFSET('Stocklist Hoogenraad'!C$17,ROW()-ROW(C$17),0))</f>
        <v/>
      </c>
      <c r="D2074" s="125" t="str">
        <f ca="1">IF(OFFSET('Stocklist Hoogenraad'!D$17,ROW()-ROW(D$17),0)="","",(1+Margin)*OFFSET('Stocklist Hoogenraad'!D$17,ROW()-ROW(D$17),0))</f>
        <v/>
      </c>
    </row>
    <row r="2075" spans="1:4" x14ac:dyDescent="0.25">
      <c r="A2075" s="124" t="str">
        <f ca="1">IF(OFFSET('Stocklist Hoogenraad'!A$17,ROW()-ROW(A$17),0)="","",OFFSET('Stocklist Hoogenraad'!A$17,ROW()-ROW(A$17),0))</f>
        <v/>
      </c>
      <c r="B2075" s="124" t="str">
        <f ca="1">IF(OFFSET('Stocklist Hoogenraad'!B$17,ROW()-ROW(B$17),0)="","",OFFSET('Stocklist Hoogenraad'!B$17,ROW()-ROW(B$17),0))</f>
        <v/>
      </c>
      <c r="C2075" s="124" t="str">
        <f ca="1">IF(OFFSET('Stocklist Hoogenraad'!C$17,ROW()-ROW(C$17),0)="","",OFFSET('Stocklist Hoogenraad'!C$17,ROW()-ROW(C$17),0))</f>
        <v/>
      </c>
      <c r="D2075" s="125" t="str">
        <f ca="1">IF(OFFSET('Stocklist Hoogenraad'!D$17,ROW()-ROW(D$17),0)="","",(1+Margin)*OFFSET('Stocklist Hoogenraad'!D$17,ROW()-ROW(D$17),0))</f>
        <v/>
      </c>
    </row>
    <row r="2076" spans="1:4" x14ac:dyDescent="0.25">
      <c r="A2076" s="124" t="str">
        <f ca="1">IF(OFFSET('Stocklist Hoogenraad'!A$17,ROW()-ROW(A$17),0)="","",OFFSET('Stocklist Hoogenraad'!A$17,ROW()-ROW(A$17),0))</f>
        <v/>
      </c>
      <c r="B2076" s="124" t="str">
        <f ca="1">IF(OFFSET('Stocklist Hoogenraad'!B$17,ROW()-ROW(B$17),0)="","",OFFSET('Stocklist Hoogenraad'!B$17,ROW()-ROW(B$17),0))</f>
        <v/>
      </c>
      <c r="C2076" s="124" t="str">
        <f ca="1">IF(OFFSET('Stocklist Hoogenraad'!C$17,ROW()-ROW(C$17),0)="","",OFFSET('Stocklist Hoogenraad'!C$17,ROW()-ROW(C$17),0))</f>
        <v/>
      </c>
      <c r="D2076" s="125" t="str">
        <f ca="1">IF(OFFSET('Stocklist Hoogenraad'!D$17,ROW()-ROW(D$17),0)="","",(1+Margin)*OFFSET('Stocklist Hoogenraad'!D$17,ROW()-ROW(D$17),0))</f>
        <v/>
      </c>
    </row>
    <row r="2077" spans="1:4" x14ac:dyDescent="0.25">
      <c r="A2077" s="124" t="str">
        <f ca="1">IF(OFFSET('Stocklist Hoogenraad'!A$17,ROW()-ROW(A$17),0)="","",OFFSET('Stocklist Hoogenraad'!A$17,ROW()-ROW(A$17),0))</f>
        <v/>
      </c>
      <c r="B2077" s="124" t="str">
        <f ca="1">IF(OFFSET('Stocklist Hoogenraad'!B$17,ROW()-ROW(B$17),0)="","",OFFSET('Stocklist Hoogenraad'!B$17,ROW()-ROW(B$17),0))</f>
        <v/>
      </c>
      <c r="C2077" s="124" t="str">
        <f ca="1">IF(OFFSET('Stocklist Hoogenraad'!C$17,ROW()-ROW(C$17),0)="","",OFFSET('Stocklist Hoogenraad'!C$17,ROW()-ROW(C$17),0))</f>
        <v/>
      </c>
      <c r="D2077" s="125" t="str">
        <f ca="1">IF(OFFSET('Stocklist Hoogenraad'!D$17,ROW()-ROW(D$17),0)="","",(1+Margin)*OFFSET('Stocklist Hoogenraad'!D$17,ROW()-ROW(D$17),0))</f>
        <v/>
      </c>
    </row>
    <row r="2078" spans="1:4" x14ac:dyDescent="0.25">
      <c r="A2078" s="124" t="str">
        <f ca="1">IF(OFFSET('Stocklist Hoogenraad'!A$17,ROW()-ROW(A$17),0)="","",OFFSET('Stocklist Hoogenraad'!A$17,ROW()-ROW(A$17),0))</f>
        <v/>
      </c>
      <c r="B2078" s="124" t="str">
        <f ca="1">IF(OFFSET('Stocklist Hoogenraad'!B$17,ROW()-ROW(B$17),0)="","",OFFSET('Stocklist Hoogenraad'!B$17,ROW()-ROW(B$17),0))</f>
        <v/>
      </c>
      <c r="C2078" s="124" t="str">
        <f ca="1">IF(OFFSET('Stocklist Hoogenraad'!C$17,ROW()-ROW(C$17),0)="","",OFFSET('Stocklist Hoogenraad'!C$17,ROW()-ROW(C$17),0))</f>
        <v/>
      </c>
      <c r="D2078" s="125" t="str">
        <f ca="1">IF(OFFSET('Stocklist Hoogenraad'!D$17,ROW()-ROW(D$17),0)="","",(1+Margin)*OFFSET('Stocklist Hoogenraad'!D$17,ROW()-ROW(D$17),0))</f>
        <v/>
      </c>
    </row>
    <row r="2079" spans="1:4" x14ac:dyDescent="0.25">
      <c r="A2079" s="124" t="str">
        <f ca="1">IF(OFFSET('Stocklist Hoogenraad'!A$17,ROW()-ROW(A$17),0)="","",OFFSET('Stocklist Hoogenraad'!A$17,ROW()-ROW(A$17),0))</f>
        <v/>
      </c>
      <c r="B2079" s="124" t="str">
        <f ca="1">IF(OFFSET('Stocklist Hoogenraad'!B$17,ROW()-ROW(B$17),0)="","",OFFSET('Stocklist Hoogenraad'!B$17,ROW()-ROW(B$17),0))</f>
        <v/>
      </c>
      <c r="C2079" s="124" t="str">
        <f ca="1">IF(OFFSET('Stocklist Hoogenraad'!C$17,ROW()-ROW(C$17),0)="","",OFFSET('Stocklist Hoogenraad'!C$17,ROW()-ROW(C$17),0))</f>
        <v/>
      </c>
      <c r="D2079" s="125" t="str">
        <f ca="1">IF(OFFSET('Stocklist Hoogenraad'!D$17,ROW()-ROW(D$17),0)="","",(1+Margin)*OFFSET('Stocklist Hoogenraad'!D$17,ROW()-ROW(D$17),0))</f>
        <v/>
      </c>
    </row>
    <row r="2080" spans="1:4" x14ac:dyDescent="0.25">
      <c r="A2080" s="124" t="str">
        <f ca="1">IF(OFFSET('Stocklist Hoogenraad'!A$17,ROW()-ROW(A$17),0)="","",OFFSET('Stocklist Hoogenraad'!A$17,ROW()-ROW(A$17),0))</f>
        <v/>
      </c>
      <c r="B2080" s="124" t="str">
        <f ca="1">IF(OFFSET('Stocklist Hoogenraad'!B$17,ROW()-ROW(B$17),0)="","",OFFSET('Stocklist Hoogenraad'!B$17,ROW()-ROW(B$17),0))</f>
        <v/>
      </c>
      <c r="C2080" s="124" t="str">
        <f ca="1">IF(OFFSET('Stocklist Hoogenraad'!C$17,ROW()-ROW(C$17),0)="","",OFFSET('Stocklist Hoogenraad'!C$17,ROW()-ROW(C$17),0))</f>
        <v/>
      </c>
      <c r="D2080" s="125" t="str">
        <f ca="1">IF(OFFSET('Stocklist Hoogenraad'!D$17,ROW()-ROW(D$17),0)="","",(1+Margin)*OFFSET('Stocklist Hoogenraad'!D$17,ROW()-ROW(D$17),0))</f>
        <v/>
      </c>
    </row>
    <row r="2081" spans="1:4" x14ac:dyDescent="0.25">
      <c r="A2081" s="124" t="str">
        <f ca="1">IF(OFFSET('Stocklist Hoogenraad'!A$17,ROW()-ROW(A$17),0)="","",OFFSET('Stocklist Hoogenraad'!A$17,ROW()-ROW(A$17),0))</f>
        <v/>
      </c>
      <c r="B2081" s="124" t="str">
        <f ca="1">IF(OFFSET('Stocklist Hoogenraad'!B$17,ROW()-ROW(B$17),0)="","",OFFSET('Stocklist Hoogenraad'!B$17,ROW()-ROW(B$17),0))</f>
        <v/>
      </c>
      <c r="C2081" s="124" t="str">
        <f ca="1">IF(OFFSET('Stocklist Hoogenraad'!C$17,ROW()-ROW(C$17),0)="","",OFFSET('Stocklist Hoogenraad'!C$17,ROW()-ROW(C$17),0))</f>
        <v/>
      </c>
      <c r="D2081" s="125" t="str">
        <f ca="1">IF(OFFSET('Stocklist Hoogenraad'!D$17,ROW()-ROW(D$17),0)="","",(1+Margin)*OFFSET('Stocklist Hoogenraad'!D$17,ROW()-ROW(D$17),0))</f>
        <v/>
      </c>
    </row>
    <row r="2082" spans="1:4" x14ac:dyDescent="0.25">
      <c r="A2082" s="124" t="str">
        <f ca="1">IF(OFFSET('Stocklist Hoogenraad'!A$17,ROW()-ROW(A$17),0)="","",OFFSET('Stocklist Hoogenraad'!A$17,ROW()-ROW(A$17),0))</f>
        <v/>
      </c>
      <c r="B2082" s="124" t="str">
        <f ca="1">IF(OFFSET('Stocklist Hoogenraad'!B$17,ROW()-ROW(B$17),0)="","",OFFSET('Stocklist Hoogenraad'!B$17,ROW()-ROW(B$17),0))</f>
        <v/>
      </c>
      <c r="C2082" s="124" t="str">
        <f ca="1">IF(OFFSET('Stocklist Hoogenraad'!C$17,ROW()-ROW(C$17),0)="","",OFFSET('Stocklist Hoogenraad'!C$17,ROW()-ROW(C$17),0))</f>
        <v/>
      </c>
      <c r="D2082" s="125" t="str">
        <f ca="1">IF(OFFSET('Stocklist Hoogenraad'!D$17,ROW()-ROW(D$17),0)="","",(1+Margin)*OFFSET('Stocklist Hoogenraad'!D$17,ROW()-ROW(D$17),0))</f>
        <v/>
      </c>
    </row>
    <row r="2083" spans="1:4" x14ac:dyDescent="0.25">
      <c r="A2083" s="124" t="str">
        <f ca="1">IF(OFFSET('Stocklist Hoogenraad'!A$17,ROW()-ROW(A$17),0)="","",OFFSET('Stocklist Hoogenraad'!A$17,ROW()-ROW(A$17),0))</f>
        <v/>
      </c>
      <c r="B2083" s="124" t="str">
        <f ca="1">IF(OFFSET('Stocklist Hoogenraad'!B$17,ROW()-ROW(B$17),0)="","",OFFSET('Stocklist Hoogenraad'!B$17,ROW()-ROW(B$17),0))</f>
        <v/>
      </c>
      <c r="C2083" s="124" t="str">
        <f ca="1">IF(OFFSET('Stocklist Hoogenraad'!C$17,ROW()-ROW(C$17),0)="","",OFFSET('Stocklist Hoogenraad'!C$17,ROW()-ROW(C$17),0))</f>
        <v/>
      </c>
      <c r="D2083" s="125" t="str">
        <f ca="1">IF(OFFSET('Stocklist Hoogenraad'!D$17,ROW()-ROW(D$17),0)="","",(1+Margin)*OFFSET('Stocklist Hoogenraad'!D$17,ROW()-ROW(D$17),0))</f>
        <v/>
      </c>
    </row>
    <row r="2084" spans="1:4" x14ac:dyDescent="0.25">
      <c r="A2084" s="124" t="str">
        <f ca="1">IF(OFFSET('Stocklist Hoogenraad'!A$17,ROW()-ROW(A$17),0)="","",OFFSET('Stocklist Hoogenraad'!A$17,ROW()-ROW(A$17),0))</f>
        <v/>
      </c>
      <c r="B2084" s="124" t="str">
        <f ca="1">IF(OFFSET('Stocklist Hoogenraad'!B$17,ROW()-ROW(B$17),0)="","",OFFSET('Stocklist Hoogenraad'!B$17,ROW()-ROW(B$17),0))</f>
        <v/>
      </c>
      <c r="C2084" s="124" t="str">
        <f ca="1">IF(OFFSET('Stocklist Hoogenraad'!C$17,ROW()-ROW(C$17),0)="","",OFFSET('Stocklist Hoogenraad'!C$17,ROW()-ROW(C$17),0))</f>
        <v/>
      </c>
      <c r="D2084" s="125" t="str">
        <f ca="1">IF(OFFSET('Stocklist Hoogenraad'!D$17,ROW()-ROW(D$17),0)="","",(1+Margin)*OFFSET('Stocklist Hoogenraad'!D$17,ROW()-ROW(D$17),0))</f>
        <v/>
      </c>
    </row>
    <row r="2085" spans="1:4" x14ac:dyDescent="0.25">
      <c r="A2085" s="124" t="str">
        <f ca="1">IF(OFFSET('Stocklist Hoogenraad'!A$17,ROW()-ROW(A$17),0)="","",OFFSET('Stocklist Hoogenraad'!A$17,ROW()-ROW(A$17),0))</f>
        <v/>
      </c>
      <c r="B2085" s="124" t="str">
        <f ca="1">IF(OFFSET('Stocklist Hoogenraad'!B$17,ROW()-ROW(B$17),0)="","",OFFSET('Stocklist Hoogenraad'!B$17,ROW()-ROW(B$17),0))</f>
        <v/>
      </c>
      <c r="C2085" s="124" t="str">
        <f ca="1">IF(OFFSET('Stocklist Hoogenraad'!C$17,ROW()-ROW(C$17),0)="","",OFFSET('Stocklist Hoogenraad'!C$17,ROW()-ROW(C$17),0))</f>
        <v/>
      </c>
      <c r="D2085" s="125" t="str">
        <f ca="1">IF(OFFSET('Stocklist Hoogenraad'!D$17,ROW()-ROW(D$17),0)="","",(1+Margin)*OFFSET('Stocklist Hoogenraad'!D$17,ROW()-ROW(D$17),0))</f>
        <v/>
      </c>
    </row>
    <row r="2086" spans="1:4" x14ac:dyDescent="0.25">
      <c r="A2086" s="124" t="str">
        <f ca="1">IF(OFFSET('Stocklist Hoogenraad'!A$17,ROW()-ROW(A$17),0)="","",OFFSET('Stocklist Hoogenraad'!A$17,ROW()-ROW(A$17),0))</f>
        <v/>
      </c>
      <c r="B2086" s="124" t="str">
        <f ca="1">IF(OFFSET('Stocklist Hoogenraad'!B$17,ROW()-ROW(B$17),0)="","",OFFSET('Stocklist Hoogenraad'!B$17,ROW()-ROW(B$17),0))</f>
        <v/>
      </c>
      <c r="C2086" s="124" t="str">
        <f ca="1">IF(OFFSET('Stocklist Hoogenraad'!C$17,ROW()-ROW(C$17),0)="","",OFFSET('Stocklist Hoogenraad'!C$17,ROW()-ROW(C$17),0))</f>
        <v/>
      </c>
      <c r="D2086" s="125" t="str">
        <f ca="1">IF(OFFSET('Stocklist Hoogenraad'!D$17,ROW()-ROW(D$17),0)="","",(1+Margin)*OFFSET('Stocklist Hoogenraad'!D$17,ROW()-ROW(D$17),0))</f>
        <v/>
      </c>
    </row>
    <row r="2087" spans="1:4" x14ac:dyDescent="0.25">
      <c r="A2087" s="124" t="str">
        <f ca="1">IF(OFFSET('Stocklist Hoogenraad'!A$17,ROW()-ROW(A$17),0)="","",OFFSET('Stocklist Hoogenraad'!A$17,ROW()-ROW(A$17),0))</f>
        <v/>
      </c>
      <c r="B2087" s="124" t="str">
        <f ca="1">IF(OFFSET('Stocklist Hoogenraad'!B$17,ROW()-ROW(B$17),0)="","",OFFSET('Stocklist Hoogenraad'!B$17,ROW()-ROW(B$17),0))</f>
        <v/>
      </c>
      <c r="C2087" s="124" t="str">
        <f ca="1">IF(OFFSET('Stocklist Hoogenraad'!C$17,ROW()-ROW(C$17),0)="","",OFFSET('Stocklist Hoogenraad'!C$17,ROW()-ROW(C$17),0))</f>
        <v/>
      </c>
      <c r="D2087" s="125" t="str">
        <f ca="1">IF(OFFSET('Stocklist Hoogenraad'!D$17,ROW()-ROW(D$17),0)="","",(1+Margin)*OFFSET('Stocklist Hoogenraad'!D$17,ROW()-ROW(D$17),0))</f>
        <v/>
      </c>
    </row>
    <row r="2088" spans="1:4" x14ac:dyDescent="0.25">
      <c r="A2088" s="124" t="str">
        <f ca="1">IF(OFFSET('Stocklist Hoogenraad'!A$17,ROW()-ROW(A$17),0)="","",OFFSET('Stocklist Hoogenraad'!A$17,ROW()-ROW(A$17),0))</f>
        <v/>
      </c>
      <c r="B2088" s="124" t="str">
        <f ca="1">IF(OFFSET('Stocklist Hoogenraad'!B$17,ROW()-ROW(B$17),0)="","",OFFSET('Stocklist Hoogenraad'!B$17,ROW()-ROW(B$17),0))</f>
        <v/>
      </c>
      <c r="C2088" s="124" t="str">
        <f ca="1">IF(OFFSET('Stocklist Hoogenraad'!C$17,ROW()-ROW(C$17),0)="","",OFFSET('Stocklist Hoogenraad'!C$17,ROW()-ROW(C$17),0))</f>
        <v/>
      </c>
      <c r="D2088" s="125" t="str">
        <f ca="1">IF(OFFSET('Stocklist Hoogenraad'!D$17,ROW()-ROW(D$17),0)="","",(1+Margin)*OFFSET('Stocklist Hoogenraad'!D$17,ROW()-ROW(D$17),0))</f>
        <v/>
      </c>
    </row>
    <row r="2089" spans="1:4" x14ac:dyDescent="0.25">
      <c r="A2089" s="124" t="str">
        <f ca="1">IF(OFFSET('Stocklist Hoogenraad'!A$17,ROW()-ROW(A$17),0)="","",OFFSET('Stocklist Hoogenraad'!A$17,ROW()-ROW(A$17),0))</f>
        <v/>
      </c>
      <c r="B2089" s="124" t="str">
        <f ca="1">IF(OFFSET('Stocklist Hoogenraad'!B$17,ROW()-ROW(B$17),0)="","",OFFSET('Stocklist Hoogenraad'!B$17,ROW()-ROW(B$17),0))</f>
        <v/>
      </c>
      <c r="C2089" s="124" t="str">
        <f ca="1">IF(OFFSET('Stocklist Hoogenraad'!C$17,ROW()-ROW(C$17),0)="","",OFFSET('Stocklist Hoogenraad'!C$17,ROW()-ROW(C$17),0))</f>
        <v/>
      </c>
      <c r="D2089" s="125" t="str">
        <f ca="1">IF(OFFSET('Stocklist Hoogenraad'!D$17,ROW()-ROW(D$17),0)="","",(1+Margin)*OFFSET('Stocklist Hoogenraad'!D$17,ROW()-ROW(D$17),0))</f>
        <v/>
      </c>
    </row>
    <row r="2090" spans="1:4" x14ac:dyDescent="0.25">
      <c r="A2090" s="124" t="str">
        <f ca="1">IF(OFFSET('Stocklist Hoogenraad'!A$17,ROW()-ROW(A$17),0)="","",OFFSET('Stocklist Hoogenraad'!A$17,ROW()-ROW(A$17),0))</f>
        <v/>
      </c>
      <c r="B2090" s="124" t="str">
        <f ca="1">IF(OFFSET('Stocklist Hoogenraad'!B$17,ROW()-ROW(B$17),0)="","",OFFSET('Stocklist Hoogenraad'!B$17,ROW()-ROW(B$17),0))</f>
        <v/>
      </c>
      <c r="C2090" s="124" t="str">
        <f ca="1">IF(OFFSET('Stocklist Hoogenraad'!C$17,ROW()-ROW(C$17),0)="","",OFFSET('Stocklist Hoogenraad'!C$17,ROW()-ROW(C$17),0))</f>
        <v/>
      </c>
      <c r="D2090" s="125" t="str">
        <f ca="1">IF(OFFSET('Stocklist Hoogenraad'!D$17,ROW()-ROW(D$17),0)="","",(1+Margin)*OFFSET('Stocklist Hoogenraad'!D$17,ROW()-ROW(D$17),0))</f>
        <v/>
      </c>
    </row>
    <row r="2091" spans="1:4" x14ac:dyDescent="0.25">
      <c r="A2091" s="124" t="str">
        <f ca="1">IF(OFFSET('Stocklist Hoogenraad'!A$17,ROW()-ROW(A$17),0)="","",OFFSET('Stocklist Hoogenraad'!A$17,ROW()-ROW(A$17),0))</f>
        <v/>
      </c>
      <c r="B2091" s="124" t="str">
        <f ca="1">IF(OFFSET('Stocklist Hoogenraad'!B$17,ROW()-ROW(B$17),0)="","",OFFSET('Stocklist Hoogenraad'!B$17,ROW()-ROW(B$17),0))</f>
        <v/>
      </c>
      <c r="C2091" s="124" t="str">
        <f ca="1">IF(OFFSET('Stocklist Hoogenraad'!C$17,ROW()-ROW(C$17),0)="","",OFFSET('Stocklist Hoogenraad'!C$17,ROW()-ROW(C$17),0))</f>
        <v/>
      </c>
      <c r="D2091" s="125" t="str">
        <f ca="1">IF(OFFSET('Stocklist Hoogenraad'!D$17,ROW()-ROW(D$17),0)="","",(1+Margin)*OFFSET('Stocklist Hoogenraad'!D$17,ROW()-ROW(D$17),0))</f>
        <v/>
      </c>
    </row>
    <row r="2092" spans="1:4" x14ac:dyDescent="0.25">
      <c r="A2092" s="124" t="str">
        <f ca="1">IF(OFFSET('Stocklist Hoogenraad'!A$17,ROW()-ROW(A$17),0)="","",OFFSET('Stocklist Hoogenraad'!A$17,ROW()-ROW(A$17),0))</f>
        <v/>
      </c>
      <c r="B2092" s="124" t="str">
        <f ca="1">IF(OFFSET('Stocklist Hoogenraad'!B$17,ROW()-ROW(B$17),0)="","",OFFSET('Stocklist Hoogenraad'!B$17,ROW()-ROW(B$17),0))</f>
        <v/>
      </c>
      <c r="C2092" s="124" t="str">
        <f ca="1">IF(OFFSET('Stocklist Hoogenraad'!C$17,ROW()-ROW(C$17),0)="","",OFFSET('Stocklist Hoogenraad'!C$17,ROW()-ROW(C$17),0))</f>
        <v/>
      </c>
      <c r="D2092" s="125" t="str">
        <f ca="1">IF(OFFSET('Stocklist Hoogenraad'!D$17,ROW()-ROW(D$17),0)="","",(1+Margin)*OFFSET('Stocklist Hoogenraad'!D$17,ROW()-ROW(D$17),0))</f>
        <v/>
      </c>
    </row>
    <row r="2093" spans="1:4" x14ac:dyDescent="0.25">
      <c r="A2093" s="124" t="str">
        <f ca="1">IF(OFFSET('Stocklist Hoogenraad'!A$17,ROW()-ROW(A$17),0)="","",OFFSET('Stocklist Hoogenraad'!A$17,ROW()-ROW(A$17),0))</f>
        <v/>
      </c>
      <c r="B2093" s="124" t="str">
        <f ca="1">IF(OFFSET('Stocklist Hoogenraad'!B$17,ROW()-ROW(B$17),0)="","",OFFSET('Stocklist Hoogenraad'!B$17,ROW()-ROW(B$17),0))</f>
        <v/>
      </c>
      <c r="C2093" s="124" t="str">
        <f ca="1">IF(OFFSET('Stocklist Hoogenraad'!C$17,ROW()-ROW(C$17),0)="","",OFFSET('Stocklist Hoogenraad'!C$17,ROW()-ROW(C$17),0))</f>
        <v/>
      </c>
      <c r="D2093" s="125" t="str">
        <f ca="1">IF(OFFSET('Stocklist Hoogenraad'!D$17,ROW()-ROW(D$17),0)="","",(1+Margin)*OFFSET('Stocklist Hoogenraad'!D$17,ROW()-ROW(D$17),0))</f>
        <v/>
      </c>
    </row>
    <row r="2094" spans="1:4" x14ac:dyDescent="0.25">
      <c r="A2094" s="124" t="str">
        <f ca="1">IF(OFFSET('Stocklist Hoogenraad'!A$17,ROW()-ROW(A$17),0)="","",OFFSET('Stocklist Hoogenraad'!A$17,ROW()-ROW(A$17),0))</f>
        <v/>
      </c>
      <c r="B2094" s="124" t="str">
        <f ca="1">IF(OFFSET('Stocklist Hoogenraad'!B$17,ROW()-ROW(B$17),0)="","",OFFSET('Stocklist Hoogenraad'!B$17,ROW()-ROW(B$17),0))</f>
        <v/>
      </c>
      <c r="C2094" s="124" t="str">
        <f ca="1">IF(OFFSET('Stocklist Hoogenraad'!C$17,ROW()-ROW(C$17),0)="","",OFFSET('Stocklist Hoogenraad'!C$17,ROW()-ROW(C$17),0))</f>
        <v/>
      </c>
      <c r="D2094" s="125" t="str">
        <f ca="1">IF(OFFSET('Stocklist Hoogenraad'!D$17,ROW()-ROW(D$17),0)="","",(1+Margin)*OFFSET('Stocklist Hoogenraad'!D$17,ROW()-ROW(D$17),0))</f>
        <v/>
      </c>
    </row>
    <row r="2095" spans="1:4" x14ac:dyDescent="0.25">
      <c r="A2095" s="124" t="str">
        <f ca="1">IF(OFFSET('Stocklist Hoogenraad'!A$17,ROW()-ROW(A$17),0)="","",OFFSET('Stocklist Hoogenraad'!A$17,ROW()-ROW(A$17),0))</f>
        <v/>
      </c>
      <c r="B2095" s="124" t="str">
        <f ca="1">IF(OFFSET('Stocklist Hoogenraad'!B$17,ROW()-ROW(B$17),0)="","",OFFSET('Stocklist Hoogenraad'!B$17,ROW()-ROW(B$17),0))</f>
        <v/>
      </c>
      <c r="C2095" s="124" t="str">
        <f ca="1">IF(OFFSET('Stocklist Hoogenraad'!C$17,ROW()-ROW(C$17),0)="","",OFFSET('Stocklist Hoogenraad'!C$17,ROW()-ROW(C$17),0))</f>
        <v/>
      </c>
      <c r="D2095" s="125" t="str">
        <f ca="1">IF(OFFSET('Stocklist Hoogenraad'!D$17,ROW()-ROW(D$17),0)="","",(1+Margin)*OFFSET('Stocklist Hoogenraad'!D$17,ROW()-ROW(D$17),0))</f>
        <v/>
      </c>
    </row>
    <row r="2096" spans="1:4" x14ac:dyDescent="0.25">
      <c r="A2096" s="124" t="str">
        <f ca="1">IF(OFFSET('Stocklist Hoogenraad'!A$17,ROW()-ROW(A$17),0)="","",OFFSET('Stocklist Hoogenraad'!A$17,ROW()-ROW(A$17),0))</f>
        <v/>
      </c>
      <c r="B2096" s="124" t="str">
        <f ca="1">IF(OFFSET('Stocklist Hoogenraad'!B$17,ROW()-ROW(B$17),0)="","",OFFSET('Stocklist Hoogenraad'!B$17,ROW()-ROW(B$17),0))</f>
        <v/>
      </c>
      <c r="C2096" s="124" t="str">
        <f ca="1">IF(OFFSET('Stocklist Hoogenraad'!C$17,ROW()-ROW(C$17),0)="","",OFFSET('Stocklist Hoogenraad'!C$17,ROW()-ROW(C$17),0))</f>
        <v/>
      </c>
      <c r="D2096" s="125" t="str">
        <f ca="1">IF(OFFSET('Stocklist Hoogenraad'!D$17,ROW()-ROW(D$17),0)="","",(1+Margin)*OFFSET('Stocklist Hoogenraad'!D$17,ROW()-ROW(D$17),0))</f>
        <v/>
      </c>
    </row>
    <row r="2097" spans="1:4" x14ac:dyDescent="0.25">
      <c r="A2097" s="124" t="str">
        <f ca="1">IF(OFFSET('Stocklist Hoogenraad'!A$17,ROW()-ROW(A$17),0)="","",OFFSET('Stocklist Hoogenraad'!A$17,ROW()-ROW(A$17),0))</f>
        <v/>
      </c>
      <c r="B2097" s="124" t="str">
        <f ca="1">IF(OFFSET('Stocklist Hoogenraad'!B$17,ROW()-ROW(B$17),0)="","",OFFSET('Stocklist Hoogenraad'!B$17,ROW()-ROW(B$17),0))</f>
        <v/>
      </c>
      <c r="C2097" s="124" t="str">
        <f ca="1">IF(OFFSET('Stocklist Hoogenraad'!C$17,ROW()-ROW(C$17),0)="","",OFFSET('Stocklist Hoogenraad'!C$17,ROW()-ROW(C$17),0))</f>
        <v/>
      </c>
      <c r="D2097" s="125" t="str">
        <f ca="1">IF(OFFSET('Stocklist Hoogenraad'!D$17,ROW()-ROW(D$17),0)="","",(1+Margin)*OFFSET('Stocklist Hoogenraad'!D$17,ROW()-ROW(D$17),0))</f>
        <v/>
      </c>
    </row>
    <row r="2098" spans="1:4" x14ac:dyDescent="0.25">
      <c r="A2098" s="124" t="str">
        <f ca="1">IF(OFFSET('Stocklist Hoogenraad'!A$17,ROW()-ROW(A$17),0)="","",OFFSET('Stocklist Hoogenraad'!A$17,ROW()-ROW(A$17),0))</f>
        <v/>
      </c>
      <c r="B2098" s="124" t="str">
        <f ca="1">IF(OFFSET('Stocklist Hoogenraad'!B$17,ROW()-ROW(B$17),0)="","",OFFSET('Stocklist Hoogenraad'!B$17,ROW()-ROW(B$17),0))</f>
        <v/>
      </c>
      <c r="C2098" s="124" t="str">
        <f ca="1">IF(OFFSET('Stocklist Hoogenraad'!C$17,ROW()-ROW(C$17),0)="","",OFFSET('Stocklist Hoogenraad'!C$17,ROW()-ROW(C$17),0))</f>
        <v/>
      </c>
      <c r="D2098" s="125" t="str">
        <f ca="1">IF(OFFSET('Stocklist Hoogenraad'!D$17,ROW()-ROW(D$17),0)="","",(1+Margin)*OFFSET('Stocklist Hoogenraad'!D$17,ROW()-ROW(D$17),0))</f>
        <v/>
      </c>
    </row>
    <row r="2099" spans="1:4" x14ac:dyDescent="0.25">
      <c r="A2099" s="124" t="str">
        <f ca="1">IF(OFFSET('Stocklist Hoogenraad'!A$17,ROW()-ROW(A$17),0)="","",OFFSET('Stocklist Hoogenraad'!A$17,ROW()-ROW(A$17),0))</f>
        <v/>
      </c>
      <c r="B2099" s="124" t="str">
        <f ca="1">IF(OFFSET('Stocklist Hoogenraad'!B$17,ROW()-ROW(B$17),0)="","",OFFSET('Stocklist Hoogenraad'!B$17,ROW()-ROW(B$17),0))</f>
        <v/>
      </c>
      <c r="C2099" s="124" t="str">
        <f ca="1">IF(OFFSET('Stocklist Hoogenraad'!C$17,ROW()-ROW(C$17),0)="","",OFFSET('Stocklist Hoogenraad'!C$17,ROW()-ROW(C$17),0))</f>
        <v/>
      </c>
      <c r="D2099" s="125" t="str">
        <f ca="1">IF(OFFSET('Stocklist Hoogenraad'!D$17,ROW()-ROW(D$17),0)="","",(1+Margin)*OFFSET('Stocklist Hoogenraad'!D$17,ROW()-ROW(D$17),0))</f>
        <v/>
      </c>
    </row>
    <row r="2100" spans="1:4" x14ac:dyDescent="0.25">
      <c r="A2100" s="124" t="str">
        <f ca="1">IF(OFFSET('Stocklist Hoogenraad'!A$17,ROW()-ROW(A$17),0)="","",OFFSET('Stocklist Hoogenraad'!A$17,ROW()-ROW(A$17),0))</f>
        <v/>
      </c>
      <c r="B2100" s="124" t="str">
        <f ca="1">IF(OFFSET('Stocklist Hoogenraad'!B$17,ROW()-ROW(B$17),0)="","",OFFSET('Stocklist Hoogenraad'!B$17,ROW()-ROW(B$17),0))</f>
        <v/>
      </c>
      <c r="C2100" s="124" t="str">
        <f ca="1">IF(OFFSET('Stocklist Hoogenraad'!C$17,ROW()-ROW(C$17),0)="","",OFFSET('Stocklist Hoogenraad'!C$17,ROW()-ROW(C$17),0))</f>
        <v/>
      </c>
      <c r="D2100" s="125" t="str">
        <f ca="1">IF(OFFSET('Stocklist Hoogenraad'!D$17,ROW()-ROW(D$17),0)="","",(1+Margin)*OFFSET('Stocklist Hoogenraad'!D$17,ROW()-ROW(D$17),0))</f>
        <v/>
      </c>
    </row>
    <row r="2101" spans="1:4" x14ac:dyDescent="0.25">
      <c r="A2101" s="124" t="str">
        <f ca="1">IF(OFFSET('Stocklist Hoogenraad'!A$17,ROW()-ROW(A$17),0)="","",OFFSET('Stocklist Hoogenraad'!A$17,ROW()-ROW(A$17),0))</f>
        <v/>
      </c>
      <c r="B2101" s="124" t="str">
        <f ca="1">IF(OFFSET('Stocklist Hoogenraad'!B$17,ROW()-ROW(B$17),0)="","",OFFSET('Stocklist Hoogenraad'!B$17,ROW()-ROW(B$17),0))</f>
        <v/>
      </c>
      <c r="C2101" s="124" t="str">
        <f ca="1">IF(OFFSET('Stocklist Hoogenraad'!C$17,ROW()-ROW(C$17),0)="","",OFFSET('Stocklist Hoogenraad'!C$17,ROW()-ROW(C$17),0))</f>
        <v/>
      </c>
      <c r="D2101" s="125" t="str">
        <f ca="1">IF(OFFSET('Stocklist Hoogenraad'!D$17,ROW()-ROW(D$17),0)="","",(1+Margin)*OFFSET('Stocklist Hoogenraad'!D$17,ROW()-ROW(D$17),0))</f>
        <v/>
      </c>
    </row>
    <row r="2102" spans="1:4" x14ac:dyDescent="0.25">
      <c r="A2102" s="124" t="str">
        <f ca="1">IF(OFFSET('Stocklist Hoogenraad'!A$17,ROW()-ROW(A$17),0)="","",OFFSET('Stocklist Hoogenraad'!A$17,ROW()-ROW(A$17),0))</f>
        <v/>
      </c>
      <c r="B2102" s="124" t="str">
        <f ca="1">IF(OFFSET('Stocklist Hoogenraad'!B$17,ROW()-ROW(B$17),0)="","",OFFSET('Stocklist Hoogenraad'!B$17,ROW()-ROW(B$17),0))</f>
        <v/>
      </c>
      <c r="C2102" s="124" t="str">
        <f ca="1">IF(OFFSET('Stocklist Hoogenraad'!C$17,ROW()-ROW(C$17),0)="","",OFFSET('Stocklist Hoogenraad'!C$17,ROW()-ROW(C$17),0))</f>
        <v/>
      </c>
      <c r="D2102" s="125" t="str">
        <f ca="1">IF(OFFSET('Stocklist Hoogenraad'!D$17,ROW()-ROW(D$17),0)="","",(1+Margin)*OFFSET('Stocklist Hoogenraad'!D$17,ROW()-ROW(D$17),0))</f>
        <v/>
      </c>
    </row>
    <row r="2103" spans="1:4" x14ac:dyDescent="0.25">
      <c r="A2103" s="124" t="str">
        <f ca="1">IF(OFFSET('Stocklist Hoogenraad'!A$17,ROW()-ROW(A$17),0)="","",OFFSET('Stocklist Hoogenraad'!A$17,ROW()-ROW(A$17),0))</f>
        <v/>
      </c>
      <c r="B2103" s="124" t="str">
        <f ca="1">IF(OFFSET('Stocklist Hoogenraad'!B$17,ROW()-ROW(B$17),0)="","",OFFSET('Stocklist Hoogenraad'!B$17,ROW()-ROW(B$17),0))</f>
        <v/>
      </c>
      <c r="C2103" s="124" t="str">
        <f ca="1">IF(OFFSET('Stocklist Hoogenraad'!C$17,ROW()-ROW(C$17),0)="","",OFFSET('Stocklist Hoogenraad'!C$17,ROW()-ROW(C$17),0))</f>
        <v/>
      </c>
      <c r="D2103" s="125" t="str">
        <f ca="1">IF(OFFSET('Stocklist Hoogenraad'!D$17,ROW()-ROW(D$17),0)="","",(1+Margin)*OFFSET('Stocklist Hoogenraad'!D$17,ROW()-ROW(D$17),0))</f>
        <v/>
      </c>
    </row>
    <row r="2104" spans="1:4" x14ac:dyDescent="0.25">
      <c r="A2104" s="124" t="str">
        <f ca="1">IF(OFFSET('Stocklist Hoogenraad'!A$17,ROW()-ROW(A$17),0)="","",OFFSET('Stocklist Hoogenraad'!A$17,ROW()-ROW(A$17),0))</f>
        <v/>
      </c>
      <c r="B2104" s="124" t="str">
        <f ca="1">IF(OFFSET('Stocklist Hoogenraad'!B$17,ROW()-ROW(B$17),0)="","",OFFSET('Stocklist Hoogenraad'!B$17,ROW()-ROW(B$17),0))</f>
        <v/>
      </c>
      <c r="C2104" s="124" t="str">
        <f ca="1">IF(OFFSET('Stocklist Hoogenraad'!C$17,ROW()-ROW(C$17),0)="","",OFFSET('Stocklist Hoogenraad'!C$17,ROW()-ROW(C$17),0))</f>
        <v/>
      </c>
      <c r="D2104" s="125" t="str">
        <f ca="1">IF(OFFSET('Stocklist Hoogenraad'!D$17,ROW()-ROW(D$17),0)="","",(1+Margin)*OFFSET('Stocklist Hoogenraad'!D$17,ROW()-ROW(D$17),0))</f>
        <v/>
      </c>
    </row>
    <row r="2105" spans="1:4" x14ac:dyDescent="0.25">
      <c r="A2105" s="124" t="str">
        <f ca="1">IF(OFFSET('Stocklist Hoogenraad'!A$17,ROW()-ROW(A$17),0)="","",OFFSET('Stocklist Hoogenraad'!A$17,ROW()-ROW(A$17),0))</f>
        <v/>
      </c>
      <c r="B2105" s="124" t="str">
        <f ca="1">IF(OFFSET('Stocklist Hoogenraad'!B$17,ROW()-ROW(B$17),0)="","",OFFSET('Stocklist Hoogenraad'!B$17,ROW()-ROW(B$17),0))</f>
        <v/>
      </c>
      <c r="C2105" s="124" t="str">
        <f ca="1">IF(OFFSET('Stocklist Hoogenraad'!C$17,ROW()-ROW(C$17),0)="","",OFFSET('Stocklist Hoogenraad'!C$17,ROW()-ROW(C$17),0))</f>
        <v/>
      </c>
      <c r="D2105" s="125" t="str">
        <f ca="1">IF(OFFSET('Stocklist Hoogenraad'!D$17,ROW()-ROW(D$17),0)="","",(1+Margin)*OFFSET('Stocklist Hoogenraad'!D$17,ROW()-ROW(D$17),0))</f>
        <v/>
      </c>
    </row>
    <row r="2106" spans="1:4" x14ac:dyDescent="0.25">
      <c r="A2106" s="124" t="str">
        <f ca="1">IF(OFFSET('Stocklist Hoogenraad'!A$17,ROW()-ROW(A$17),0)="","",OFFSET('Stocklist Hoogenraad'!A$17,ROW()-ROW(A$17),0))</f>
        <v/>
      </c>
      <c r="B2106" s="124" t="str">
        <f ca="1">IF(OFFSET('Stocklist Hoogenraad'!B$17,ROW()-ROW(B$17),0)="","",OFFSET('Stocklist Hoogenraad'!B$17,ROW()-ROW(B$17),0))</f>
        <v/>
      </c>
      <c r="C2106" s="124" t="str">
        <f ca="1">IF(OFFSET('Stocklist Hoogenraad'!C$17,ROW()-ROW(C$17),0)="","",OFFSET('Stocklist Hoogenraad'!C$17,ROW()-ROW(C$17),0))</f>
        <v/>
      </c>
      <c r="D2106" s="125" t="str">
        <f ca="1">IF(OFFSET('Stocklist Hoogenraad'!D$17,ROW()-ROW(D$17),0)="","",(1+Margin)*OFFSET('Stocklist Hoogenraad'!D$17,ROW()-ROW(D$17),0))</f>
        <v/>
      </c>
    </row>
    <row r="2107" spans="1:4" x14ac:dyDescent="0.25">
      <c r="A2107" s="124" t="str">
        <f ca="1">IF(OFFSET('Stocklist Hoogenraad'!A$17,ROW()-ROW(A$17),0)="","",OFFSET('Stocklist Hoogenraad'!A$17,ROW()-ROW(A$17),0))</f>
        <v/>
      </c>
      <c r="B2107" s="124" t="str">
        <f ca="1">IF(OFFSET('Stocklist Hoogenraad'!B$17,ROW()-ROW(B$17),0)="","",OFFSET('Stocklist Hoogenraad'!B$17,ROW()-ROW(B$17),0))</f>
        <v/>
      </c>
      <c r="C2107" s="124" t="str">
        <f ca="1">IF(OFFSET('Stocklist Hoogenraad'!C$17,ROW()-ROW(C$17),0)="","",OFFSET('Stocklist Hoogenraad'!C$17,ROW()-ROW(C$17),0))</f>
        <v/>
      </c>
      <c r="D2107" s="125" t="str">
        <f ca="1">IF(OFFSET('Stocklist Hoogenraad'!D$17,ROW()-ROW(D$17),0)="","",(1+Margin)*OFFSET('Stocklist Hoogenraad'!D$17,ROW()-ROW(D$17),0))</f>
        <v/>
      </c>
    </row>
    <row r="2108" spans="1:4" x14ac:dyDescent="0.25">
      <c r="A2108" s="124" t="str">
        <f ca="1">IF(OFFSET('Stocklist Hoogenraad'!A$17,ROW()-ROW(A$17),0)="","",OFFSET('Stocklist Hoogenraad'!A$17,ROW()-ROW(A$17),0))</f>
        <v/>
      </c>
      <c r="B2108" s="124" t="str">
        <f ca="1">IF(OFFSET('Stocklist Hoogenraad'!B$17,ROW()-ROW(B$17),0)="","",OFFSET('Stocklist Hoogenraad'!B$17,ROW()-ROW(B$17),0))</f>
        <v/>
      </c>
      <c r="C2108" s="124" t="str">
        <f ca="1">IF(OFFSET('Stocklist Hoogenraad'!C$17,ROW()-ROW(C$17),0)="","",OFFSET('Stocklist Hoogenraad'!C$17,ROW()-ROW(C$17),0))</f>
        <v/>
      </c>
      <c r="D2108" s="125" t="str">
        <f ca="1">IF(OFFSET('Stocklist Hoogenraad'!D$17,ROW()-ROW(D$17),0)="","",(1+Margin)*OFFSET('Stocklist Hoogenraad'!D$17,ROW()-ROW(D$17),0))</f>
        <v/>
      </c>
    </row>
    <row r="2109" spans="1:4" x14ac:dyDescent="0.25">
      <c r="A2109" s="124" t="str">
        <f ca="1">IF(OFFSET('Stocklist Hoogenraad'!A$17,ROW()-ROW(A$17),0)="","",OFFSET('Stocklist Hoogenraad'!A$17,ROW()-ROW(A$17),0))</f>
        <v/>
      </c>
      <c r="B2109" s="124" t="str">
        <f ca="1">IF(OFFSET('Stocklist Hoogenraad'!B$17,ROW()-ROW(B$17),0)="","",OFFSET('Stocklist Hoogenraad'!B$17,ROW()-ROW(B$17),0))</f>
        <v/>
      </c>
      <c r="C2109" s="124" t="str">
        <f ca="1">IF(OFFSET('Stocklist Hoogenraad'!C$17,ROW()-ROW(C$17),0)="","",OFFSET('Stocklist Hoogenraad'!C$17,ROW()-ROW(C$17),0))</f>
        <v/>
      </c>
      <c r="D2109" s="125" t="str">
        <f ca="1">IF(OFFSET('Stocklist Hoogenraad'!D$17,ROW()-ROW(D$17),0)="","",(1+Margin)*OFFSET('Stocklist Hoogenraad'!D$17,ROW()-ROW(D$17),0))</f>
        <v/>
      </c>
    </row>
    <row r="2110" spans="1:4" x14ac:dyDescent="0.25">
      <c r="A2110" s="124" t="str">
        <f ca="1">IF(OFFSET('Stocklist Hoogenraad'!A$17,ROW()-ROW(A$17),0)="","",OFFSET('Stocklist Hoogenraad'!A$17,ROW()-ROW(A$17),0))</f>
        <v/>
      </c>
      <c r="B2110" s="124" t="str">
        <f ca="1">IF(OFFSET('Stocklist Hoogenraad'!B$17,ROW()-ROW(B$17),0)="","",OFFSET('Stocklist Hoogenraad'!B$17,ROW()-ROW(B$17),0))</f>
        <v/>
      </c>
      <c r="C2110" s="124" t="str">
        <f ca="1">IF(OFFSET('Stocklist Hoogenraad'!C$17,ROW()-ROW(C$17),0)="","",OFFSET('Stocklist Hoogenraad'!C$17,ROW()-ROW(C$17),0))</f>
        <v/>
      </c>
      <c r="D2110" s="125" t="str">
        <f ca="1">IF(OFFSET('Stocklist Hoogenraad'!D$17,ROW()-ROW(D$17),0)="","",(1+Margin)*OFFSET('Stocklist Hoogenraad'!D$17,ROW()-ROW(D$17),0))</f>
        <v/>
      </c>
    </row>
    <row r="2111" spans="1:4" x14ac:dyDescent="0.25">
      <c r="A2111" s="124" t="str">
        <f ca="1">IF(OFFSET('Stocklist Hoogenraad'!A$17,ROW()-ROW(A$17),0)="","",OFFSET('Stocklist Hoogenraad'!A$17,ROW()-ROW(A$17),0))</f>
        <v/>
      </c>
      <c r="B2111" s="124" t="str">
        <f ca="1">IF(OFFSET('Stocklist Hoogenraad'!B$17,ROW()-ROW(B$17),0)="","",OFFSET('Stocklist Hoogenraad'!B$17,ROW()-ROW(B$17),0))</f>
        <v/>
      </c>
      <c r="C2111" s="124" t="str">
        <f ca="1">IF(OFFSET('Stocklist Hoogenraad'!C$17,ROW()-ROW(C$17),0)="","",OFFSET('Stocklist Hoogenraad'!C$17,ROW()-ROW(C$17),0))</f>
        <v/>
      </c>
      <c r="D2111" s="125" t="str">
        <f ca="1">IF(OFFSET('Stocklist Hoogenraad'!D$17,ROW()-ROW(D$17),0)="","",(1+Margin)*OFFSET('Stocklist Hoogenraad'!D$17,ROW()-ROW(D$17),0))</f>
        <v/>
      </c>
    </row>
    <row r="2112" spans="1:4" x14ac:dyDescent="0.25">
      <c r="A2112" s="124" t="str">
        <f ca="1">IF(OFFSET('Stocklist Hoogenraad'!A$17,ROW()-ROW(A$17),0)="","",OFFSET('Stocklist Hoogenraad'!A$17,ROW()-ROW(A$17),0))</f>
        <v/>
      </c>
      <c r="B2112" s="124" t="str">
        <f ca="1">IF(OFFSET('Stocklist Hoogenraad'!B$17,ROW()-ROW(B$17),0)="","",OFFSET('Stocklist Hoogenraad'!B$17,ROW()-ROW(B$17),0))</f>
        <v/>
      </c>
      <c r="C2112" s="124" t="str">
        <f ca="1">IF(OFFSET('Stocklist Hoogenraad'!C$17,ROW()-ROW(C$17),0)="","",OFFSET('Stocklist Hoogenraad'!C$17,ROW()-ROW(C$17),0))</f>
        <v/>
      </c>
      <c r="D2112" s="125" t="str">
        <f ca="1">IF(OFFSET('Stocklist Hoogenraad'!D$17,ROW()-ROW(D$17),0)="","",(1+Margin)*OFFSET('Stocklist Hoogenraad'!D$17,ROW()-ROW(D$17),0))</f>
        <v/>
      </c>
    </row>
    <row r="2113" spans="1:4" x14ac:dyDescent="0.25">
      <c r="A2113" s="124" t="str">
        <f ca="1">IF(OFFSET('Stocklist Hoogenraad'!A$17,ROW()-ROW(A$17),0)="","",OFFSET('Stocklist Hoogenraad'!A$17,ROW()-ROW(A$17),0))</f>
        <v/>
      </c>
      <c r="B2113" s="124" t="str">
        <f ca="1">IF(OFFSET('Stocklist Hoogenraad'!B$17,ROW()-ROW(B$17),0)="","",OFFSET('Stocklist Hoogenraad'!B$17,ROW()-ROW(B$17),0))</f>
        <v/>
      </c>
      <c r="C2113" s="124" t="str">
        <f ca="1">IF(OFFSET('Stocklist Hoogenraad'!C$17,ROW()-ROW(C$17),0)="","",OFFSET('Stocklist Hoogenraad'!C$17,ROW()-ROW(C$17),0))</f>
        <v/>
      </c>
      <c r="D2113" s="125" t="str">
        <f ca="1">IF(OFFSET('Stocklist Hoogenraad'!D$17,ROW()-ROW(D$17),0)="","",(1+Margin)*OFFSET('Stocklist Hoogenraad'!D$17,ROW()-ROW(D$17),0))</f>
        <v/>
      </c>
    </row>
    <row r="2114" spans="1:4" x14ac:dyDescent="0.25">
      <c r="A2114" s="124" t="str">
        <f ca="1">IF(OFFSET('Stocklist Hoogenraad'!A$17,ROW()-ROW(A$17),0)="","",OFFSET('Stocklist Hoogenraad'!A$17,ROW()-ROW(A$17),0))</f>
        <v/>
      </c>
      <c r="B2114" s="124" t="str">
        <f ca="1">IF(OFFSET('Stocklist Hoogenraad'!B$17,ROW()-ROW(B$17),0)="","",OFFSET('Stocklist Hoogenraad'!B$17,ROW()-ROW(B$17),0))</f>
        <v/>
      </c>
      <c r="C2114" s="124" t="str">
        <f ca="1">IF(OFFSET('Stocklist Hoogenraad'!C$17,ROW()-ROW(C$17),0)="","",OFFSET('Stocklist Hoogenraad'!C$17,ROW()-ROW(C$17),0))</f>
        <v/>
      </c>
      <c r="D2114" s="125" t="str">
        <f ca="1">IF(OFFSET('Stocklist Hoogenraad'!D$17,ROW()-ROW(D$17),0)="","",(1+Margin)*OFFSET('Stocklist Hoogenraad'!D$17,ROW()-ROW(D$17),0))</f>
        <v/>
      </c>
    </row>
    <row r="2115" spans="1:4" x14ac:dyDescent="0.25">
      <c r="A2115" s="124" t="str">
        <f ca="1">IF(OFFSET('Stocklist Hoogenraad'!A$17,ROW()-ROW(A$17),0)="","",OFFSET('Stocklist Hoogenraad'!A$17,ROW()-ROW(A$17),0))</f>
        <v/>
      </c>
      <c r="B2115" s="124" t="str">
        <f ca="1">IF(OFFSET('Stocklist Hoogenraad'!B$17,ROW()-ROW(B$17),0)="","",OFFSET('Stocklist Hoogenraad'!B$17,ROW()-ROW(B$17),0))</f>
        <v/>
      </c>
      <c r="C2115" s="124" t="str">
        <f ca="1">IF(OFFSET('Stocklist Hoogenraad'!C$17,ROW()-ROW(C$17),0)="","",OFFSET('Stocklist Hoogenraad'!C$17,ROW()-ROW(C$17),0))</f>
        <v/>
      </c>
      <c r="D2115" s="125" t="str">
        <f ca="1">IF(OFFSET('Stocklist Hoogenraad'!D$17,ROW()-ROW(D$17),0)="","",(1+Margin)*OFFSET('Stocklist Hoogenraad'!D$17,ROW()-ROW(D$17),0))</f>
        <v/>
      </c>
    </row>
    <row r="2116" spans="1:4" x14ac:dyDescent="0.25">
      <c r="A2116" s="124" t="str">
        <f ca="1">IF(OFFSET('Stocklist Hoogenraad'!A$17,ROW()-ROW(A$17),0)="","",OFFSET('Stocklist Hoogenraad'!A$17,ROW()-ROW(A$17),0))</f>
        <v/>
      </c>
      <c r="B2116" s="124" t="str">
        <f ca="1">IF(OFFSET('Stocklist Hoogenraad'!B$17,ROW()-ROW(B$17),0)="","",OFFSET('Stocklist Hoogenraad'!B$17,ROW()-ROW(B$17),0))</f>
        <v/>
      </c>
      <c r="C2116" s="124" t="str">
        <f ca="1">IF(OFFSET('Stocklist Hoogenraad'!C$17,ROW()-ROW(C$17),0)="","",OFFSET('Stocklist Hoogenraad'!C$17,ROW()-ROW(C$17),0))</f>
        <v/>
      </c>
      <c r="D2116" s="125" t="str">
        <f ca="1">IF(OFFSET('Stocklist Hoogenraad'!D$17,ROW()-ROW(D$17),0)="","",(1+Margin)*OFFSET('Stocklist Hoogenraad'!D$17,ROW()-ROW(D$17),0))</f>
        <v/>
      </c>
    </row>
    <row r="2117" spans="1:4" x14ac:dyDescent="0.25">
      <c r="A2117" s="124" t="str">
        <f ca="1">IF(OFFSET('Stocklist Hoogenraad'!A$17,ROW()-ROW(A$17),0)="","",OFFSET('Stocklist Hoogenraad'!A$17,ROW()-ROW(A$17),0))</f>
        <v/>
      </c>
      <c r="B2117" s="124" t="str">
        <f ca="1">IF(OFFSET('Stocklist Hoogenraad'!B$17,ROW()-ROW(B$17),0)="","",OFFSET('Stocklist Hoogenraad'!B$17,ROW()-ROW(B$17),0))</f>
        <v/>
      </c>
      <c r="C2117" s="124" t="str">
        <f ca="1">IF(OFFSET('Stocklist Hoogenraad'!C$17,ROW()-ROW(C$17),0)="","",OFFSET('Stocklist Hoogenraad'!C$17,ROW()-ROW(C$17),0))</f>
        <v/>
      </c>
      <c r="D2117" s="125" t="str">
        <f ca="1">IF(OFFSET('Stocklist Hoogenraad'!D$17,ROW()-ROW(D$17),0)="","",(1+Margin)*OFFSET('Stocklist Hoogenraad'!D$17,ROW()-ROW(D$17),0))</f>
        <v/>
      </c>
    </row>
    <row r="2118" spans="1:4" x14ac:dyDescent="0.25">
      <c r="A2118" s="124" t="str">
        <f ca="1">IF(OFFSET('Stocklist Hoogenraad'!A$17,ROW()-ROW(A$17),0)="","",OFFSET('Stocklist Hoogenraad'!A$17,ROW()-ROW(A$17),0))</f>
        <v/>
      </c>
      <c r="B2118" s="124" t="str">
        <f ca="1">IF(OFFSET('Stocklist Hoogenraad'!B$17,ROW()-ROW(B$17),0)="","",OFFSET('Stocklist Hoogenraad'!B$17,ROW()-ROW(B$17),0))</f>
        <v/>
      </c>
      <c r="C2118" s="124" t="str">
        <f ca="1">IF(OFFSET('Stocklist Hoogenraad'!C$17,ROW()-ROW(C$17),0)="","",OFFSET('Stocklist Hoogenraad'!C$17,ROW()-ROW(C$17),0))</f>
        <v/>
      </c>
      <c r="D2118" s="125" t="str">
        <f ca="1">IF(OFFSET('Stocklist Hoogenraad'!D$17,ROW()-ROW(D$17),0)="","",(1+Margin)*OFFSET('Stocklist Hoogenraad'!D$17,ROW()-ROW(D$17),0))</f>
        <v/>
      </c>
    </row>
    <row r="2119" spans="1:4" x14ac:dyDescent="0.25">
      <c r="A2119" s="124" t="str">
        <f ca="1">IF(OFFSET('Stocklist Hoogenraad'!A$17,ROW()-ROW(A$17),0)="","",OFFSET('Stocklist Hoogenraad'!A$17,ROW()-ROW(A$17),0))</f>
        <v/>
      </c>
      <c r="B2119" s="124" t="str">
        <f ca="1">IF(OFFSET('Stocklist Hoogenraad'!B$17,ROW()-ROW(B$17),0)="","",OFFSET('Stocklist Hoogenraad'!B$17,ROW()-ROW(B$17),0))</f>
        <v/>
      </c>
      <c r="C2119" s="124" t="str">
        <f ca="1">IF(OFFSET('Stocklist Hoogenraad'!C$17,ROW()-ROW(C$17),0)="","",OFFSET('Stocklist Hoogenraad'!C$17,ROW()-ROW(C$17),0))</f>
        <v/>
      </c>
      <c r="D2119" s="125" t="str">
        <f ca="1">IF(OFFSET('Stocklist Hoogenraad'!D$17,ROW()-ROW(D$17),0)="","",(1+Margin)*OFFSET('Stocklist Hoogenraad'!D$17,ROW()-ROW(D$17),0))</f>
        <v/>
      </c>
    </row>
    <row r="2120" spans="1:4" x14ac:dyDescent="0.25">
      <c r="A2120" s="124" t="str">
        <f ca="1">IF(OFFSET('Stocklist Hoogenraad'!A$17,ROW()-ROW(A$17),0)="","",OFFSET('Stocklist Hoogenraad'!A$17,ROW()-ROW(A$17),0))</f>
        <v/>
      </c>
      <c r="B2120" s="124" t="str">
        <f ca="1">IF(OFFSET('Stocklist Hoogenraad'!B$17,ROW()-ROW(B$17),0)="","",OFFSET('Stocklist Hoogenraad'!B$17,ROW()-ROW(B$17),0))</f>
        <v/>
      </c>
      <c r="C2120" s="124" t="str">
        <f ca="1">IF(OFFSET('Stocklist Hoogenraad'!C$17,ROW()-ROW(C$17),0)="","",OFFSET('Stocklist Hoogenraad'!C$17,ROW()-ROW(C$17),0))</f>
        <v/>
      </c>
      <c r="D2120" s="125" t="str">
        <f ca="1">IF(OFFSET('Stocklist Hoogenraad'!D$17,ROW()-ROW(D$17),0)="","",(1+Margin)*OFFSET('Stocklist Hoogenraad'!D$17,ROW()-ROW(D$17),0))</f>
        <v/>
      </c>
    </row>
    <row r="2121" spans="1:4" x14ac:dyDescent="0.25">
      <c r="A2121" s="124" t="str">
        <f ca="1">IF(OFFSET('Stocklist Hoogenraad'!A$17,ROW()-ROW(A$17),0)="","",OFFSET('Stocklist Hoogenraad'!A$17,ROW()-ROW(A$17),0))</f>
        <v/>
      </c>
      <c r="B2121" s="124" t="str">
        <f ca="1">IF(OFFSET('Stocklist Hoogenraad'!B$17,ROW()-ROW(B$17),0)="","",OFFSET('Stocklist Hoogenraad'!B$17,ROW()-ROW(B$17),0))</f>
        <v/>
      </c>
      <c r="C2121" s="124" t="str">
        <f ca="1">IF(OFFSET('Stocklist Hoogenraad'!C$17,ROW()-ROW(C$17),0)="","",OFFSET('Stocklist Hoogenraad'!C$17,ROW()-ROW(C$17),0))</f>
        <v/>
      </c>
      <c r="D2121" s="125" t="str">
        <f ca="1">IF(OFFSET('Stocklist Hoogenraad'!D$17,ROW()-ROW(D$17),0)="","",(1+Margin)*OFFSET('Stocklist Hoogenraad'!D$17,ROW()-ROW(D$17),0))</f>
        <v/>
      </c>
    </row>
    <row r="2122" spans="1:4" x14ac:dyDescent="0.25">
      <c r="A2122" s="124" t="str">
        <f ca="1">IF(OFFSET('Stocklist Hoogenraad'!A$17,ROW()-ROW(A$17),0)="","",OFFSET('Stocklist Hoogenraad'!A$17,ROW()-ROW(A$17),0))</f>
        <v/>
      </c>
      <c r="B2122" s="124" t="str">
        <f ca="1">IF(OFFSET('Stocklist Hoogenraad'!B$17,ROW()-ROW(B$17),0)="","",OFFSET('Stocklist Hoogenraad'!B$17,ROW()-ROW(B$17),0))</f>
        <v/>
      </c>
      <c r="C2122" s="124" t="str">
        <f ca="1">IF(OFFSET('Stocklist Hoogenraad'!C$17,ROW()-ROW(C$17),0)="","",OFFSET('Stocklist Hoogenraad'!C$17,ROW()-ROW(C$17),0))</f>
        <v/>
      </c>
      <c r="D2122" s="125" t="str">
        <f ca="1">IF(OFFSET('Stocklist Hoogenraad'!D$17,ROW()-ROW(D$17),0)="","",(1+Margin)*OFFSET('Stocklist Hoogenraad'!D$17,ROW()-ROW(D$17),0))</f>
        <v/>
      </c>
    </row>
    <row r="2123" spans="1:4" x14ac:dyDescent="0.25">
      <c r="A2123" s="124" t="str">
        <f ca="1">IF(OFFSET('Stocklist Hoogenraad'!A$17,ROW()-ROW(A$17),0)="","",OFFSET('Stocklist Hoogenraad'!A$17,ROW()-ROW(A$17),0))</f>
        <v/>
      </c>
      <c r="B2123" s="124" t="str">
        <f ca="1">IF(OFFSET('Stocklist Hoogenraad'!B$17,ROW()-ROW(B$17),0)="","",OFFSET('Stocklist Hoogenraad'!B$17,ROW()-ROW(B$17),0))</f>
        <v/>
      </c>
      <c r="C2123" s="124" t="str">
        <f ca="1">IF(OFFSET('Stocklist Hoogenraad'!C$17,ROW()-ROW(C$17),0)="","",OFFSET('Stocklist Hoogenraad'!C$17,ROW()-ROW(C$17),0))</f>
        <v/>
      </c>
      <c r="D2123" s="125" t="str">
        <f ca="1">IF(OFFSET('Stocklist Hoogenraad'!D$17,ROW()-ROW(D$17),0)="","",(1+Margin)*OFFSET('Stocklist Hoogenraad'!D$17,ROW()-ROW(D$17),0))</f>
        <v/>
      </c>
    </row>
    <row r="2124" spans="1:4" x14ac:dyDescent="0.25">
      <c r="A2124" s="124" t="str">
        <f ca="1">IF(OFFSET('Stocklist Hoogenraad'!A$17,ROW()-ROW(A$17),0)="","",OFFSET('Stocklist Hoogenraad'!A$17,ROW()-ROW(A$17),0))</f>
        <v/>
      </c>
      <c r="B2124" s="124" t="str">
        <f ca="1">IF(OFFSET('Stocklist Hoogenraad'!B$17,ROW()-ROW(B$17),0)="","",OFFSET('Stocklist Hoogenraad'!B$17,ROW()-ROW(B$17),0))</f>
        <v/>
      </c>
      <c r="C2124" s="124" t="str">
        <f ca="1">IF(OFFSET('Stocklist Hoogenraad'!C$17,ROW()-ROW(C$17),0)="","",OFFSET('Stocklist Hoogenraad'!C$17,ROW()-ROW(C$17),0))</f>
        <v/>
      </c>
      <c r="D2124" s="125" t="str">
        <f ca="1">IF(OFFSET('Stocklist Hoogenraad'!D$17,ROW()-ROW(D$17),0)="","",(1+Margin)*OFFSET('Stocklist Hoogenraad'!D$17,ROW()-ROW(D$17),0))</f>
        <v/>
      </c>
    </row>
    <row r="2125" spans="1:4" x14ac:dyDescent="0.25">
      <c r="A2125" s="124" t="str">
        <f ca="1">IF(OFFSET('Stocklist Hoogenraad'!A$17,ROW()-ROW(A$17),0)="","",OFFSET('Stocklist Hoogenraad'!A$17,ROW()-ROW(A$17),0))</f>
        <v/>
      </c>
      <c r="B2125" s="124" t="str">
        <f ca="1">IF(OFFSET('Stocklist Hoogenraad'!B$17,ROW()-ROW(B$17),0)="","",OFFSET('Stocklist Hoogenraad'!B$17,ROW()-ROW(B$17),0))</f>
        <v/>
      </c>
      <c r="C2125" s="124" t="str">
        <f ca="1">IF(OFFSET('Stocklist Hoogenraad'!C$17,ROW()-ROW(C$17),0)="","",OFFSET('Stocklist Hoogenraad'!C$17,ROW()-ROW(C$17),0))</f>
        <v/>
      </c>
      <c r="D2125" s="125" t="str">
        <f ca="1">IF(OFFSET('Stocklist Hoogenraad'!D$17,ROW()-ROW(D$17),0)="","",(1+Margin)*OFFSET('Stocklist Hoogenraad'!D$17,ROW()-ROW(D$17),0))</f>
        <v/>
      </c>
    </row>
    <row r="2126" spans="1:4" x14ac:dyDescent="0.25">
      <c r="A2126" s="124" t="str">
        <f ca="1">IF(OFFSET('Stocklist Hoogenraad'!A$17,ROW()-ROW(A$17),0)="","",OFFSET('Stocklist Hoogenraad'!A$17,ROW()-ROW(A$17),0))</f>
        <v/>
      </c>
      <c r="B2126" s="124" t="str">
        <f ca="1">IF(OFFSET('Stocklist Hoogenraad'!B$17,ROW()-ROW(B$17),0)="","",OFFSET('Stocklist Hoogenraad'!B$17,ROW()-ROW(B$17),0))</f>
        <v/>
      </c>
      <c r="C2126" s="124" t="str">
        <f ca="1">IF(OFFSET('Stocklist Hoogenraad'!C$17,ROW()-ROW(C$17),0)="","",OFFSET('Stocklist Hoogenraad'!C$17,ROW()-ROW(C$17),0))</f>
        <v/>
      </c>
      <c r="D2126" s="125" t="str">
        <f ca="1">IF(OFFSET('Stocklist Hoogenraad'!D$17,ROW()-ROW(D$17),0)="","",(1+Margin)*OFFSET('Stocklist Hoogenraad'!D$17,ROW()-ROW(D$17),0))</f>
        <v/>
      </c>
    </row>
    <row r="2127" spans="1:4" x14ac:dyDescent="0.25">
      <c r="A2127" s="124" t="str">
        <f ca="1">IF(OFFSET('Stocklist Hoogenraad'!A$17,ROW()-ROW(A$17),0)="","",OFFSET('Stocklist Hoogenraad'!A$17,ROW()-ROW(A$17),0))</f>
        <v/>
      </c>
      <c r="B2127" s="124" t="str">
        <f ca="1">IF(OFFSET('Stocklist Hoogenraad'!B$17,ROW()-ROW(B$17),0)="","",OFFSET('Stocklist Hoogenraad'!B$17,ROW()-ROW(B$17),0))</f>
        <v/>
      </c>
      <c r="C2127" s="124" t="str">
        <f ca="1">IF(OFFSET('Stocklist Hoogenraad'!C$17,ROW()-ROW(C$17),0)="","",OFFSET('Stocklist Hoogenraad'!C$17,ROW()-ROW(C$17),0))</f>
        <v/>
      </c>
      <c r="D2127" s="125" t="str">
        <f ca="1">IF(OFFSET('Stocklist Hoogenraad'!D$17,ROW()-ROW(D$17),0)="","",(1+Margin)*OFFSET('Stocklist Hoogenraad'!D$17,ROW()-ROW(D$17),0))</f>
        <v/>
      </c>
    </row>
    <row r="2128" spans="1:4" x14ac:dyDescent="0.25">
      <c r="A2128" s="124" t="str">
        <f ca="1">IF(OFFSET('Stocklist Hoogenraad'!A$17,ROW()-ROW(A$17),0)="","",OFFSET('Stocklist Hoogenraad'!A$17,ROW()-ROW(A$17),0))</f>
        <v/>
      </c>
      <c r="B2128" s="124" t="str">
        <f ca="1">IF(OFFSET('Stocklist Hoogenraad'!B$17,ROW()-ROW(B$17),0)="","",OFFSET('Stocklist Hoogenraad'!B$17,ROW()-ROW(B$17),0))</f>
        <v/>
      </c>
      <c r="C2128" s="124" t="str">
        <f ca="1">IF(OFFSET('Stocklist Hoogenraad'!C$17,ROW()-ROW(C$17),0)="","",OFFSET('Stocklist Hoogenraad'!C$17,ROW()-ROW(C$17),0))</f>
        <v/>
      </c>
      <c r="D2128" s="125" t="str">
        <f ca="1">IF(OFFSET('Stocklist Hoogenraad'!D$17,ROW()-ROW(D$17),0)="","",(1+Margin)*OFFSET('Stocklist Hoogenraad'!D$17,ROW()-ROW(D$17),0))</f>
        <v/>
      </c>
    </row>
    <row r="2129" spans="1:4" x14ac:dyDescent="0.25">
      <c r="A2129" s="124" t="str">
        <f ca="1">IF(OFFSET('Stocklist Hoogenraad'!A$17,ROW()-ROW(A$17),0)="","",OFFSET('Stocklist Hoogenraad'!A$17,ROW()-ROW(A$17),0))</f>
        <v/>
      </c>
      <c r="B2129" s="124" t="str">
        <f ca="1">IF(OFFSET('Stocklist Hoogenraad'!B$17,ROW()-ROW(B$17),0)="","",OFFSET('Stocklist Hoogenraad'!B$17,ROW()-ROW(B$17),0))</f>
        <v/>
      </c>
      <c r="C2129" s="124" t="str">
        <f ca="1">IF(OFFSET('Stocklist Hoogenraad'!C$17,ROW()-ROW(C$17),0)="","",OFFSET('Stocklist Hoogenraad'!C$17,ROW()-ROW(C$17),0))</f>
        <v/>
      </c>
      <c r="D2129" s="125" t="str">
        <f ca="1">IF(OFFSET('Stocklist Hoogenraad'!D$17,ROW()-ROW(D$17),0)="","",(1+Margin)*OFFSET('Stocklist Hoogenraad'!D$17,ROW()-ROW(D$17),0))</f>
        <v/>
      </c>
    </row>
    <row r="2130" spans="1:4" x14ac:dyDescent="0.25">
      <c r="A2130" s="124" t="str">
        <f ca="1">IF(OFFSET('Stocklist Hoogenraad'!A$17,ROW()-ROW(A$17),0)="","",OFFSET('Stocklist Hoogenraad'!A$17,ROW()-ROW(A$17),0))</f>
        <v/>
      </c>
      <c r="B2130" s="124" t="str">
        <f ca="1">IF(OFFSET('Stocklist Hoogenraad'!B$17,ROW()-ROW(B$17),0)="","",OFFSET('Stocklist Hoogenraad'!B$17,ROW()-ROW(B$17),0))</f>
        <v/>
      </c>
      <c r="C2130" s="124" t="str">
        <f ca="1">IF(OFFSET('Stocklist Hoogenraad'!C$17,ROW()-ROW(C$17),0)="","",OFFSET('Stocklist Hoogenraad'!C$17,ROW()-ROW(C$17),0))</f>
        <v/>
      </c>
      <c r="D2130" s="125" t="str">
        <f ca="1">IF(OFFSET('Stocklist Hoogenraad'!D$17,ROW()-ROW(D$17),0)="","",(1+Margin)*OFFSET('Stocklist Hoogenraad'!D$17,ROW()-ROW(D$17),0))</f>
        <v/>
      </c>
    </row>
    <row r="2131" spans="1:4" x14ac:dyDescent="0.25">
      <c r="A2131" s="124" t="str">
        <f ca="1">IF(OFFSET('Stocklist Hoogenraad'!A$17,ROW()-ROW(A$17),0)="","",OFFSET('Stocklist Hoogenraad'!A$17,ROW()-ROW(A$17),0))</f>
        <v/>
      </c>
      <c r="B2131" s="124" t="str">
        <f ca="1">IF(OFFSET('Stocklist Hoogenraad'!B$17,ROW()-ROW(B$17),0)="","",OFFSET('Stocklist Hoogenraad'!B$17,ROW()-ROW(B$17),0))</f>
        <v/>
      </c>
      <c r="C2131" s="124" t="str">
        <f ca="1">IF(OFFSET('Stocklist Hoogenraad'!C$17,ROW()-ROW(C$17),0)="","",OFFSET('Stocklist Hoogenraad'!C$17,ROW()-ROW(C$17),0))</f>
        <v/>
      </c>
      <c r="D2131" s="125" t="str">
        <f ca="1">IF(OFFSET('Stocklist Hoogenraad'!D$17,ROW()-ROW(D$17),0)="","",(1+Margin)*OFFSET('Stocklist Hoogenraad'!D$17,ROW()-ROW(D$17),0))</f>
        <v/>
      </c>
    </row>
    <row r="2132" spans="1:4" x14ac:dyDescent="0.25">
      <c r="A2132" s="124" t="str">
        <f ca="1">IF(OFFSET('Stocklist Hoogenraad'!A$17,ROW()-ROW(A$17),0)="","",OFFSET('Stocklist Hoogenraad'!A$17,ROW()-ROW(A$17),0))</f>
        <v/>
      </c>
      <c r="B2132" s="124" t="str">
        <f ca="1">IF(OFFSET('Stocklist Hoogenraad'!B$17,ROW()-ROW(B$17),0)="","",OFFSET('Stocklist Hoogenraad'!B$17,ROW()-ROW(B$17),0))</f>
        <v/>
      </c>
      <c r="C2132" s="124" t="str">
        <f ca="1">IF(OFFSET('Stocklist Hoogenraad'!C$17,ROW()-ROW(C$17),0)="","",OFFSET('Stocklist Hoogenraad'!C$17,ROW()-ROW(C$17),0))</f>
        <v/>
      </c>
      <c r="D2132" s="125" t="str">
        <f ca="1">IF(OFFSET('Stocklist Hoogenraad'!D$17,ROW()-ROW(D$17),0)="","",(1+Margin)*OFFSET('Stocklist Hoogenraad'!D$17,ROW()-ROW(D$17),0))</f>
        <v/>
      </c>
    </row>
    <row r="2133" spans="1:4" x14ac:dyDescent="0.25">
      <c r="A2133" s="124" t="str">
        <f ca="1">IF(OFFSET('Stocklist Hoogenraad'!A$17,ROW()-ROW(A$17),0)="","",OFFSET('Stocklist Hoogenraad'!A$17,ROW()-ROW(A$17),0))</f>
        <v/>
      </c>
      <c r="B2133" s="124" t="str">
        <f ca="1">IF(OFFSET('Stocklist Hoogenraad'!B$17,ROW()-ROW(B$17),0)="","",OFFSET('Stocklist Hoogenraad'!B$17,ROW()-ROW(B$17),0))</f>
        <v/>
      </c>
      <c r="C2133" s="124" t="str">
        <f ca="1">IF(OFFSET('Stocklist Hoogenraad'!C$17,ROW()-ROW(C$17),0)="","",OFFSET('Stocklist Hoogenraad'!C$17,ROW()-ROW(C$17),0))</f>
        <v/>
      </c>
      <c r="D2133" s="125" t="str">
        <f ca="1">IF(OFFSET('Stocklist Hoogenraad'!D$17,ROW()-ROW(D$17),0)="","",(1+Margin)*OFFSET('Stocklist Hoogenraad'!D$17,ROW()-ROW(D$17),0))</f>
        <v/>
      </c>
    </row>
    <row r="2134" spans="1:4" x14ac:dyDescent="0.25">
      <c r="A2134" s="124" t="str">
        <f ca="1">IF(OFFSET('Stocklist Hoogenraad'!A$17,ROW()-ROW(A$17),0)="","",OFFSET('Stocklist Hoogenraad'!A$17,ROW()-ROW(A$17),0))</f>
        <v/>
      </c>
      <c r="B2134" s="124" t="str">
        <f ca="1">IF(OFFSET('Stocklist Hoogenraad'!B$17,ROW()-ROW(B$17),0)="","",OFFSET('Stocklist Hoogenraad'!B$17,ROW()-ROW(B$17),0))</f>
        <v/>
      </c>
      <c r="C2134" s="124" t="str">
        <f ca="1">IF(OFFSET('Stocklist Hoogenraad'!C$17,ROW()-ROW(C$17),0)="","",OFFSET('Stocklist Hoogenraad'!C$17,ROW()-ROW(C$17),0))</f>
        <v/>
      </c>
      <c r="D2134" s="125" t="str">
        <f ca="1">IF(OFFSET('Stocklist Hoogenraad'!D$17,ROW()-ROW(D$17),0)="","",(1+Margin)*OFFSET('Stocklist Hoogenraad'!D$17,ROW()-ROW(D$17),0))</f>
        <v/>
      </c>
    </row>
    <row r="2135" spans="1:4" x14ac:dyDescent="0.25">
      <c r="A2135" s="124" t="str">
        <f ca="1">IF(OFFSET('Stocklist Hoogenraad'!A$17,ROW()-ROW(A$17),0)="","",OFFSET('Stocklist Hoogenraad'!A$17,ROW()-ROW(A$17),0))</f>
        <v/>
      </c>
      <c r="B2135" s="124" t="str">
        <f ca="1">IF(OFFSET('Stocklist Hoogenraad'!B$17,ROW()-ROW(B$17),0)="","",OFFSET('Stocklist Hoogenraad'!B$17,ROW()-ROW(B$17),0))</f>
        <v/>
      </c>
      <c r="C2135" s="124" t="str">
        <f ca="1">IF(OFFSET('Stocklist Hoogenraad'!C$17,ROW()-ROW(C$17),0)="","",OFFSET('Stocklist Hoogenraad'!C$17,ROW()-ROW(C$17),0))</f>
        <v/>
      </c>
      <c r="D2135" s="125" t="str">
        <f ca="1">IF(OFFSET('Stocklist Hoogenraad'!D$17,ROW()-ROW(D$17),0)="","",(1+Margin)*OFFSET('Stocklist Hoogenraad'!D$17,ROW()-ROW(D$17),0))</f>
        <v/>
      </c>
    </row>
    <row r="2136" spans="1:4" x14ac:dyDescent="0.25">
      <c r="A2136" s="124" t="str">
        <f ca="1">IF(OFFSET('Stocklist Hoogenraad'!A$17,ROW()-ROW(A$17),0)="","",OFFSET('Stocklist Hoogenraad'!A$17,ROW()-ROW(A$17),0))</f>
        <v/>
      </c>
      <c r="B2136" s="124" t="str">
        <f ca="1">IF(OFFSET('Stocklist Hoogenraad'!B$17,ROW()-ROW(B$17),0)="","",OFFSET('Stocklist Hoogenraad'!B$17,ROW()-ROW(B$17),0))</f>
        <v/>
      </c>
      <c r="C2136" s="124" t="str">
        <f ca="1">IF(OFFSET('Stocklist Hoogenraad'!C$17,ROW()-ROW(C$17),0)="","",OFFSET('Stocklist Hoogenraad'!C$17,ROW()-ROW(C$17),0))</f>
        <v/>
      </c>
      <c r="D2136" s="125" t="str">
        <f ca="1">IF(OFFSET('Stocklist Hoogenraad'!D$17,ROW()-ROW(D$17),0)="","",(1+Margin)*OFFSET('Stocklist Hoogenraad'!D$17,ROW()-ROW(D$17),0))</f>
        <v/>
      </c>
    </row>
    <row r="2137" spans="1:4" x14ac:dyDescent="0.25">
      <c r="A2137" s="124" t="str">
        <f ca="1">IF(OFFSET('Stocklist Hoogenraad'!A$17,ROW()-ROW(A$17),0)="","",OFFSET('Stocklist Hoogenraad'!A$17,ROW()-ROW(A$17),0))</f>
        <v/>
      </c>
      <c r="B2137" s="124" t="str">
        <f ca="1">IF(OFFSET('Stocklist Hoogenraad'!B$17,ROW()-ROW(B$17),0)="","",OFFSET('Stocklist Hoogenraad'!B$17,ROW()-ROW(B$17),0))</f>
        <v/>
      </c>
      <c r="C2137" s="124" t="str">
        <f ca="1">IF(OFFSET('Stocklist Hoogenraad'!C$17,ROW()-ROW(C$17),0)="","",OFFSET('Stocklist Hoogenraad'!C$17,ROW()-ROW(C$17),0))</f>
        <v/>
      </c>
      <c r="D2137" s="125" t="str">
        <f ca="1">IF(OFFSET('Stocklist Hoogenraad'!D$17,ROW()-ROW(D$17),0)="","",(1+Margin)*OFFSET('Stocklist Hoogenraad'!D$17,ROW()-ROW(D$17),0))</f>
        <v/>
      </c>
    </row>
    <row r="2138" spans="1:4" x14ac:dyDescent="0.25">
      <c r="A2138" s="124" t="str">
        <f ca="1">IF(OFFSET('Stocklist Hoogenraad'!A$17,ROW()-ROW(A$17),0)="","",OFFSET('Stocklist Hoogenraad'!A$17,ROW()-ROW(A$17),0))</f>
        <v/>
      </c>
      <c r="B2138" s="124" t="str">
        <f ca="1">IF(OFFSET('Stocklist Hoogenraad'!B$17,ROW()-ROW(B$17),0)="","",OFFSET('Stocklist Hoogenraad'!B$17,ROW()-ROW(B$17),0))</f>
        <v/>
      </c>
      <c r="C2138" s="124" t="str">
        <f ca="1">IF(OFFSET('Stocklist Hoogenraad'!C$17,ROW()-ROW(C$17),0)="","",OFFSET('Stocklist Hoogenraad'!C$17,ROW()-ROW(C$17),0))</f>
        <v/>
      </c>
      <c r="D2138" s="125" t="str">
        <f ca="1">IF(OFFSET('Stocklist Hoogenraad'!D$17,ROW()-ROW(D$17),0)="","",(1+Margin)*OFFSET('Stocklist Hoogenraad'!D$17,ROW()-ROW(D$17),0))</f>
        <v/>
      </c>
    </row>
    <row r="2139" spans="1:4" x14ac:dyDescent="0.25">
      <c r="A2139" s="124" t="str">
        <f ca="1">IF(OFFSET('Stocklist Hoogenraad'!A$17,ROW()-ROW(A$17),0)="","",OFFSET('Stocklist Hoogenraad'!A$17,ROW()-ROW(A$17),0))</f>
        <v/>
      </c>
      <c r="B2139" s="124" t="str">
        <f ca="1">IF(OFFSET('Stocklist Hoogenraad'!B$17,ROW()-ROW(B$17),0)="","",OFFSET('Stocklist Hoogenraad'!B$17,ROW()-ROW(B$17),0))</f>
        <v/>
      </c>
      <c r="C2139" s="124" t="str">
        <f ca="1">IF(OFFSET('Stocklist Hoogenraad'!C$17,ROW()-ROW(C$17),0)="","",OFFSET('Stocklist Hoogenraad'!C$17,ROW()-ROW(C$17),0))</f>
        <v/>
      </c>
      <c r="D2139" s="125" t="str">
        <f ca="1">IF(OFFSET('Stocklist Hoogenraad'!D$17,ROW()-ROW(D$17),0)="","",(1+Margin)*OFFSET('Stocklist Hoogenraad'!D$17,ROW()-ROW(D$17),0))</f>
        <v/>
      </c>
    </row>
    <row r="2140" spans="1:4" x14ac:dyDescent="0.25">
      <c r="A2140" s="124" t="str">
        <f ca="1">IF(OFFSET('Stocklist Hoogenraad'!A$17,ROW()-ROW(A$17),0)="","",OFFSET('Stocklist Hoogenraad'!A$17,ROW()-ROW(A$17),0))</f>
        <v/>
      </c>
      <c r="B2140" s="124" t="str">
        <f ca="1">IF(OFFSET('Stocklist Hoogenraad'!B$17,ROW()-ROW(B$17),0)="","",OFFSET('Stocklist Hoogenraad'!B$17,ROW()-ROW(B$17),0))</f>
        <v/>
      </c>
      <c r="C2140" s="124" t="str">
        <f ca="1">IF(OFFSET('Stocklist Hoogenraad'!C$17,ROW()-ROW(C$17),0)="","",OFFSET('Stocklist Hoogenraad'!C$17,ROW()-ROW(C$17),0))</f>
        <v/>
      </c>
      <c r="D2140" s="125" t="str">
        <f ca="1">IF(OFFSET('Stocklist Hoogenraad'!D$17,ROW()-ROW(D$17),0)="","",(1+Margin)*OFFSET('Stocklist Hoogenraad'!D$17,ROW()-ROW(D$17),0))</f>
        <v/>
      </c>
    </row>
    <row r="2141" spans="1:4" x14ac:dyDescent="0.25">
      <c r="A2141" s="124" t="str">
        <f ca="1">IF(OFFSET('Stocklist Hoogenraad'!A$17,ROW()-ROW(A$17),0)="","",OFFSET('Stocklist Hoogenraad'!A$17,ROW()-ROW(A$17),0))</f>
        <v/>
      </c>
      <c r="B2141" s="124" t="str">
        <f ca="1">IF(OFFSET('Stocklist Hoogenraad'!B$17,ROW()-ROW(B$17),0)="","",OFFSET('Stocklist Hoogenraad'!B$17,ROW()-ROW(B$17),0))</f>
        <v/>
      </c>
      <c r="C2141" s="124" t="str">
        <f ca="1">IF(OFFSET('Stocklist Hoogenraad'!C$17,ROW()-ROW(C$17),0)="","",OFFSET('Stocklist Hoogenraad'!C$17,ROW()-ROW(C$17),0))</f>
        <v/>
      </c>
      <c r="D2141" s="125" t="str">
        <f ca="1">IF(OFFSET('Stocklist Hoogenraad'!D$17,ROW()-ROW(D$17),0)="","",(1+Margin)*OFFSET('Stocklist Hoogenraad'!D$17,ROW()-ROW(D$17),0))</f>
        <v/>
      </c>
    </row>
    <row r="2142" spans="1:4" x14ac:dyDescent="0.25">
      <c r="A2142" s="124" t="str">
        <f ca="1">IF(OFFSET('Stocklist Hoogenraad'!A$17,ROW()-ROW(A$17),0)="","",OFFSET('Stocklist Hoogenraad'!A$17,ROW()-ROW(A$17),0))</f>
        <v/>
      </c>
      <c r="B2142" s="124" t="str">
        <f ca="1">IF(OFFSET('Stocklist Hoogenraad'!B$17,ROW()-ROW(B$17),0)="","",OFFSET('Stocklist Hoogenraad'!B$17,ROW()-ROW(B$17),0))</f>
        <v/>
      </c>
      <c r="C2142" s="124" t="str">
        <f ca="1">IF(OFFSET('Stocklist Hoogenraad'!C$17,ROW()-ROW(C$17),0)="","",OFFSET('Stocklist Hoogenraad'!C$17,ROW()-ROW(C$17),0))</f>
        <v/>
      </c>
      <c r="D2142" s="125" t="str">
        <f ca="1">IF(OFFSET('Stocklist Hoogenraad'!D$17,ROW()-ROW(D$17),0)="","",(1+Margin)*OFFSET('Stocklist Hoogenraad'!D$17,ROW()-ROW(D$17),0))</f>
        <v/>
      </c>
    </row>
    <row r="2143" spans="1:4" x14ac:dyDescent="0.25">
      <c r="A2143" s="124" t="str">
        <f ca="1">IF(OFFSET('Stocklist Hoogenraad'!A$17,ROW()-ROW(A$17),0)="","",OFFSET('Stocklist Hoogenraad'!A$17,ROW()-ROW(A$17),0))</f>
        <v/>
      </c>
      <c r="B2143" s="124" t="str">
        <f ca="1">IF(OFFSET('Stocklist Hoogenraad'!B$17,ROW()-ROW(B$17),0)="","",OFFSET('Stocklist Hoogenraad'!B$17,ROW()-ROW(B$17),0))</f>
        <v/>
      </c>
      <c r="C2143" s="124" t="str">
        <f ca="1">IF(OFFSET('Stocklist Hoogenraad'!C$17,ROW()-ROW(C$17),0)="","",OFFSET('Stocklist Hoogenraad'!C$17,ROW()-ROW(C$17),0))</f>
        <v/>
      </c>
      <c r="D2143" s="125" t="str">
        <f ca="1">IF(OFFSET('Stocklist Hoogenraad'!D$17,ROW()-ROW(D$17),0)="","",(1+Margin)*OFFSET('Stocklist Hoogenraad'!D$17,ROW()-ROW(D$17),0))</f>
        <v/>
      </c>
    </row>
    <row r="2144" spans="1:4" x14ac:dyDescent="0.25">
      <c r="A2144" s="124" t="str">
        <f ca="1">IF(OFFSET('Stocklist Hoogenraad'!A$17,ROW()-ROW(A$17),0)="","",OFFSET('Stocklist Hoogenraad'!A$17,ROW()-ROW(A$17),0))</f>
        <v/>
      </c>
      <c r="B2144" s="124" t="str">
        <f ca="1">IF(OFFSET('Stocklist Hoogenraad'!B$17,ROW()-ROW(B$17),0)="","",OFFSET('Stocklist Hoogenraad'!B$17,ROW()-ROW(B$17),0))</f>
        <v/>
      </c>
      <c r="C2144" s="124" t="str">
        <f ca="1">IF(OFFSET('Stocklist Hoogenraad'!C$17,ROW()-ROW(C$17),0)="","",OFFSET('Stocklist Hoogenraad'!C$17,ROW()-ROW(C$17),0))</f>
        <v/>
      </c>
      <c r="D2144" s="125" t="str">
        <f ca="1">IF(OFFSET('Stocklist Hoogenraad'!D$17,ROW()-ROW(D$17),0)="","",(1+Margin)*OFFSET('Stocklist Hoogenraad'!D$17,ROW()-ROW(D$17),0))</f>
        <v/>
      </c>
    </row>
    <row r="2145" spans="1:4" x14ac:dyDescent="0.25">
      <c r="A2145" s="124" t="str">
        <f ca="1">IF(OFFSET('Stocklist Hoogenraad'!A$17,ROW()-ROW(A$17),0)="","",OFFSET('Stocklist Hoogenraad'!A$17,ROW()-ROW(A$17),0))</f>
        <v/>
      </c>
      <c r="B2145" s="124" t="str">
        <f ca="1">IF(OFFSET('Stocklist Hoogenraad'!B$17,ROW()-ROW(B$17),0)="","",OFFSET('Stocklist Hoogenraad'!B$17,ROW()-ROW(B$17),0))</f>
        <v/>
      </c>
      <c r="C2145" s="124" t="str">
        <f ca="1">IF(OFFSET('Stocklist Hoogenraad'!C$17,ROW()-ROW(C$17),0)="","",OFFSET('Stocklist Hoogenraad'!C$17,ROW()-ROW(C$17),0))</f>
        <v/>
      </c>
      <c r="D2145" s="125" t="str">
        <f ca="1">IF(OFFSET('Stocklist Hoogenraad'!D$17,ROW()-ROW(D$17),0)="","",(1+Margin)*OFFSET('Stocklist Hoogenraad'!D$17,ROW()-ROW(D$17),0))</f>
        <v/>
      </c>
    </row>
    <row r="2146" spans="1:4" x14ac:dyDescent="0.25">
      <c r="A2146" s="124" t="str">
        <f ca="1">IF(OFFSET('Stocklist Hoogenraad'!A$17,ROW()-ROW(A$17),0)="","",OFFSET('Stocklist Hoogenraad'!A$17,ROW()-ROW(A$17),0))</f>
        <v/>
      </c>
      <c r="B2146" s="124" t="str">
        <f ca="1">IF(OFFSET('Stocklist Hoogenraad'!B$17,ROW()-ROW(B$17),0)="","",OFFSET('Stocklist Hoogenraad'!B$17,ROW()-ROW(B$17),0))</f>
        <v/>
      </c>
      <c r="C2146" s="124" t="str">
        <f ca="1">IF(OFFSET('Stocklist Hoogenraad'!C$17,ROW()-ROW(C$17),0)="","",OFFSET('Stocklist Hoogenraad'!C$17,ROW()-ROW(C$17),0))</f>
        <v/>
      </c>
      <c r="D2146" s="125" t="str">
        <f ca="1">IF(OFFSET('Stocklist Hoogenraad'!D$17,ROW()-ROW(D$17),0)="","",(1+Margin)*OFFSET('Stocklist Hoogenraad'!D$17,ROW()-ROW(D$17),0))</f>
        <v/>
      </c>
    </row>
    <row r="2147" spans="1:4" x14ac:dyDescent="0.25">
      <c r="A2147" s="124" t="str">
        <f ca="1">IF(OFFSET('Stocklist Hoogenraad'!A$17,ROW()-ROW(A$17),0)="","",OFFSET('Stocklist Hoogenraad'!A$17,ROW()-ROW(A$17),0))</f>
        <v/>
      </c>
      <c r="B2147" s="124" t="str">
        <f ca="1">IF(OFFSET('Stocklist Hoogenraad'!B$17,ROW()-ROW(B$17),0)="","",OFFSET('Stocklist Hoogenraad'!B$17,ROW()-ROW(B$17),0))</f>
        <v/>
      </c>
      <c r="C2147" s="124" t="str">
        <f ca="1">IF(OFFSET('Stocklist Hoogenraad'!C$17,ROW()-ROW(C$17),0)="","",OFFSET('Stocklist Hoogenraad'!C$17,ROW()-ROW(C$17),0))</f>
        <v/>
      </c>
      <c r="D2147" s="125" t="str">
        <f ca="1">IF(OFFSET('Stocklist Hoogenraad'!D$17,ROW()-ROW(D$17),0)="","",(1+Margin)*OFFSET('Stocklist Hoogenraad'!D$17,ROW()-ROW(D$17),0))</f>
        <v/>
      </c>
    </row>
    <row r="2148" spans="1:4" x14ac:dyDescent="0.25">
      <c r="A2148" s="124" t="str">
        <f ca="1">IF(OFFSET('Stocklist Hoogenraad'!A$17,ROW()-ROW(A$17),0)="","",OFFSET('Stocklist Hoogenraad'!A$17,ROW()-ROW(A$17),0))</f>
        <v/>
      </c>
      <c r="B2148" s="124" t="str">
        <f ca="1">IF(OFFSET('Stocklist Hoogenraad'!B$17,ROW()-ROW(B$17),0)="","",OFFSET('Stocklist Hoogenraad'!B$17,ROW()-ROW(B$17),0))</f>
        <v/>
      </c>
      <c r="C2148" s="124" t="str">
        <f ca="1">IF(OFFSET('Stocklist Hoogenraad'!C$17,ROW()-ROW(C$17),0)="","",OFFSET('Stocklist Hoogenraad'!C$17,ROW()-ROW(C$17),0))</f>
        <v/>
      </c>
      <c r="D2148" s="125" t="str">
        <f ca="1">IF(OFFSET('Stocklist Hoogenraad'!D$17,ROW()-ROW(D$17),0)="","",(1+Margin)*OFFSET('Stocklist Hoogenraad'!D$17,ROW()-ROW(D$17),0))</f>
        <v/>
      </c>
    </row>
    <row r="2149" spans="1:4" x14ac:dyDescent="0.25">
      <c r="A2149" s="124" t="str">
        <f ca="1">IF(OFFSET('Stocklist Hoogenraad'!A$17,ROW()-ROW(A$17),0)="","",OFFSET('Stocklist Hoogenraad'!A$17,ROW()-ROW(A$17),0))</f>
        <v/>
      </c>
      <c r="B2149" s="124" t="str">
        <f ca="1">IF(OFFSET('Stocklist Hoogenraad'!B$17,ROW()-ROW(B$17),0)="","",OFFSET('Stocklist Hoogenraad'!B$17,ROW()-ROW(B$17),0))</f>
        <v/>
      </c>
      <c r="C2149" s="124" t="str">
        <f ca="1">IF(OFFSET('Stocklist Hoogenraad'!C$17,ROW()-ROW(C$17),0)="","",OFFSET('Stocklist Hoogenraad'!C$17,ROW()-ROW(C$17),0))</f>
        <v/>
      </c>
      <c r="D2149" s="125" t="str">
        <f ca="1">IF(OFFSET('Stocklist Hoogenraad'!D$17,ROW()-ROW(D$17),0)="","",(1+Margin)*OFFSET('Stocklist Hoogenraad'!D$17,ROW()-ROW(D$17),0))</f>
        <v/>
      </c>
    </row>
    <row r="2150" spans="1:4" x14ac:dyDescent="0.25">
      <c r="A2150" s="124" t="str">
        <f ca="1">IF(OFFSET('Stocklist Hoogenraad'!A$17,ROW()-ROW(A$17),0)="","",OFFSET('Stocklist Hoogenraad'!A$17,ROW()-ROW(A$17),0))</f>
        <v/>
      </c>
      <c r="B2150" s="124" t="str">
        <f ca="1">IF(OFFSET('Stocklist Hoogenraad'!B$17,ROW()-ROW(B$17),0)="","",OFFSET('Stocklist Hoogenraad'!B$17,ROW()-ROW(B$17),0))</f>
        <v/>
      </c>
      <c r="C2150" s="124" t="str">
        <f ca="1">IF(OFFSET('Stocklist Hoogenraad'!C$17,ROW()-ROW(C$17),0)="","",OFFSET('Stocklist Hoogenraad'!C$17,ROW()-ROW(C$17),0))</f>
        <v/>
      </c>
      <c r="D2150" s="125" t="str">
        <f ca="1">IF(OFFSET('Stocklist Hoogenraad'!D$17,ROW()-ROW(D$17),0)="","",(1+Margin)*OFFSET('Stocklist Hoogenraad'!D$17,ROW()-ROW(D$17),0))</f>
        <v/>
      </c>
    </row>
    <row r="2151" spans="1:4" x14ac:dyDescent="0.25">
      <c r="A2151" s="124" t="str">
        <f ca="1">IF(OFFSET('Stocklist Hoogenraad'!A$17,ROW()-ROW(A$17),0)="","",OFFSET('Stocklist Hoogenraad'!A$17,ROW()-ROW(A$17),0))</f>
        <v/>
      </c>
      <c r="B2151" s="124" t="str">
        <f ca="1">IF(OFFSET('Stocklist Hoogenraad'!B$17,ROW()-ROW(B$17),0)="","",OFFSET('Stocklist Hoogenraad'!B$17,ROW()-ROW(B$17),0))</f>
        <v/>
      </c>
      <c r="C2151" s="124" t="str">
        <f ca="1">IF(OFFSET('Stocklist Hoogenraad'!C$17,ROW()-ROW(C$17),0)="","",OFFSET('Stocklist Hoogenraad'!C$17,ROW()-ROW(C$17),0))</f>
        <v/>
      </c>
      <c r="D2151" s="125" t="str">
        <f ca="1">IF(OFFSET('Stocklist Hoogenraad'!D$17,ROW()-ROW(D$17),0)="","",(1+Margin)*OFFSET('Stocklist Hoogenraad'!D$17,ROW()-ROW(D$17),0))</f>
        <v/>
      </c>
    </row>
    <row r="2152" spans="1:4" x14ac:dyDescent="0.25">
      <c r="A2152" s="124" t="str">
        <f ca="1">IF(OFFSET('Stocklist Hoogenraad'!A$17,ROW()-ROW(A$17),0)="","",OFFSET('Stocklist Hoogenraad'!A$17,ROW()-ROW(A$17),0))</f>
        <v/>
      </c>
      <c r="B2152" s="124" t="str">
        <f ca="1">IF(OFFSET('Stocklist Hoogenraad'!B$17,ROW()-ROW(B$17),0)="","",OFFSET('Stocklist Hoogenraad'!B$17,ROW()-ROW(B$17),0))</f>
        <v/>
      </c>
      <c r="C2152" s="124" t="str">
        <f ca="1">IF(OFFSET('Stocklist Hoogenraad'!C$17,ROW()-ROW(C$17),0)="","",OFFSET('Stocklist Hoogenraad'!C$17,ROW()-ROW(C$17),0))</f>
        <v/>
      </c>
      <c r="D2152" s="125" t="str">
        <f ca="1">IF(OFFSET('Stocklist Hoogenraad'!D$17,ROW()-ROW(D$17),0)="","",(1+Margin)*OFFSET('Stocklist Hoogenraad'!D$17,ROW()-ROW(D$17),0))</f>
        <v/>
      </c>
    </row>
    <row r="2153" spans="1:4" x14ac:dyDescent="0.25">
      <c r="A2153" s="124" t="str">
        <f ca="1">IF(OFFSET('Stocklist Hoogenraad'!A$17,ROW()-ROW(A$17),0)="","",OFFSET('Stocklist Hoogenraad'!A$17,ROW()-ROW(A$17),0))</f>
        <v/>
      </c>
      <c r="B2153" s="124" t="str">
        <f ca="1">IF(OFFSET('Stocklist Hoogenraad'!B$17,ROW()-ROW(B$17),0)="","",OFFSET('Stocklist Hoogenraad'!B$17,ROW()-ROW(B$17),0))</f>
        <v/>
      </c>
      <c r="C2153" s="124" t="str">
        <f ca="1">IF(OFFSET('Stocklist Hoogenraad'!C$17,ROW()-ROW(C$17),0)="","",OFFSET('Stocklist Hoogenraad'!C$17,ROW()-ROW(C$17),0))</f>
        <v/>
      </c>
      <c r="D2153" s="125" t="str">
        <f ca="1">IF(OFFSET('Stocklist Hoogenraad'!D$17,ROW()-ROW(D$17),0)="","",(1+Margin)*OFFSET('Stocklist Hoogenraad'!D$17,ROW()-ROW(D$17),0))</f>
        <v/>
      </c>
    </row>
    <row r="2154" spans="1:4" x14ac:dyDescent="0.25">
      <c r="A2154" s="124" t="str">
        <f ca="1">IF(OFFSET('Stocklist Hoogenraad'!A$17,ROW()-ROW(A$17),0)="","",OFFSET('Stocklist Hoogenraad'!A$17,ROW()-ROW(A$17),0))</f>
        <v/>
      </c>
      <c r="B2154" s="124" t="str">
        <f ca="1">IF(OFFSET('Stocklist Hoogenraad'!B$17,ROW()-ROW(B$17),0)="","",OFFSET('Stocklist Hoogenraad'!B$17,ROW()-ROW(B$17),0))</f>
        <v/>
      </c>
      <c r="C2154" s="124" t="str">
        <f ca="1">IF(OFFSET('Stocklist Hoogenraad'!C$17,ROW()-ROW(C$17),0)="","",OFFSET('Stocklist Hoogenraad'!C$17,ROW()-ROW(C$17),0))</f>
        <v/>
      </c>
      <c r="D2154" s="125" t="str">
        <f ca="1">IF(OFFSET('Stocklist Hoogenraad'!D$17,ROW()-ROW(D$17),0)="","",(1+Margin)*OFFSET('Stocklist Hoogenraad'!D$17,ROW()-ROW(D$17),0))</f>
        <v/>
      </c>
    </row>
    <row r="2155" spans="1:4" x14ac:dyDescent="0.25">
      <c r="A2155" s="124" t="str">
        <f ca="1">IF(OFFSET('Stocklist Hoogenraad'!A$17,ROW()-ROW(A$17),0)="","",OFFSET('Stocklist Hoogenraad'!A$17,ROW()-ROW(A$17),0))</f>
        <v/>
      </c>
      <c r="B2155" s="124" t="str">
        <f ca="1">IF(OFFSET('Stocklist Hoogenraad'!B$17,ROW()-ROW(B$17),0)="","",OFFSET('Stocklist Hoogenraad'!B$17,ROW()-ROW(B$17),0))</f>
        <v/>
      </c>
      <c r="C2155" s="124" t="str">
        <f ca="1">IF(OFFSET('Stocklist Hoogenraad'!C$17,ROW()-ROW(C$17),0)="","",OFFSET('Stocklist Hoogenraad'!C$17,ROW()-ROW(C$17),0))</f>
        <v/>
      </c>
      <c r="D2155" s="125" t="str">
        <f ca="1">IF(OFFSET('Stocklist Hoogenraad'!D$17,ROW()-ROW(D$17),0)="","",(1+Margin)*OFFSET('Stocklist Hoogenraad'!D$17,ROW()-ROW(D$17),0))</f>
        <v/>
      </c>
    </row>
    <row r="2156" spans="1:4" x14ac:dyDescent="0.25">
      <c r="A2156" s="124" t="str">
        <f ca="1">IF(OFFSET('Stocklist Hoogenraad'!A$17,ROW()-ROW(A$17),0)="","",OFFSET('Stocklist Hoogenraad'!A$17,ROW()-ROW(A$17),0))</f>
        <v/>
      </c>
      <c r="B2156" s="124" t="str">
        <f ca="1">IF(OFFSET('Stocklist Hoogenraad'!B$17,ROW()-ROW(B$17),0)="","",OFFSET('Stocklist Hoogenraad'!B$17,ROW()-ROW(B$17),0))</f>
        <v/>
      </c>
      <c r="C2156" s="124" t="str">
        <f ca="1">IF(OFFSET('Stocklist Hoogenraad'!C$17,ROW()-ROW(C$17),0)="","",OFFSET('Stocklist Hoogenraad'!C$17,ROW()-ROW(C$17),0))</f>
        <v/>
      </c>
      <c r="D2156" s="125" t="str">
        <f ca="1">IF(OFFSET('Stocklist Hoogenraad'!D$17,ROW()-ROW(D$17),0)="","",(1+Margin)*OFFSET('Stocklist Hoogenraad'!D$17,ROW()-ROW(D$17),0))</f>
        <v/>
      </c>
    </row>
    <row r="2157" spans="1:4" x14ac:dyDescent="0.25">
      <c r="A2157" s="124" t="str">
        <f ca="1">IF(OFFSET('Stocklist Hoogenraad'!A$17,ROW()-ROW(A$17),0)="","",OFFSET('Stocklist Hoogenraad'!A$17,ROW()-ROW(A$17),0))</f>
        <v/>
      </c>
      <c r="B2157" s="124" t="str">
        <f ca="1">IF(OFFSET('Stocklist Hoogenraad'!B$17,ROW()-ROW(B$17),0)="","",OFFSET('Stocklist Hoogenraad'!B$17,ROW()-ROW(B$17),0))</f>
        <v/>
      </c>
      <c r="C2157" s="124" t="str">
        <f ca="1">IF(OFFSET('Stocklist Hoogenraad'!C$17,ROW()-ROW(C$17),0)="","",OFFSET('Stocklist Hoogenraad'!C$17,ROW()-ROW(C$17),0))</f>
        <v/>
      </c>
      <c r="D2157" s="125" t="str">
        <f ca="1">IF(OFFSET('Stocklist Hoogenraad'!D$17,ROW()-ROW(D$17),0)="","",(1+Margin)*OFFSET('Stocklist Hoogenraad'!D$17,ROW()-ROW(D$17),0))</f>
        <v/>
      </c>
    </row>
    <row r="2158" spans="1:4" x14ac:dyDescent="0.25">
      <c r="A2158" s="124" t="str">
        <f ca="1">IF(OFFSET('Stocklist Hoogenraad'!A$17,ROW()-ROW(A$17),0)="","",OFFSET('Stocklist Hoogenraad'!A$17,ROW()-ROW(A$17),0))</f>
        <v/>
      </c>
      <c r="B2158" s="124" t="str">
        <f ca="1">IF(OFFSET('Stocklist Hoogenraad'!B$17,ROW()-ROW(B$17),0)="","",OFFSET('Stocklist Hoogenraad'!B$17,ROW()-ROW(B$17),0))</f>
        <v/>
      </c>
      <c r="C2158" s="124" t="str">
        <f ca="1">IF(OFFSET('Stocklist Hoogenraad'!C$17,ROW()-ROW(C$17),0)="","",OFFSET('Stocklist Hoogenraad'!C$17,ROW()-ROW(C$17),0))</f>
        <v/>
      </c>
      <c r="D2158" s="125" t="str">
        <f ca="1">IF(OFFSET('Stocklist Hoogenraad'!D$17,ROW()-ROW(D$17),0)="","",(1+Margin)*OFFSET('Stocklist Hoogenraad'!D$17,ROW()-ROW(D$17),0))</f>
        <v/>
      </c>
    </row>
    <row r="2159" spans="1:4" x14ac:dyDescent="0.25">
      <c r="A2159" s="124" t="str">
        <f ca="1">IF(OFFSET('Stocklist Hoogenraad'!A$17,ROW()-ROW(A$17),0)="","",OFFSET('Stocklist Hoogenraad'!A$17,ROW()-ROW(A$17),0))</f>
        <v/>
      </c>
      <c r="B2159" s="124" t="str">
        <f ca="1">IF(OFFSET('Stocklist Hoogenraad'!B$17,ROW()-ROW(B$17),0)="","",OFFSET('Stocklist Hoogenraad'!B$17,ROW()-ROW(B$17),0))</f>
        <v/>
      </c>
      <c r="C2159" s="124" t="str">
        <f ca="1">IF(OFFSET('Stocklist Hoogenraad'!C$17,ROW()-ROW(C$17),0)="","",OFFSET('Stocklist Hoogenraad'!C$17,ROW()-ROW(C$17),0))</f>
        <v/>
      </c>
      <c r="D2159" s="125" t="str">
        <f ca="1">IF(OFFSET('Stocklist Hoogenraad'!D$17,ROW()-ROW(D$17),0)="","",(1+Margin)*OFFSET('Stocklist Hoogenraad'!D$17,ROW()-ROW(D$17),0))</f>
        <v/>
      </c>
    </row>
    <row r="2160" spans="1:4" x14ac:dyDescent="0.25">
      <c r="A2160" s="124" t="str">
        <f ca="1">IF(OFFSET('Stocklist Hoogenraad'!A$17,ROW()-ROW(A$17),0)="","",OFFSET('Stocklist Hoogenraad'!A$17,ROW()-ROW(A$17),0))</f>
        <v/>
      </c>
      <c r="B2160" s="124" t="str">
        <f ca="1">IF(OFFSET('Stocklist Hoogenraad'!B$17,ROW()-ROW(B$17),0)="","",OFFSET('Stocklist Hoogenraad'!B$17,ROW()-ROW(B$17),0))</f>
        <v/>
      </c>
      <c r="C2160" s="124" t="str">
        <f ca="1">IF(OFFSET('Stocklist Hoogenraad'!C$17,ROW()-ROW(C$17),0)="","",OFFSET('Stocklist Hoogenraad'!C$17,ROW()-ROW(C$17),0))</f>
        <v/>
      </c>
      <c r="D2160" s="125" t="str">
        <f ca="1">IF(OFFSET('Stocklist Hoogenraad'!D$17,ROW()-ROW(D$17),0)="","",(1+Margin)*OFFSET('Stocklist Hoogenraad'!D$17,ROW()-ROW(D$17),0))</f>
        <v/>
      </c>
    </row>
    <row r="2161" spans="1:4" x14ac:dyDescent="0.25">
      <c r="A2161" s="124" t="str">
        <f ca="1">IF(OFFSET('Stocklist Hoogenraad'!A$17,ROW()-ROW(A$17),0)="","",OFFSET('Stocklist Hoogenraad'!A$17,ROW()-ROW(A$17),0))</f>
        <v/>
      </c>
      <c r="B2161" s="124" t="str">
        <f ca="1">IF(OFFSET('Stocklist Hoogenraad'!B$17,ROW()-ROW(B$17),0)="","",OFFSET('Stocklist Hoogenraad'!B$17,ROW()-ROW(B$17),0))</f>
        <v/>
      </c>
      <c r="C2161" s="124" t="str">
        <f ca="1">IF(OFFSET('Stocklist Hoogenraad'!C$17,ROW()-ROW(C$17),0)="","",OFFSET('Stocklist Hoogenraad'!C$17,ROW()-ROW(C$17),0))</f>
        <v/>
      </c>
      <c r="D2161" s="125" t="str">
        <f ca="1">IF(OFFSET('Stocklist Hoogenraad'!D$17,ROW()-ROW(D$17),0)="","",(1+Margin)*OFFSET('Stocklist Hoogenraad'!D$17,ROW()-ROW(D$17),0))</f>
        <v/>
      </c>
    </row>
    <row r="2162" spans="1:4" x14ac:dyDescent="0.25">
      <c r="A2162" s="124" t="str">
        <f ca="1">IF(OFFSET('Stocklist Hoogenraad'!A$17,ROW()-ROW(A$17),0)="","",OFFSET('Stocklist Hoogenraad'!A$17,ROW()-ROW(A$17),0))</f>
        <v/>
      </c>
      <c r="B2162" s="124" t="str">
        <f ca="1">IF(OFFSET('Stocklist Hoogenraad'!B$17,ROW()-ROW(B$17),0)="","",OFFSET('Stocklist Hoogenraad'!B$17,ROW()-ROW(B$17),0))</f>
        <v/>
      </c>
      <c r="C2162" s="124" t="str">
        <f ca="1">IF(OFFSET('Stocklist Hoogenraad'!C$17,ROW()-ROW(C$17),0)="","",OFFSET('Stocklist Hoogenraad'!C$17,ROW()-ROW(C$17),0))</f>
        <v/>
      </c>
      <c r="D2162" s="125" t="str">
        <f ca="1">IF(OFFSET('Stocklist Hoogenraad'!D$17,ROW()-ROW(D$17),0)="","",(1+Margin)*OFFSET('Stocklist Hoogenraad'!D$17,ROW()-ROW(D$17),0))</f>
        <v/>
      </c>
    </row>
    <row r="2163" spans="1:4" x14ac:dyDescent="0.25">
      <c r="A2163" s="124" t="str">
        <f ca="1">IF(OFFSET('Stocklist Hoogenraad'!A$17,ROW()-ROW(A$17),0)="","",OFFSET('Stocklist Hoogenraad'!A$17,ROW()-ROW(A$17),0))</f>
        <v/>
      </c>
      <c r="B2163" s="124" t="str">
        <f ca="1">IF(OFFSET('Stocklist Hoogenraad'!B$17,ROW()-ROW(B$17),0)="","",OFFSET('Stocklist Hoogenraad'!B$17,ROW()-ROW(B$17),0))</f>
        <v/>
      </c>
      <c r="C2163" s="124" t="str">
        <f ca="1">IF(OFFSET('Stocklist Hoogenraad'!C$17,ROW()-ROW(C$17),0)="","",OFFSET('Stocklist Hoogenraad'!C$17,ROW()-ROW(C$17),0))</f>
        <v/>
      </c>
      <c r="D2163" s="125" t="str">
        <f ca="1">IF(OFFSET('Stocklist Hoogenraad'!D$17,ROW()-ROW(D$17),0)="","",(1+Margin)*OFFSET('Stocklist Hoogenraad'!D$17,ROW()-ROW(D$17),0))</f>
        <v/>
      </c>
    </row>
    <row r="2164" spans="1:4" x14ac:dyDescent="0.25">
      <c r="A2164" s="124" t="str">
        <f ca="1">IF(OFFSET('Stocklist Hoogenraad'!A$17,ROW()-ROW(A$17),0)="","",OFFSET('Stocklist Hoogenraad'!A$17,ROW()-ROW(A$17),0))</f>
        <v/>
      </c>
      <c r="B2164" s="124" t="str">
        <f ca="1">IF(OFFSET('Stocklist Hoogenraad'!B$17,ROW()-ROW(B$17),0)="","",OFFSET('Stocklist Hoogenraad'!B$17,ROW()-ROW(B$17),0))</f>
        <v/>
      </c>
      <c r="C2164" s="124" t="str">
        <f ca="1">IF(OFFSET('Stocklist Hoogenraad'!C$17,ROW()-ROW(C$17),0)="","",OFFSET('Stocklist Hoogenraad'!C$17,ROW()-ROW(C$17),0))</f>
        <v/>
      </c>
      <c r="D2164" s="125" t="str">
        <f ca="1">IF(OFFSET('Stocklist Hoogenraad'!D$17,ROW()-ROW(D$17),0)="","",(1+Margin)*OFFSET('Stocklist Hoogenraad'!D$17,ROW()-ROW(D$17),0))</f>
        <v/>
      </c>
    </row>
    <row r="2165" spans="1:4" x14ac:dyDescent="0.25">
      <c r="A2165" s="124" t="str">
        <f ca="1">IF(OFFSET('Stocklist Hoogenraad'!A$17,ROW()-ROW(A$17),0)="","",OFFSET('Stocklist Hoogenraad'!A$17,ROW()-ROW(A$17),0))</f>
        <v/>
      </c>
      <c r="B2165" s="124" t="str">
        <f ca="1">IF(OFFSET('Stocklist Hoogenraad'!B$17,ROW()-ROW(B$17),0)="","",OFFSET('Stocklist Hoogenraad'!B$17,ROW()-ROW(B$17),0))</f>
        <v/>
      </c>
      <c r="C2165" s="124" t="str">
        <f ca="1">IF(OFFSET('Stocklist Hoogenraad'!C$17,ROW()-ROW(C$17),0)="","",OFFSET('Stocklist Hoogenraad'!C$17,ROW()-ROW(C$17),0))</f>
        <v/>
      </c>
      <c r="D2165" s="125" t="str">
        <f ca="1">IF(OFFSET('Stocklist Hoogenraad'!D$17,ROW()-ROW(D$17),0)="","",(1+Margin)*OFFSET('Stocklist Hoogenraad'!D$17,ROW()-ROW(D$17),0))</f>
        <v/>
      </c>
    </row>
    <row r="2166" spans="1:4" x14ac:dyDescent="0.25">
      <c r="A2166" s="124" t="str">
        <f ca="1">IF(OFFSET('Stocklist Hoogenraad'!A$17,ROW()-ROW(A$17),0)="","",OFFSET('Stocklist Hoogenraad'!A$17,ROW()-ROW(A$17),0))</f>
        <v/>
      </c>
      <c r="B2166" s="124" t="str">
        <f ca="1">IF(OFFSET('Stocklist Hoogenraad'!B$17,ROW()-ROW(B$17),0)="","",OFFSET('Stocklist Hoogenraad'!B$17,ROW()-ROW(B$17),0))</f>
        <v/>
      </c>
      <c r="C2166" s="124" t="str">
        <f ca="1">IF(OFFSET('Stocklist Hoogenraad'!C$17,ROW()-ROW(C$17),0)="","",OFFSET('Stocklist Hoogenraad'!C$17,ROW()-ROW(C$17),0))</f>
        <v/>
      </c>
      <c r="D2166" s="125" t="str">
        <f ca="1">IF(OFFSET('Stocklist Hoogenraad'!D$17,ROW()-ROW(D$17),0)="","",(1+Margin)*OFFSET('Stocklist Hoogenraad'!D$17,ROW()-ROW(D$17),0))</f>
        <v/>
      </c>
    </row>
    <row r="2167" spans="1:4" x14ac:dyDescent="0.25">
      <c r="A2167" s="124" t="str">
        <f ca="1">IF(OFFSET('Stocklist Hoogenraad'!A$17,ROW()-ROW(A$17),0)="","",OFFSET('Stocklist Hoogenraad'!A$17,ROW()-ROW(A$17),0))</f>
        <v/>
      </c>
      <c r="B2167" s="124" t="str">
        <f ca="1">IF(OFFSET('Stocklist Hoogenraad'!B$17,ROW()-ROW(B$17),0)="","",OFFSET('Stocklist Hoogenraad'!B$17,ROW()-ROW(B$17),0))</f>
        <v/>
      </c>
      <c r="C2167" s="124" t="str">
        <f ca="1">IF(OFFSET('Stocklist Hoogenraad'!C$17,ROW()-ROW(C$17),0)="","",OFFSET('Stocklist Hoogenraad'!C$17,ROW()-ROW(C$17),0))</f>
        <v/>
      </c>
      <c r="D2167" s="125" t="str">
        <f ca="1">IF(OFFSET('Stocklist Hoogenraad'!D$17,ROW()-ROW(D$17),0)="","",(1+Margin)*OFFSET('Stocklist Hoogenraad'!D$17,ROW()-ROW(D$17),0))</f>
        <v/>
      </c>
    </row>
    <row r="2168" spans="1:4" x14ac:dyDescent="0.25">
      <c r="A2168" s="124" t="str">
        <f ca="1">IF(OFFSET('Stocklist Hoogenraad'!A$17,ROW()-ROW(A$17),0)="","",OFFSET('Stocklist Hoogenraad'!A$17,ROW()-ROW(A$17),0))</f>
        <v/>
      </c>
      <c r="B2168" s="124" t="str">
        <f ca="1">IF(OFFSET('Stocklist Hoogenraad'!B$17,ROW()-ROW(B$17),0)="","",OFFSET('Stocklist Hoogenraad'!B$17,ROW()-ROW(B$17),0))</f>
        <v/>
      </c>
      <c r="C2168" s="124" t="str">
        <f ca="1">IF(OFFSET('Stocklist Hoogenraad'!C$17,ROW()-ROW(C$17),0)="","",OFFSET('Stocklist Hoogenraad'!C$17,ROW()-ROW(C$17),0))</f>
        <v/>
      </c>
      <c r="D2168" s="125" t="str">
        <f ca="1">IF(OFFSET('Stocklist Hoogenraad'!D$17,ROW()-ROW(D$17),0)="","",(1+Margin)*OFFSET('Stocklist Hoogenraad'!D$17,ROW()-ROW(D$17),0))</f>
        <v/>
      </c>
    </row>
    <row r="2169" spans="1:4" x14ac:dyDescent="0.25">
      <c r="A2169" s="124" t="str">
        <f ca="1">IF(OFFSET('Stocklist Hoogenraad'!A$17,ROW()-ROW(A$17),0)="","",OFFSET('Stocklist Hoogenraad'!A$17,ROW()-ROW(A$17),0))</f>
        <v/>
      </c>
      <c r="B2169" s="124" t="str">
        <f ca="1">IF(OFFSET('Stocklist Hoogenraad'!B$17,ROW()-ROW(B$17),0)="","",OFFSET('Stocklist Hoogenraad'!B$17,ROW()-ROW(B$17),0))</f>
        <v/>
      </c>
      <c r="C2169" s="124" t="str">
        <f ca="1">IF(OFFSET('Stocklist Hoogenraad'!C$17,ROW()-ROW(C$17),0)="","",OFFSET('Stocklist Hoogenraad'!C$17,ROW()-ROW(C$17),0))</f>
        <v/>
      </c>
      <c r="D2169" s="125" t="str">
        <f ca="1">IF(OFFSET('Stocklist Hoogenraad'!D$17,ROW()-ROW(D$17),0)="","",(1+Margin)*OFFSET('Stocklist Hoogenraad'!D$17,ROW()-ROW(D$17),0))</f>
        <v/>
      </c>
    </row>
    <row r="2170" spans="1:4" x14ac:dyDescent="0.25">
      <c r="A2170" s="124" t="str">
        <f ca="1">IF(OFFSET('Stocklist Hoogenraad'!A$17,ROW()-ROW(A$17),0)="","",OFFSET('Stocklist Hoogenraad'!A$17,ROW()-ROW(A$17),0))</f>
        <v/>
      </c>
      <c r="B2170" s="124" t="str">
        <f ca="1">IF(OFFSET('Stocklist Hoogenraad'!B$17,ROW()-ROW(B$17),0)="","",OFFSET('Stocklist Hoogenraad'!B$17,ROW()-ROW(B$17),0))</f>
        <v/>
      </c>
      <c r="C2170" s="124" t="str">
        <f ca="1">IF(OFFSET('Stocklist Hoogenraad'!C$17,ROW()-ROW(C$17),0)="","",OFFSET('Stocklist Hoogenraad'!C$17,ROW()-ROW(C$17),0))</f>
        <v/>
      </c>
      <c r="D2170" s="125" t="str">
        <f ca="1">IF(OFFSET('Stocklist Hoogenraad'!D$17,ROW()-ROW(D$17),0)="","",(1+Margin)*OFFSET('Stocklist Hoogenraad'!D$17,ROW()-ROW(D$17),0))</f>
        <v/>
      </c>
    </row>
    <row r="2171" spans="1:4" x14ac:dyDescent="0.25">
      <c r="A2171" s="124" t="str">
        <f ca="1">IF(OFFSET('Stocklist Hoogenraad'!A$17,ROW()-ROW(A$17),0)="","",OFFSET('Stocklist Hoogenraad'!A$17,ROW()-ROW(A$17),0))</f>
        <v/>
      </c>
      <c r="B2171" s="124" t="str">
        <f ca="1">IF(OFFSET('Stocklist Hoogenraad'!B$17,ROW()-ROW(B$17),0)="","",OFFSET('Stocklist Hoogenraad'!B$17,ROW()-ROW(B$17),0))</f>
        <v/>
      </c>
      <c r="C2171" s="124" t="str">
        <f ca="1">IF(OFFSET('Stocklist Hoogenraad'!C$17,ROW()-ROW(C$17),0)="","",OFFSET('Stocklist Hoogenraad'!C$17,ROW()-ROW(C$17),0))</f>
        <v/>
      </c>
      <c r="D2171" s="125" t="str">
        <f ca="1">IF(OFFSET('Stocklist Hoogenraad'!D$17,ROW()-ROW(D$17),0)="","",(1+Margin)*OFFSET('Stocklist Hoogenraad'!D$17,ROW()-ROW(D$17),0))</f>
        <v/>
      </c>
    </row>
    <row r="2172" spans="1:4" x14ac:dyDescent="0.25">
      <c r="A2172" s="124" t="str">
        <f ca="1">IF(OFFSET('Stocklist Hoogenraad'!A$17,ROW()-ROW(A$17),0)="","",OFFSET('Stocklist Hoogenraad'!A$17,ROW()-ROW(A$17),0))</f>
        <v/>
      </c>
      <c r="B2172" s="124" t="str">
        <f ca="1">IF(OFFSET('Stocklist Hoogenraad'!B$17,ROW()-ROW(B$17),0)="","",OFFSET('Stocklist Hoogenraad'!B$17,ROW()-ROW(B$17),0))</f>
        <v/>
      </c>
      <c r="C2172" s="124" t="str">
        <f ca="1">IF(OFFSET('Stocklist Hoogenraad'!C$17,ROW()-ROW(C$17),0)="","",OFFSET('Stocklist Hoogenraad'!C$17,ROW()-ROW(C$17),0))</f>
        <v/>
      </c>
      <c r="D2172" s="125" t="str">
        <f ca="1">IF(OFFSET('Stocklist Hoogenraad'!D$17,ROW()-ROW(D$17),0)="","",(1+Margin)*OFFSET('Stocklist Hoogenraad'!D$17,ROW()-ROW(D$17),0))</f>
        <v/>
      </c>
    </row>
    <row r="2173" spans="1:4" x14ac:dyDescent="0.25">
      <c r="A2173" s="124" t="str">
        <f ca="1">IF(OFFSET('Stocklist Hoogenraad'!A$17,ROW()-ROW(A$17),0)="","",OFFSET('Stocklist Hoogenraad'!A$17,ROW()-ROW(A$17),0))</f>
        <v/>
      </c>
      <c r="B2173" s="124" t="str">
        <f ca="1">IF(OFFSET('Stocklist Hoogenraad'!B$17,ROW()-ROW(B$17),0)="","",OFFSET('Stocklist Hoogenraad'!B$17,ROW()-ROW(B$17),0))</f>
        <v/>
      </c>
      <c r="C2173" s="124" t="str">
        <f ca="1">IF(OFFSET('Stocklist Hoogenraad'!C$17,ROW()-ROW(C$17),0)="","",OFFSET('Stocklist Hoogenraad'!C$17,ROW()-ROW(C$17),0))</f>
        <v/>
      </c>
      <c r="D2173" s="125" t="str">
        <f ca="1">IF(OFFSET('Stocklist Hoogenraad'!D$17,ROW()-ROW(D$17),0)="","",(1+Margin)*OFFSET('Stocklist Hoogenraad'!D$17,ROW()-ROW(D$17),0))</f>
        <v/>
      </c>
    </row>
    <row r="2174" spans="1:4" x14ac:dyDescent="0.25">
      <c r="A2174" s="124" t="str">
        <f ca="1">IF(OFFSET('Stocklist Hoogenraad'!A$17,ROW()-ROW(A$17),0)="","",OFFSET('Stocklist Hoogenraad'!A$17,ROW()-ROW(A$17),0))</f>
        <v/>
      </c>
      <c r="B2174" s="124" t="str">
        <f ca="1">IF(OFFSET('Stocklist Hoogenraad'!B$17,ROW()-ROW(B$17),0)="","",OFFSET('Stocklist Hoogenraad'!B$17,ROW()-ROW(B$17),0))</f>
        <v/>
      </c>
      <c r="C2174" s="124" t="str">
        <f ca="1">IF(OFFSET('Stocklist Hoogenraad'!C$17,ROW()-ROW(C$17),0)="","",OFFSET('Stocklist Hoogenraad'!C$17,ROW()-ROW(C$17),0))</f>
        <v/>
      </c>
      <c r="D2174" s="125" t="str">
        <f ca="1">IF(OFFSET('Stocklist Hoogenraad'!D$17,ROW()-ROW(D$17),0)="","",(1+Margin)*OFFSET('Stocklist Hoogenraad'!D$17,ROW()-ROW(D$17),0))</f>
        <v/>
      </c>
    </row>
    <row r="2175" spans="1:4" x14ac:dyDescent="0.25">
      <c r="A2175" s="124" t="str">
        <f ca="1">IF(OFFSET('Stocklist Hoogenraad'!A$17,ROW()-ROW(A$17),0)="","",OFFSET('Stocklist Hoogenraad'!A$17,ROW()-ROW(A$17),0))</f>
        <v/>
      </c>
      <c r="B2175" s="124" t="str">
        <f ca="1">IF(OFFSET('Stocklist Hoogenraad'!B$17,ROW()-ROW(B$17),0)="","",OFFSET('Stocklist Hoogenraad'!B$17,ROW()-ROW(B$17),0))</f>
        <v/>
      </c>
      <c r="C2175" s="124" t="str">
        <f ca="1">IF(OFFSET('Stocklist Hoogenraad'!C$17,ROW()-ROW(C$17),0)="","",OFFSET('Stocklist Hoogenraad'!C$17,ROW()-ROW(C$17),0))</f>
        <v/>
      </c>
      <c r="D2175" s="125" t="str">
        <f ca="1">IF(OFFSET('Stocklist Hoogenraad'!D$17,ROW()-ROW(D$17),0)="","",(1+Margin)*OFFSET('Stocklist Hoogenraad'!D$17,ROW()-ROW(D$17),0))</f>
        <v/>
      </c>
    </row>
    <row r="2176" spans="1:4" x14ac:dyDescent="0.25">
      <c r="A2176" s="124" t="str">
        <f ca="1">IF(OFFSET('Stocklist Hoogenraad'!A$17,ROW()-ROW(A$17),0)="","",OFFSET('Stocklist Hoogenraad'!A$17,ROW()-ROW(A$17),0))</f>
        <v/>
      </c>
      <c r="B2176" s="124" t="str">
        <f ca="1">IF(OFFSET('Stocklist Hoogenraad'!B$17,ROW()-ROW(B$17),0)="","",OFFSET('Stocklist Hoogenraad'!B$17,ROW()-ROW(B$17),0))</f>
        <v/>
      </c>
      <c r="C2176" s="124" t="str">
        <f ca="1">IF(OFFSET('Stocklist Hoogenraad'!C$17,ROW()-ROW(C$17),0)="","",OFFSET('Stocklist Hoogenraad'!C$17,ROW()-ROW(C$17),0))</f>
        <v/>
      </c>
      <c r="D2176" s="125" t="str">
        <f ca="1">IF(OFFSET('Stocklist Hoogenraad'!D$17,ROW()-ROW(D$17),0)="","",(1+Margin)*OFFSET('Stocklist Hoogenraad'!D$17,ROW()-ROW(D$17),0))</f>
        <v/>
      </c>
    </row>
    <row r="2177" spans="1:4" x14ac:dyDescent="0.25">
      <c r="A2177" s="124" t="str">
        <f ca="1">IF(OFFSET('Stocklist Hoogenraad'!A$17,ROW()-ROW(A$17),0)="","",OFFSET('Stocklist Hoogenraad'!A$17,ROW()-ROW(A$17),0))</f>
        <v/>
      </c>
      <c r="B2177" s="124" t="str">
        <f ca="1">IF(OFFSET('Stocklist Hoogenraad'!B$17,ROW()-ROW(B$17),0)="","",OFFSET('Stocklist Hoogenraad'!B$17,ROW()-ROW(B$17),0))</f>
        <v/>
      </c>
      <c r="C2177" s="124" t="str">
        <f ca="1">IF(OFFSET('Stocklist Hoogenraad'!C$17,ROW()-ROW(C$17),0)="","",OFFSET('Stocklist Hoogenraad'!C$17,ROW()-ROW(C$17),0))</f>
        <v/>
      </c>
      <c r="D2177" s="125" t="str">
        <f ca="1">IF(OFFSET('Stocklist Hoogenraad'!D$17,ROW()-ROW(D$17),0)="","",(1+Margin)*OFFSET('Stocklist Hoogenraad'!D$17,ROW()-ROW(D$17),0))</f>
        <v/>
      </c>
    </row>
    <row r="2178" spans="1:4" x14ac:dyDescent="0.25">
      <c r="A2178" s="124" t="str">
        <f ca="1">IF(OFFSET('Stocklist Hoogenraad'!A$17,ROW()-ROW(A$17),0)="","",OFFSET('Stocklist Hoogenraad'!A$17,ROW()-ROW(A$17),0))</f>
        <v/>
      </c>
      <c r="B2178" s="124" t="str">
        <f ca="1">IF(OFFSET('Stocklist Hoogenraad'!B$17,ROW()-ROW(B$17),0)="","",OFFSET('Stocklist Hoogenraad'!B$17,ROW()-ROW(B$17),0))</f>
        <v/>
      </c>
      <c r="C2178" s="124" t="str">
        <f ca="1">IF(OFFSET('Stocklist Hoogenraad'!C$17,ROW()-ROW(C$17),0)="","",OFFSET('Stocklist Hoogenraad'!C$17,ROW()-ROW(C$17),0))</f>
        <v/>
      </c>
      <c r="D2178" s="125" t="str">
        <f ca="1">IF(OFFSET('Stocklist Hoogenraad'!D$17,ROW()-ROW(D$17),0)="","",(1+Margin)*OFFSET('Stocklist Hoogenraad'!D$17,ROW()-ROW(D$17),0))</f>
        <v/>
      </c>
    </row>
    <row r="2179" spans="1:4" x14ac:dyDescent="0.25">
      <c r="A2179" s="124" t="str">
        <f ca="1">IF(OFFSET('Stocklist Hoogenraad'!A$17,ROW()-ROW(A$17),0)="","",OFFSET('Stocklist Hoogenraad'!A$17,ROW()-ROW(A$17),0))</f>
        <v/>
      </c>
      <c r="B2179" s="124" t="str">
        <f ca="1">IF(OFFSET('Stocklist Hoogenraad'!B$17,ROW()-ROW(B$17),0)="","",OFFSET('Stocklist Hoogenraad'!B$17,ROW()-ROW(B$17),0))</f>
        <v/>
      </c>
      <c r="C2179" s="124" t="str">
        <f ca="1">IF(OFFSET('Stocklist Hoogenraad'!C$17,ROW()-ROW(C$17),0)="","",OFFSET('Stocklist Hoogenraad'!C$17,ROW()-ROW(C$17),0))</f>
        <v/>
      </c>
      <c r="D2179" s="125" t="str">
        <f ca="1">IF(OFFSET('Stocklist Hoogenraad'!D$17,ROW()-ROW(D$17),0)="","",(1+Margin)*OFFSET('Stocklist Hoogenraad'!D$17,ROW()-ROW(D$17),0))</f>
        <v/>
      </c>
    </row>
    <row r="2180" spans="1:4" x14ac:dyDescent="0.25">
      <c r="A2180" s="124" t="str">
        <f ca="1">IF(OFFSET('Stocklist Hoogenraad'!A$17,ROW()-ROW(A$17),0)="","",OFFSET('Stocklist Hoogenraad'!A$17,ROW()-ROW(A$17),0))</f>
        <v/>
      </c>
      <c r="B2180" s="124" t="str">
        <f ca="1">IF(OFFSET('Stocklist Hoogenraad'!B$17,ROW()-ROW(B$17),0)="","",OFFSET('Stocklist Hoogenraad'!B$17,ROW()-ROW(B$17),0))</f>
        <v/>
      </c>
      <c r="C2180" s="124" t="str">
        <f ca="1">IF(OFFSET('Stocklist Hoogenraad'!C$17,ROW()-ROW(C$17),0)="","",OFFSET('Stocklist Hoogenraad'!C$17,ROW()-ROW(C$17),0))</f>
        <v/>
      </c>
      <c r="D2180" s="125" t="str">
        <f ca="1">IF(OFFSET('Stocklist Hoogenraad'!D$17,ROW()-ROW(D$17),0)="","",(1+Margin)*OFFSET('Stocklist Hoogenraad'!D$17,ROW()-ROW(D$17),0))</f>
        <v/>
      </c>
    </row>
    <row r="2181" spans="1:4" x14ac:dyDescent="0.25">
      <c r="A2181" s="124" t="str">
        <f ca="1">IF(OFFSET('Stocklist Hoogenraad'!A$17,ROW()-ROW(A$17),0)="","",OFFSET('Stocklist Hoogenraad'!A$17,ROW()-ROW(A$17),0))</f>
        <v/>
      </c>
      <c r="B2181" s="124" t="str">
        <f ca="1">IF(OFFSET('Stocklist Hoogenraad'!B$17,ROW()-ROW(B$17),0)="","",OFFSET('Stocklist Hoogenraad'!B$17,ROW()-ROW(B$17),0))</f>
        <v/>
      </c>
      <c r="C2181" s="124" t="str">
        <f ca="1">IF(OFFSET('Stocklist Hoogenraad'!C$17,ROW()-ROW(C$17),0)="","",OFFSET('Stocklist Hoogenraad'!C$17,ROW()-ROW(C$17),0))</f>
        <v/>
      </c>
      <c r="D2181" s="125" t="str">
        <f ca="1">IF(OFFSET('Stocklist Hoogenraad'!D$17,ROW()-ROW(D$17),0)="","",(1+Margin)*OFFSET('Stocklist Hoogenraad'!D$17,ROW()-ROW(D$17),0))</f>
        <v/>
      </c>
    </row>
    <row r="2182" spans="1:4" x14ac:dyDescent="0.25">
      <c r="A2182" s="124" t="str">
        <f ca="1">IF(OFFSET('Stocklist Hoogenraad'!A$17,ROW()-ROW(A$17),0)="","",OFFSET('Stocklist Hoogenraad'!A$17,ROW()-ROW(A$17),0))</f>
        <v/>
      </c>
      <c r="B2182" s="124" t="str">
        <f ca="1">IF(OFFSET('Stocklist Hoogenraad'!B$17,ROW()-ROW(B$17),0)="","",OFFSET('Stocklist Hoogenraad'!B$17,ROW()-ROW(B$17),0))</f>
        <v/>
      </c>
      <c r="C2182" s="124" t="str">
        <f ca="1">IF(OFFSET('Stocklist Hoogenraad'!C$17,ROW()-ROW(C$17),0)="","",OFFSET('Stocklist Hoogenraad'!C$17,ROW()-ROW(C$17),0))</f>
        <v/>
      </c>
      <c r="D2182" s="125" t="str">
        <f ca="1">IF(OFFSET('Stocklist Hoogenraad'!D$17,ROW()-ROW(D$17),0)="","",(1+Margin)*OFFSET('Stocklist Hoogenraad'!D$17,ROW()-ROW(D$17),0))</f>
        <v/>
      </c>
    </row>
    <row r="2183" spans="1:4" x14ac:dyDescent="0.25">
      <c r="A2183" s="124" t="str">
        <f ca="1">IF(OFFSET('Stocklist Hoogenraad'!A$17,ROW()-ROW(A$17),0)="","",OFFSET('Stocklist Hoogenraad'!A$17,ROW()-ROW(A$17),0))</f>
        <v/>
      </c>
      <c r="B2183" s="124" t="str">
        <f ca="1">IF(OFFSET('Stocklist Hoogenraad'!B$17,ROW()-ROW(B$17),0)="","",OFFSET('Stocklist Hoogenraad'!B$17,ROW()-ROW(B$17),0))</f>
        <v/>
      </c>
      <c r="C2183" s="124" t="str">
        <f ca="1">IF(OFFSET('Stocklist Hoogenraad'!C$17,ROW()-ROW(C$17),0)="","",OFFSET('Stocklist Hoogenraad'!C$17,ROW()-ROW(C$17),0))</f>
        <v/>
      </c>
      <c r="D2183" s="125" t="str">
        <f ca="1">IF(OFFSET('Stocklist Hoogenraad'!D$17,ROW()-ROW(D$17),0)="","",(1+Margin)*OFFSET('Stocklist Hoogenraad'!D$17,ROW()-ROW(D$17),0))</f>
        <v/>
      </c>
    </row>
    <row r="2184" spans="1:4" x14ac:dyDescent="0.25">
      <c r="A2184" s="124" t="str">
        <f ca="1">IF(OFFSET('Stocklist Hoogenraad'!A$17,ROW()-ROW(A$17),0)="","",OFFSET('Stocklist Hoogenraad'!A$17,ROW()-ROW(A$17),0))</f>
        <v/>
      </c>
      <c r="B2184" s="124" t="str">
        <f ca="1">IF(OFFSET('Stocklist Hoogenraad'!B$17,ROW()-ROW(B$17),0)="","",OFFSET('Stocklist Hoogenraad'!B$17,ROW()-ROW(B$17),0))</f>
        <v/>
      </c>
      <c r="C2184" s="124" t="str">
        <f ca="1">IF(OFFSET('Stocklist Hoogenraad'!C$17,ROW()-ROW(C$17),0)="","",OFFSET('Stocklist Hoogenraad'!C$17,ROW()-ROW(C$17),0))</f>
        <v/>
      </c>
      <c r="D2184" s="125" t="str">
        <f ca="1">IF(OFFSET('Stocklist Hoogenraad'!D$17,ROW()-ROW(D$17),0)="","",(1+Margin)*OFFSET('Stocklist Hoogenraad'!D$17,ROW()-ROW(D$17),0))</f>
        <v/>
      </c>
    </row>
    <row r="2185" spans="1:4" x14ac:dyDescent="0.25">
      <c r="A2185" s="124" t="str">
        <f ca="1">IF(OFFSET('Stocklist Hoogenraad'!A$17,ROW()-ROW(A$17),0)="","",OFFSET('Stocklist Hoogenraad'!A$17,ROW()-ROW(A$17),0))</f>
        <v/>
      </c>
      <c r="B2185" s="124" t="str">
        <f ca="1">IF(OFFSET('Stocklist Hoogenraad'!B$17,ROW()-ROW(B$17),0)="","",OFFSET('Stocklist Hoogenraad'!B$17,ROW()-ROW(B$17),0))</f>
        <v/>
      </c>
      <c r="C2185" s="124" t="str">
        <f ca="1">IF(OFFSET('Stocklist Hoogenraad'!C$17,ROW()-ROW(C$17),0)="","",OFFSET('Stocklist Hoogenraad'!C$17,ROW()-ROW(C$17),0))</f>
        <v/>
      </c>
      <c r="D2185" s="125" t="str">
        <f ca="1">IF(OFFSET('Stocklist Hoogenraad'!D$17,ROW()-ROW(D$17),0)="","",(1+Margin)*OFFSET('Stocklist Hoogenraad'!D$17,ROW()-ROW(D$17),0))</f>
        <v/>
      </c>
    </row>
    <row r="2186" spans="1:4" x14ac:dyDescent="0.25">
      <c r="A2186" s="124" t="str">
        <f ca="1">IF(OFFSET('Stocklist Hoogenraad'!A$17,ROW()-ROW(A$17),0)="","",OFFSET('Stocklist Hoogenraad'!A$17,ROW()-ROW(A$17),0))</f>
        <v/>
      </c>
      <c r="B2186" s="124" t="str">
        <f ca="1">IF(OFFSET('Stocklist Hoogenraad'!B$17,ROW()-ROW(B$17),0)="","",OFFSET('Stocklist Hoogenraad'!B$17,ROW()-ROW(B$17),0))</f>
        <v/>
      </c>
      <c r="C2186" s="124" t="str">
        <f ca="1">IF(OFFSET('Stocklist Hoogenraad'!C$17,ROW()-ROW(C$17),0)="","",OFFSET('Stocklist Hoogenraad'!C$17,ROW()-ROW(C$17),0))</f>
        <v/>
      </c>
      <c r="D2186" s="125" t="str">
        <f ca="1">IF(OFFSET('Stocklist Hoogenraad'!D$17,ROW()-ROW(D$17),0)="","",(1+Margin)*OFFSET('Stocklist Hoogenraad'!D$17,ROW()-ROW(D$17),0))</f>
        <v/>
      </c>
    </row>
    <row r="2187" spans="1:4" x14ac:dyDescent="0.25">
      <c r="A2187" s="124" t="str">
        <f ca="1">IF(OFFSET('Stocklist Hoogenraad'!A$17,ROW()-ROW(A$17),0)="","",OFFSET('Stocklist Hoogenraad'!A$17,ROW()-ROW(A$17),0))</f>
        <v/>
      </c>
      <c r="B2187" s="124" t="str">
        <f ca="1">IF(OFFSET('Stocklist Hoogenraad'!B$17,ROW()-ROW(B$17),0)="","",OFFSET('Stocklist Hoogenraad'!B$17,ROW()-ROW(B$17),0))</f>
        <v/>
      </c>
      <c r="C2187" s="124" t="str">
        <f ca="1">IF(OFFSET('Stocklist Hoogenraad'!C$17,ROW()-ROW(C$17),0)="","",OFFSET('Stocklist Hoogenraad'!C$17,ROW()-ROW(C$17),0))</f>
        <v/>
      </c>
      <c r="D2187" s="125" t="str">
        <f ca="1">IF(OFFSET('Stocklist Hoogenraad'!D$17,ROW()-ROW(D$17),0)="","",(1+Margin)*OFFSET('Stocklist Hoogenraad'!D$17,ROW()-ROW(D$17),0))</f>
        <v/>
      </c>
    </row>
    <row r="2188" spans="1:4" x14ac:dyDescent="0.25">
      <c r="A2188" s="124" t="str">
        <f ca="1">IF(OFFSET('Stocklist Hoogenraad'!A$17,ROW()-ROW(A$17),0)="","",OFFSET('Stocklist Hoogenraad'!A$17,ROW()-ROW(A$17),0))</f>
        <v/>
      </c>
      <c r="B2188" s="124" t="str">
        <f ca="1">IF(OFFSET('Stocklist Hoogenraad'!B$17,ROW()-ROW(B$17),0)="","",OFFSET('Stocklist Hoogenraad'!B$17,ROW()-ROW(B$17),0))</f>
        <v/>
      </c>
      <c r="C2188" s="124" t="str">
        <f ca="1">IF(OFFSET('Stocklist Hoogenraad'!C$17,ROW()-ROW(C$17),0)="","",OFFSET('Stocklist Hoogenraad'!C$17,ROW()-ROW(C$17),0))</f>
        <v/>
      </c>
      <c r="D2188" s="125" t="str">
        <f ca="1">IF(OFFSET('Stocklist Hoogenraad'!D$17,ROW()-ROW(D$17),0)="","",(1+Margin)*OFFSET('Stocklist Hoogenraad'!D$17,ROW()-ROW(D$17),0))</f>
        <v/>
      </c>
    </row>
    <row r="2189" spans="1:4" x14ac:dyDescent="0.25">
      <c r="A2189" s="124" t="str">
        <f ca="1">IF(OFFSET('Stocklist Hoogenraad'!A$17,ROW()-ROW(A$17),0)="","",OFFSET('Stocklist Hoogenraad'!A$17,ROW()-ROW(A$17),0))</f>
        <v/>
      </c>
      <c r="B2189" s="124" t="str">
        <f ca="1">IF(OFFSET('Stocklist Hoogenraad'!B$17,ROW()-ROW(B$17),0)="","",OFFSET('Stocklist Hoogenraad'!B$17,ROW()-ROW(B$17),0))</f>
        <v/>
      </c>
      <c r="C2189" s="124" t="str">
        <f ca="1">IF(OFFSET('Stocklist Hoogenraad'!C$17,ROW()-ROW(C$17),0)="","",OFFSET('Stocklist Hoogenraad'!C$17,ROW()-ROW(C$17),0))</f>
        <v/>
      </c>
      <c r="D2189" s="125" t="str">
        <f ca="1">IF(OFFSET('Stocklist Hoogenraad'!D$17,ROW()-ROW(D$17),0)="","",(1+Margin)*OFFSET('Stocklist Hoogenraad'!D$17,ROW()-ROW(D$17),0))</f>
        <v/>
      </c>
    </row>
    <row r="2190" spans="1:4" x14ac:dyDescent="0.25">
      <c r="A2190" s="124" t="str">
        <f ca="1">IF(OFFSET('Stocklist Hoogenraad'!A$17,ROW()-ROW(A$17),0)="","",OFFSET('Stocklist Hoogenraad'!A$17,ROW()-ROW(A$17),0))</f>
        <v/>
      </c>
      <c r="B2190" s="124" t="str">
        <f ca="1">IF(OFFSET('Stocklist Hoogenraad'!B$17,ROW()-ROW(B$17),0)="","",OFFSET('Stocklist Hoogenraad'!B$17,ROW()-ROW(B$17),0))</f>
        <v/>
      </c>
      <c r="C2190" s="124" t="str">
        <f ca="1">IF(OFFSET('Stocklist Hoogenraad'!C$17,ROW()-ROW(C$17),0)="","",OFFSET('Stocklist Hoogenraad'!C$17,ROW()-ROW(C$17),0))</f>
        <v/>
      </c>
      <c r="D2190" s="125" t="str">
        <f ca="1">IF(OFFSET('Stocklist Hoogenraad'!D$17,ROW()-ROW(D$17),0)="","",(1+Margin)*OFFSET('Stocklist Hoogenraad'!D$17,ROW()-ROW(D$17),0))</f>
        <v/>
      </c>
    </row>
    <row r="2191" spans="1:4" x14ac:dyDescent="0.25">
      <c r="A2191" s="124" t="str">
        <f ca="1">IF(OFFSET('Stocklist Hoogenraad'!A$17,ROW()-ROW(A$17),0)="","",OFFSET('Stocklist Hoogenraad'!A$17,ROW()-ROW(A$17),0))</f>
        <v/>
      </c>
      <c r="B2191" s="124" t="str">
        <f ca="1">IF(OFFSET('Stocklist Hoogenraad'!B$17,ROW()-ROW(B$17),0)="","",OFFSET('Stocklist Hoogenraad'!B$17,ROW()-ROW(B$17),0))</f>
        <v/>
      </c>
      <c r="C2191" s="124" t="str">
        <f ca="1">IF(OFFSET('Stocklist Hoogenraad'!C$17,ROW()-ROW(C$17),0)="","",OFFSET('Stocklist Hoogenraad'!C$17,ROW()-ROW(C$17),0))</f>
        <v/>
      </c>
      <c r="D2191" s="125" t="str">
        <f ca="1">IF(OFFSET('Stocklist Hoogenraad'!D$17,ROW()-ROW(D$17),0)="","",(1+Margin)*OFFSET('Stocklist Hoogenraad'!D$17,ROW()-ROW(D$17),0))</f>
        <v/>
      </c>
    </row>
    <row r="2192" spans="1:4" x14ac:dyDescent="0.25">
      <c r="A2192" s="124" t="str">
        <f ca="1">IF(OFFSET('Stocklist Hoogenraad'!A$17,ROW()-ROW(A$17),0)="","",OFFSET('Stocklist Hoogenraad'!A$17,ROW()-ROW(A$17),0))</f>
        <v/>
      </c>
      <c r="B2192" s="124" t="str">
        <f ca="1">IF(OFFSET('Stocklist Hoogenraad'!B$17,ROW()-ROW(B$17),0)="","",OFFSET('Stocklist Hoogenraad'!B$17,ROW()-ROW(B$17),0))</f>
        <v/>
      </c>
      <c r="C2192" s="124" t="str">
        <f ca="1">IF(OFFSET('Stocklist Hoogenraad'!C$17,ROW()-ROW(C$17),0)="","",OFFSET('Stocklist Hoogenraad'!C$17,ROW()-ROW(C$17),0))</f>
        <v/>
      </c>
      <c r="D2192" s="125" t="str">
        <f ca="1">IF(OFFSET('Stocklist Hoogenraad'!D$17,ROW()-ROW(D$17),0)="","",(1+Margin)*OFFSET('Stocklist Hoogenraad'!D$17,ROW()-ROW(D$17),0))</f>
        <v/>
      </c>
    </row>
    <row r="2193" spans="1:4" x14ac:dyDescent="0.25">
      <c r="A2193" s="124" t="str">
        <f ca="1">IF(OFFSET('Stocklist Hoogenraad'!A$17,ROW()-ROW(A$17),0)="","",OFFSET('Stocklist Hoogenraad'!A$17,ROW()-ROW(A$17),0))</f>
        <v/>
      </c>
      <c r="B2193" s="124" t="str">
        <f ca="1">IF(OFFSET('Stocklist Hoogenraad'!B$17,ROW()-ROW(B$17),0)="","",OFFSET('Stocklist Hoogenraad'!B$17,ROW()-ROW(B$17),0))</f>
        <v/>
      </c>
      <c r="C2193" s="124" t="str">
        <f ca="1">IF(OFFSET('Stocklist Hoogenraad'!C$17,ROW()-ROW(C$17),0)="","",OFFSET('Stocklist Hoogenraad'!C$17,ROW()-ROW(C$17),0))</f>
        <v/>
      </c>
      <c r="D2193" s="125" t="str">
        <f ca="1">IF(OFFSET('Stocklist Hoogenraad'!D$17,ROW()-ROW(D$17),0)="","",(1+Margin)*OFFSET('Stocklist Hoogenraad'!D$17,ROW()-ROW(D$17),0))</f>
        <v/>
      </c>
    </row>
    <row r="2194" spans="1:4" x14ac:dyDescent="0.25">
      <c r="A2194" s="124" t="str">
        <f ca="1">IF(OFFSET('Stocklist Hoogenraad'!A$17,ROW()-ROW(A$17),0)="","",OFFSET('Stocklist Hoogenraad'!A$17,ROW()-ROW(A$17),0))</f>
        <v/>
      </c>
      <c r="B2194" s="124" t="str">
        <f ca="1">IF(OFFSET('Stocklist Hoogenraad'!B$17,ROW()-ROW(B$17),0)="","",OFFSET('Stocklist Hoogenraad'!B$17,ROW()-ROW(B$17),0))</f>
        <v/>
      </c>
      <c r="C2194" s="124" t="str">
        <f ca="1">IF(OFFSET('Stocklist Hoogenraad'!C$17,ROW()-ROW(C$17),0)="","",OFFSET('Stocklist Hoogenraad'!C$17,ROW()-ROW(C$17),0))</f>
        <v/>
      </c>
      <c r="D2194" s="125" t="str">
        <f ca="1">IF(OFFSET('Stocklist Hoogenraad'!D$17,ROW()-ROW(D$17),0)="","",(1+Margin)*OFFSET('Stocklist Hoogenraad'!D$17,ROW()-ROW(D$17),0))</f>
        <v/>
      </c>
    </row>
    <row r="2195" spans="1:4" x14ac:dyDescent="0.25">
      <c r="A2195" s="124" t="str">
        <f ca="1">IF(OFFSET('Stocklist Hoogenraad'!A$17,ROW()-ROW(A$17),0)="","",OFFSET('Stocklist Hoogenraad'!A$17,ROW()-ROW(A$17),0))</f>
        <v/>
      </c>
      <c r="B2195" s="124" t="str">
        <f ca="1">IF(OFFSET('Stocklist Hoogenraad'!B$17,ROW()-ROW(B$17),0)="","",OFFSET('Stocklist Hoogenraad'!B$17,ROW()-ROW(B$17),0))</f>
        <v/>
      </c>
      <c r="C2195" s="124" t="str">
        <f ca="1">IF(OFFSET('Stocklist Hoogenraad'!C$17,ROW()-ROW(C$17),0)="","",OFFSET('Stocklist Hoogenraad'!C$17,ROW()-ROW(C$17),0))</f>
        <v/>
      </c>
      <c r="D2195" s="125" t="str">
        <f ca="1">IF(OFFSET('Stocklist Hoogenraad'!D$17,ROW()-ROW(D$17),0)="","",(1+Margin)*OFFSET('Stocklist Hoogenraad'!D$17,ROW()-ROW(D$17),0))</f>
        <v/>
      </c>
    </row>
    <row r="2196" spans="1:4" x14ac:dyDescent="0.25">
      <c r="A2196" s="124" t="str">
        <f ca="1">IF(OFFSET('Stocklist Hoogenraad'!A$17,ROW()-ROW(A$17),0)="","",OFFSET('Stocklist Hoogenraad'!A$17,ROW()-ROW(A$17),0))</f>
        <v/>
      </c>
      <c r="B2196" s="124" t="str">
        <f ca="1">IF(OFFSET('Stocklist Hoogenraad'!B$17,ROW()-ROW(B$17),0)="","",OFFSET('Stocklist Hoogenraad'!B$17,ROW()-ROW(B$17),0))</f>
        <v/>
      </c>
      <c r="C2196" s="124" t="str">
        <f ca="1">IF(OFFSET('Stocklist Hoogenraad'!C$17,ROW()-ROW(C$17),0)="","",OFFSET('Stocklist Hoogenraad'!C$17,ROW()-ROW(C$17),0))</f>
        <v/>
      </c>
      <c r="D2196" s="125" t="str">
        <f ca="1">IF(OFFSET('Stocklist Hoogenraad'!D$17,ROW()-ROW(D$17),0)="","",(1+Margin)*OFFSET('Stocklist Hoogenraad'!D$17,ROW()-ROW(D$17),0))</f>
        <v/>
      </c>
    </row>
    <row r="2197" spans="1:4" x14ac:dyDescent="0.25">
      <c r="A2197" s="124" t="str">
        <f ca="1">IF(OFFSET('Stocklist Hoogenraad'!A$17,ROW()-ROW(A$17),0)="","",OFFSET('Stocklist Hoogenraad'!A$17,ROW()-ROW(A$17),0))</f>
        <v/>
      </c>
      <c r="B2197" s="124" t="str">
        <f ca="1">IF(OFFSET('Stocklist Hoogenraad'!B$17,ROW()-ROW(B$17),0)="","",OFFSET('Stocklist Hoogenraad'!B$17,ROW()-ROW(B$17),0))</f>
        <v/>
      </c>
      <c r="C2197" s="124" t="str">
        <f ca="1">IF(OFFSET('Stocklist Hoogenraad'!C$17,ROW()-ROW(C$17),0)="","",OFFSET('Stocklist Hoogenraad'!C$17,ROW()-ROW(C$17),0))</f>
        <v/>
      </c>
      <c r="D2197" s="125" t="str">
        <f ca="1">IF(OFFSET('Stocklist Hoogenraad'!D$17,ROW()-ROW(D$17),0)="","",(1+Margin)*OFFSET('Stocklist Hoogenraad'!D$17,ROW()-ROW(D$17),0))</f>
        <v/>
      </c>
    </row>
    <row r="2198" spans="1:4" x14ac:dyDescent="0.25">
      <c r="A2198" s="124" t="str">
        <f ca="1">IF(OFFSET('Stocklist Hoogenraad'!A$17,ROW()-ROW(A$17),0)="","",OFFSET('Stocklist Hoogenraad'!A$17,ROW()-ROW(A$17),0))</f>
        <v/>
      </c>
      <c r="B2198" s="124" t="str">
        <f ca="1">IF(OFFSET('Stocklist Hoogenraad'!B$17,ROW()-ROW(B$17),0)="","",OFFSET('Stocklist Hoogenraad'!B$17,ROW()-ROW(B$17),0))</f>
        <v/>
      </c>
      <c r="C2198" s="124" t="str">
        <f ca="1">IF(OFFSET('Stocklist Hoogenraad'!C$17,ROW()-ROW(C$17),0)="","",OFFSET('Stocklist Hoogenraad'!C$17,ROW()-ROW(C$17),0))</f>
        <v/>
      </c>
      <c r="D2198" s="125" t="str">
        <f ca="1">IF(OFFSET('Stocklist Hoogenraad'!D$17,ROW()-ROW(D$17),0)="","",(1+Margin)*OFFSET('Stocklist Hoogenraad'!D$17,ROW()-ROW(D$17),0))</f>
        <v/>
      </c>
    </row>
    <row r="2199" spans="1:4" x14ac:dyDescent="0.25">
      <c r="A2199" s="124" t="str">
        <f ca="1">IF(OFFSET('Stocklist Hoogenraad'!A$17,ROW()-ROW(A$17),0)="","",OFFSET('Stocklist Hoogenraad'!A$17,ROW()-ROW(A$17),0))</f>
        <v/>
      </c>
      <c r="B2199" s="124" t="str">
        <f ca="1">IF(OFFSET('Stocklist Hoogenraad'!B$17,ROW()-ROW(B$17),0)="","",OFFSET('Stocklist Hoogenraad'!B$17,ROW()-ROW(B$17),0))</f>
        <v/>
      </c>
      <c r="C2199" s="124" t="str">
        <f ca="1">IF(OFFSET('Stocklist Hoogenraad'!C$17,ROW()-ROW(C$17),0)="","",OFFSET('Stocklist Hoogenraad'!C$17,ROW()-ROW(C$17),0))</f>
        <v/>
      </c>
      <c r="D2199" s="125" t="str">
        <f ca="1">IF(OFFSET('Stocklist Hoogenraad'!D$17,ROW()-ROW(D$17),0)="","",(1+Margin)*OFFSET('Stocklist Hoogenraad'!D$17,ROW()-ROW(D$17),0))</f>
        <v/>
      </c>
    </row>
    <row r="2200" spans="1:4" x14ac:dyDescent="0.25">
      <c r="A2200" s="124" t="str">
        <f ca="1">IF(OFFSET('Stocklist Hoogenraad'!A$17,ROW()-ROW(A$17),0)="","",OFFSET('Stocklist Hoogenraad'!A$17,ROW()-ROW(A$17),0))</f>
        <v/>
      </c>
      <c r="B2200" s="124" t="str">
        <f ca="1">IF(OFFSET('Stocklist Hoogenraad'!B$17,ROW()-ROW(B$17),0)="","",OFFSET('Stocklist Hoogenraad'!B$17,ROW()-ROW(B$17),0))</f>
        <v/>
      </c>
      <c r="C2200" s="124" t="str">
        <f ca="1">IF(OFFSET('Stocklist Hoogenraad'!C$17,ROW()-ROW(C$17),0)="","",OFFSET('Stocklist Hoogenraad'!C$17,ROW()-ROW(C$17),0))</f>
        <v/>
      </c>
      <c r="D2200" s="125" t="str">
        <f ca="1">IF(OFFSET('Stocklist Hoogenraad'!D$17,ROW()-ROW(D$17),0)="","",(1+Margin)*OFFSET('Stocklist Hoogenraad'!D$17,ROW()-ROW(D$17),0))</f>
        <v/>
      </c>
    </row>
    <row r="2201" spans="1:4" x14ac:dyDescent="0.25">
      <c r="A2201" s="124" t="str">
        <f ca="1">IF(OFFSET('Stocklist Hoogenraad'!A$17,ROW()-ROW(A$17),0)="","",OFFSET('Stocklist Hoogenraad'!A$17,ROW()-ROW(A$17),0))</f>
        <v/>
      </c>
      <c r="B2201" s="124" t="str">
        <f ca="1">IF(OFFSET('Stocklist Hoogenraad'!B$17,ROW()-ROW(B$17),0)="","",OFFSET('Stocklist Hoogenraad'!B$17,ROW()-ROW(B$17),0))</f>
        <v/>
      </c>
      <c r="C2201" s="124" t="str">
        <f ca="1">IF(OFFSET('Stocklist Hoogenraad'!C$17,ROW()-ROW(C$17),0)="","",OFFSET('Stocklist Hoogenraad'!C$17,ROW()-ROW(C$17),0))</f>
        <v/>
      </c>
      <c r="D2201" s="125" t="str">
        <f ca="1">IF(OFFSET('Stocklist Hoogenraad'!D$17,ROW()-ROW(D$17),0)="","",(1+Margin)*OFFSET('Stocklist Hoogenraad'!D$17,ROW()-ROW(D$17),0))</f>
        <v/>
      </c>
    </row>
    <row r="2202" spans="1:4" x14ac:dyDescent="0.25">
      <c r="A2202" s="124" t="str">
        <f ca="1">IF(OFFSET('Stocklist Hoogenraad'!A$17,ROW()-ROW(A$17),0)="","",OFFSET('Stocklist Hoogenraad'!A$17,ROW()-ROW(A$17),0))</f>
        <v/>
      </c>
      <c r="B2202" s="124" t="str">
        <f ca="1">IF(OFFSET('Stocklist Hoogenraad'!B$17,ROW()-ROW(B$17),0)="","",OFFSET('Stocklist Hoogenraad'!B$17,ROW()-ROW(B$17),0))</f>
        <v/>
      </c>
      <c r="C2202" s="124" t="str">
        <f ca="1">IF(OFFSET('Stocklist Hoogenraad'!C$17,ROW()-ROW(C$17),0)="","",OFFSET('Stocklist Hoogenraad'!C$17,ROW()-ROW(C$17),0))</f>
        <v/>
      </c>
      <c r="D2202" s="125" t="str">
        <f ca="1">IF(OFFSET('Stocklist Hoogenraad'!D$17,ROW()-ROW(D$17),0)="","",(1+Margin)*OFFSET('Stocklist Hoogenraad'!D$17,ROW()-ROW(D$17),0))</f>
        <v/>
      </c>
    </row>
    <row r="2203" spans="1:4" x14ac:dyDescent="0.25">
      <c r="A2203" s="124" t="str">
        <f ca="1">IF(OFFSET('Stocklist Hoogenraad'!A$17,ROW()-ROW(A$17),0)="","",OFFSET('Stocklist Hoogenraad'!A$17,ROW()-ROW(A$17),0))</f>
        <v/>
      </c>
      <c r="B2203" s="124" t="str">
        <f ca="1">IF(OFFSET('Stocklist Hoogenraad'!B$17,ROW()-ROW(B$17),0)="","",OFFSET('Stocklist Hoogenraad'!B$17,ROW()-ROW(B$17),0))</f>
        <v/>
      </c>
      <c r="C2203" s="124" t="str">
        <f ca="1">IF(OFFSET('Stocklist Hoogenraad'!C$17,ROW()-ROW(C$17),0)="","",OFFSET('Stocklist Hoogenraad'!C$17,ROW()-ROW(C$17),0))</f>
        <v/>
      </c>
      <c r="D2203" s="125" t="str">
        <f ca="1">IF(OFFSET('Stocklist Hoogenraad'!D$17,ROW()-ROW(D$17),0)="","",(1+Margin)*OFFSET('Stocklist Hoogenraad'!D$17,ROW()-ROW(D$17),0))</f>
        <v/>
      </c>
    </row>
    <row r="2204" spans="1:4" x14ac:dyDescent="0.25">
      <c r="A2204" s="124" t="str">
        <f ca="1">IF(OFFSET('Stocklist Hoogenraad'!A$17,ROW()-ROW(A$17),0)="","",OFFSET('Stocklist Hoogenraad'!A$17,ROW()-ROW(A$17),0))</f>
        <v/>
      </c>
      <c r="B2204" s="124" t="str">
        <f ca="1">IF(OFFSET('Stocklist Hoogenraad'!B$17,ROW()-ROW(B$17),0)="","",OFFSET('Stocklist Hoogenraad'!B$17,ROW()-ROW(B$17),0))</f>
        <v/>
      </c>
      <c r="C2204" s="124" t="str">
        <f ca="1">IF(OFFSET('Stocklist Hoogenraad'!C$17,ROW()-ROW(C$17),0)="","",OFFSET('Stocklist Hoogenraad'!C$17,ROW()-ROW(C$17),0))</f>
        <v/>
      </c>
      <c r="D2204" s="125" t="str">
        <f ca="1">IF(OFFSET('Stocklist Hoogenraad'!D$17,ROW()-ROW(D$17),0)="","",(1+Margin)*OFFSET('Stocklist Hoogenraad'!D$17,ROW()-ROW(D$17),0))</f>
        <v/>
      </c>
    </row>
    <row r="2205" spans="1:4" x14ac:dyDescent="0.25">
      <c r="A2205" s="124" t="str">
        <f ca="1">IF(OFFSET('Stocklist Hoogenraad'!A$17,ROW()-ROW(A$17),0)="","",OFFSET('Stocklist Hoogenraad'!A$17,ROW()-ROW(A$17),0))</f>
        <v/>
      </c>
      <c r="B2205" s="124" t="str">
        <f ca="1">IF(OFFSET('Stocklist Hoogenraad'!B$17,ROW()-ROW(B$17),0)="","",OFFSET('Stocklist Hoogenraad'!B$17,ROW()-ROW(B$17),0))</f>
        <v/>
      </c>
      <c r="C2205" s="124" t="str">
        <f ca="1">IF(OFFSET('Stocklist Hoogenraad'!C$17,ROW()-ROW(C$17),0)="","",OFFSET('Stocklist Hoogenraad'!C$17,ROW()-ROW(C$17),0))</f>
        <v/>
      </c>
      <c r="D2205" s="125" t="str">
        <f ca="1">IF(OFFSET('Stocklist Hoogenraad'!D$17,ROW()-ROW(D$17),0)="","",(1+Margin)*OFFSET('Stocklist Hoogenraad'!D$17,ROW()-ROW(D$17),0))</f>
        <v/>
      </c>
    </row>
    <row r="2206" spans="1:4" x14ac:dyDescent="0.25">
      <c r="A2206" s="124" t="str">
        <f ca="1">IF(OFFSET('Stocklist Hoogenraad'!A$17,ROW()-ROW(A$17),0)="","",OFFSET('Stocklist Hoogenraad'!A$17,ROW()-ROW(A$17),0))</f>
        <v/>
      </c>
      <c r="B2206" s="124" t="str">
        <f ca="1">IF(OFFSET('Stocklist Hoogenraad'!B$17,ROW()-ROW(B$17),0)="","",OFFSET('Stocklist Hoogenraad'!B$17,ROW()-ROW(B$17),0))</f>
        <v/>
      </c>
      <c r="C2206" s="124" t="str">
        <f ca="1">IF(OFFSET('Stocklist Hoogenraad'!C$17,ROW()-ROW(C$17),0)="","",OFFSET('Stocklist Hoogenraad'!C$17,ROW()-ROW(C$17),0))</f>
        <v/>
      </c>
      <c r="D2206" s="125" t="str">
        <f ca="1">IF(OFFSET('Stocklist Hoogenraad'!D$17,ROW()-ROW(D$17),0)="","",(1+Margin)*OFFSET('Stocklist Hoogenraad'!D$17,ROW()-ROW(D$17),0))</f>
        <v/>
      </c>
    </row>
    <row r="2207" spans="1:4" x14ac:dyDescent="0.25">
      <c r="A2207" s="124" t="str">
        <f ca="1">IF(OFFSET('Stocklist Hoogenraad'!A$17,ROW()-ROW(A$17),0)="","",OFFSET('Stocklist Hoogenraad'!A$17,ROW()-ROW(A$17),0))</f>
        <v/>
      </c>
      <c r="B2207" s="124" t="str">
        <f ca="1">IF(OFFSET('Stocklist Hoogenraad'!B$17,ROW()-ROW(B$17),0)="","",OFFSET('Stocklist Hoogenraad'!B$17,ROW()-ROW(B$17),0))</f>
        <v/>
      </c>
      <c r="C2207" s="124" t="str">
        <f ca="1">IF(OFFSET('Stocklist Hoogenraad'!C$17,ROW()-ROW(C$17),0)="","",OFFSET('Stocklist Hoogenraad'!C$17,ROW()-ROW(C$17),0))</f>
        <v/>
      </c>
      <c r="D2207" s="125" t="str">
        <f ca="1">IF(OFFSET('Stocklist Hoogenraad'!D$17,ROW()-ROW(D$17),0)="","",(1+Margin)*OFFSET('Stocklist Hoogenraad'!D$17,ROW()-ROW(D$17),0))</f>
        <v/>
      </c>
    </row>
    <row r="2208" spans="1:4" x14ac:dyDescent="0.25">
      <c r="A2208" s="124" t="str">
        <f ca="1">IF(OFFSET('Stocklist Hoogenraad'!A$17,ROW()-ROW(A$17),0)="","",OFFSET('Stocklist Hoogenraad'!A$17,ROW()-ROW(A$17),0))</f>
        <v/>
      </c>
      <c r="B2208" s="124" t="str">
        <f ca="1">IF(OFFSET('Stocklist Hoogenraad'!B$17,ROW()-ROW(B$17),0)="","",OFFSET('Stocklist Hoogenraad'!B$17,ROW()-ROW(B$17),0))</f>
        <v/>
      </c>
      <c r="C2208" s="124" t="str">
        <f ca="1">IF(OFFSET('Stocklist Hoogenraad'!C$17,ROW()-ROW(C$17),0)="","",OFFSET('Stocklist Hoogenraad'!C$17,ROW()-ROW(C$17),0))</f>
        <v/>
      </c>
      <c r="D2208" s="125" t="str">
        <f ca="1">IF(OFFSET('Stocklist Hoogenraad'!D$17,ROW()-ROW(D$17),0)="","",(1+Margin)*OFFSET('Stocklist Hoogenraad'!D$17,ROW()-ROW(D$17),0))</f>
        <v/>
      </c>
    </row>
    <row r="2209" spans="1:4" x14ac:dyDescent="0.25">
      <c r="A2209" s="124" t="str">
        <f ca="1">IF(OFFSET('Stocklist Hoogenraad'!A$17,ROW()-ROW(A$17),0)="","",OFFSET('Stocklist Hoogenraad'!A$17,ROW()-ROW(A$17),0))</f>
        <v/>
      </c>
      <c r="B2209" s="124" t="str">
        <f ca="1">IF(OFFSET('Stocklist Hoogenraad'!B$17,ROW()-ROW(B$17),0)="","",OFFSET('Stocklist Hoogenraad'!B$17,ROW()-ROW(B$17),0))</f>
        <v/>
      </c>
      <c r="C2209" s="124" t="str">
        <f ca="1">IF(OFFSET('Stocklist Hoogenraad'!C$17,ROW()-ROW(C$17),0)="","",OFFSET('Stocklist Hoogenraad'!C$17,ROW()-ROW(C$17),0))</f>
        <v/>
      </c>
      <c r="D2209" s="125" t="str">
        <f ca="1">IF(OFFSET('Stocklist Hoogenraad'!D$17,ROW()-ROW(D$17),0)="","",(1+Margin)*OFFSET('Stocklist Hoogenraad'!D$17,ROW()-ROW(D$17),0))</f>
        <v/>
      </c>
    </row>
    <row r="2210" spans="1:4" x14ac:dyDescent="0.25">
      <c r="A2210" s="124" t="str">
        <f ca="1">IF(OFFSET('Stocklist Hoogenraad'!A$17,ROW()-ROW(A$17),0)="","",OFFSET('Stocklist Hoogenraad'!A$17,ROW()-ROW(A$17),0))</f>
        <v/>
      </c>
      <c r="B2210" s="124" t="str">
        <f ca="1">IF(OFFSET('Stocklist Hoogenraad'!B$17,ROW()-ROW(B$17),0)="","",OFFSET('Stocklist Hoogenraad'!B$17,ROW()-ROW(B$17),0))</f>
        <v/>
      </c>
      <c r="C2210" s="124" t="str">
        <f ca="1">IF(OFFSET('Stocklist Hoogenraad'!C$17,ROW()-ROW(C$17),0)="","",OFFSET('Stocklist Hoogenraad'!C$17,ROW()-ROW(C$17),0))</f>
        <v/>
      </c>
      <c r="D2210" s="125" t="str">
        <f ca="1">IF(OFFSET('Stocklist Hoogenraad'!D$17,ROW()-ROW(D$17),0)="","",(1+Margin)*OFFSET('Stocklist Hoogenraad'!D$17,ROW()-ROW(D$17),0))</f>
        <v/>
      </c>
    </row>
    <row r="2211" spans="1:4" x14ac:dyDescent="0.25">
      <c r="A2211" s="124" t="str">
        <f ca="1">IF(OFFSET('Stocklist Hoogenraad'!A$17,ROW()-ROW(A$17),0)="","",OFFSET('Stocklist Hoogenraad'!A$17,ROW()-ROW(A$17),0))</f>
        <v/>
      </c>
      <c r="B2211" s="124" t="str">
        <f ca="1">IF(OFFSET('Stocklist Hoogenraad'!B$17,ROW()-ROW(B$17),0)="","",OFFSET('Stocklist Hoogenraad'!B$17,ROW()-ROW(B$17),0))</f>
        <v/>
      </c>
      <c r="C2211" s="124" t="str">
        <f ca="1">IF(OFFSET('Stocklist Hoogenraad'!C$17,ROW()-ROW(C$17),0)="","",OFFSET('Stocklist Hoogenraad'!C$17,ROW()-ROW(C$17),0))</f>
        <v/>
      </c>
      <c r="D2211" s="125" t="str">
        <f ca="1">IF(OFFSET('Stocklist Hoogenraad'!D$17,ROW()-ROW(D$17),0)="","",(1+Margin)*OFFSET('Stocklist Hoogenraad'!D$17,ROW()-ROW(D$17),0))</f>
        <v/>
      </c>
    </row>
    <row r="2212" spans="1:4" x14ac:dyDescent="0.25">
      <c r="A2212" s="124" t="str">
        <f ca="1">IF(OFFSET('Stocklist Hoogenraad'!A$17,ROW()-ROW(A$17),0)="","",OFFSET('Stocklist Hoogenraad'!A$17,ROW()-ROW(A$17),0))</f>
        <v/>
      </c>
      <c r="B2212" s="124" t="str">
        <f ca="1">IF(OFFSET('Stocklist Hoogenraad'!B$17,ROW()-ROW(B$17),0)="","",OFFSET('Stocklist Hoogenraad'!B$17,ROW()-ROW(B$17),0))</f>
        <v/>
      </c>
      <c r="C2212" s="124" t="str">
        <f ca="1">IF(OFFSET('Stocklist Hoogenraad'!C$17,ROW()-ROW(C$17),0)="","",OFFSET('Stocklist Hoogenraad'!C$17,ROW()-ROW(C$17),0))</f>
        <v/>
      </c>
      <c r="D2212" s="125" t="str">
        <f ca="1">IF(OFFSET('Stocklist Hoogenraad'!D$17,ROW()-ROW(D$17),0)="","",(1+Margin)*OFFSET('Stocklist Hoogenraad'!D$17,ROW()-ROW(D$17),0))</f>
        <v/>
      </c>
    </row>
    <row r="2213" spans="1:4" x14ac:dyDescent="0.25">
      <c r="A2213" s="124" t="str">
        <f ca="1">IF(OFFSET('Stocklist Hoogenraad'!A$17,ROW()-ROW(A$17),0)="","",OFFSET('Stocklist Hoogenraad'!A$17,ROW()-ROW(A$17),0))</f>
        <v/>
      </c>
      <c r="B2213" s="124" t="str">
        <f ca="1">IF(OFFSET('Stocklist Hoogenraad'!B$17,ROW()-ROW(B$17),0)="","",OFFSET('Stocklist Hoogenraad'!B$17,ROW()-ROW(B$17),0))</f>
        <v/>
      </c>
      <c r="C2213" s="124" t="str">
        <f ca="1">IF(OFFSET('Stocklist Hoogenraad'!C$17,ROW()-ROW(C$17),0)="","",OFFSET('Stocklist Hoogenraad'!C$17,ROW()-ROW(C$17),0))</f>
        <v/>
      </c>
      <c r="D2213" s="125" t="str">
        <f ca="1">IF(OFFSET('Stocklist Hoogenraad'!D$17,ROW()-ROW(D$17),0)="","",(1+Margin)*OFFSET('Stocklist Hoogenraad'!D$17,ROW()-ROW(D$17),0))</f>
        <v/>
      </c>
    </row>
    <row r="2214" spans="1:4" x14ac:dyDescent="0.25">
      <c r="A2214" s="124" t="str">
        <f ca="1">IF(OFFSET('Stocklist Hoogenraad'!A$17,ROW()-ROW(A$17),0)="","",OFFSET('Stocklist Hoogenraad'!A$17,ROW()-ROW(A$17),0))</f>
        <v/>
      </c>
      <c r="B2214" s="124" t="str">
        <f ca="1">IF(OFFSET('Stocklist Hoogenraad'!B$17,ROW()-ROW(B$17),0)="","",OFFSET('Stocklist Hoogenraad'!B$17,ROW()-ROW(B$17),0))</f>
        <v/>
      </c>
      <c r="C2214" s="124" t="str">
        <f ca="1">IF(OFFSET('Stocklist Hoogenraad'!C$17,ROW()-ROW(C$17),0)="","",OFFSET('Stocklist Hoogenraad'!C$17,ROW()-ROW(C$17),0))</f>
        <v/>
      </c>
      <c r="D2214" s="125" t="str">
        <f ca="1">IF(OFFSET('Stocklist Hoogenraad'!D$17,ROW()-ROW(D$17),0)="","",(1+Margin)*OFFSET('Stocklist Hoogenraad'!D$17,ROW()-ROW(D$17),0))</f>
        <v/>
      </c>
    </row>
    <row r="2215" spans="1:4" x14ac:dyDescent="0.25">
      <c r="A2215" s="124" t="str">
        <f ca="1">IF(OFFSET('Stocklist Hoogenraad'!A$17,ROW()-ROW(A$17),0)="","",OFFSET('Stocklist Hoogenraad'!A$17,ROW()-ROW(A$17),0))</f>
        <v/>
      </c>
      <c r="B2215" s="124" t="str">
        <f ca="1">IF(OFFSET('Stocklist Hoogenraad'!B$17,ROW()-ROW(B$17),0)="","",OFFSET('Stocklist Hoogenraad'!B$17,ROW()-ROW(B$17),0))</f>
        <v/>
      </c>
      <c r="C2215" s="124" t="str">
        <f ca="1">IF(OFFSET('Stocklist Hoogenraad'!C$17,ROW()-ROW(C$17),0)="","",OFFSET('Stocklist Hoogenraad'!C$17,ROW()-ROW(C$17),0))</f>
        <v/>
      </c>
      <c r="D2215" s="125" t="str">
        <f ca="1">IF(OFFSET('Stocklist Hoogenraad'!D$17,ROW()-ROW(D$17),0)="","",(1+Margin)*OFFSET('Stocklist Hoogenraad'!D$17,ROW()-ROW(D$17),0))</f>
        <v/>
      </c>
    </row>
    <row r="2216" spans="1:4" x14ac:dyDescent="0.25">
      <c r="A2216" s="124" t="str">
        <f ca="1">IF(OFFSET('Stocklist Hoogenraad'!A$17,ROW()-ROW(A$17),0)="","",OFFSET('Stocklist Hoogenraad'!A$17,ROW()-ROW(A$17),0))</f>
        <v/>
      </c>
      <c r="B2216" s="124" t="str">
        <f ca="1">IF(OFFSET('Stocklist Hoogenraad'!B$17,ROW()-ROW(B$17),0)="","",OFFSET('Stocklist Hoogenraad'!B$17,ROW()-ROW(B$17),0))</f>
        <v/>
      </c>
      <c r="C2216" s="124" t="str">
        <f ca="1">IF(OFFSET('Stocklist Hoogenraad'!C$17,ROW()-ROW(C$17),0)="","",OFFSET('Stocklist Hoogenraad'!C$17,ROW()-ROW(C$17),0))</f>
        <v/>
      </c>
      <c r="D2216" s="125" t="str">
        <f ca="1">IF(OFFSET('Stocklist Hoogenraad'!D$17,ROW()-ROW(D$17),0)="","",(1+Margin)*OFFSET('Stocklist Hoogenraad'!D$17,ROW()-ROW(D$17),0))</f>
        <v/>
      </c>
    </row>
    <row r="2217" spans="1:4" x14ac:dyDescent="0.25">
      <c r="A2217" s="124" t="str">
        <f ca="1">IF(OFFSET('Stocklist Hoogenraad'!A$17,ROW()-ROW(A$17),0)="","",OFFSET('Stocklist Hoogenraad'!A$17,ROW()-ROW(A$17),0))</f>
        <v/>
      </c>
      <c r="B2217" s="124" t="str">
        <f ca="1">IF(OFFSET('Stocklist Hoogenraad'!B$17,ROW()-ROW(B$17),0)="","",OFFSET('Stocklist Hoogenraad'!B$17,ROW()-ROW(B$17),0))</f>
        <v/>
      </c>
      <c r="C2217" s="124" t="str">
        <f ca="1">IF(OFFSET('Stocklist Hoogenraad'!C$17,ROW()-ROW(C$17),0)="","",OFFSET('Stocklist Hoogenraad'!C$17,ROW()-ROW(C$17),0))</f>
        <v/>
      </c>
      <c r="D2217" s="125" t="str">
        <f ca="1">IF(OFFSET('Stocklist Hoogenraad'!D$17,ROW()-ROW(D$17),0)="","",(1+Margin)*OFFSET('Stocklist Hoogenraad'!D$17,ROW()-ROW(D$17),0))</f>
        <v/>
      </c>
    </row>
    <row r="2218" spans="1:4" x14ac:dyDescent="0.25">
      <c r="A2218" s="124" t="str">
        <f ca="1">IF(OFFSET('Stocklist Hoogenraad'!A$17,ROW()-ROW(A$17),0)="","",OFFSET('Stocklist Hoogenraad'!A$17,ROW()-ROW(A$17),0))</f>
        <v/>
      </c>
      <c r="B2218" s="124" t="str">
        <f ca="1">IF(OFFSET('Stocklist Hoogenraad'!B$17,ROW()-ROW(B$17),0)="","",OFFSET('Stocklist Hoogenraad'!B$17,ROW()-ROW(B$17),0))</f>
        <v/>
      </c>
      <c r="C2218" s="124" t="str">
        <f ca="1">IF(OFFSET('Stocklist Hoogenraad'!C$17,ROW()-ROW(C$17),0)="","",OFFSET('Stocklist Hoogenraad'!C$17,ROW()-ROW(C$17),0))</f>
        <v/>
      </c>
      <c r="D2218" s="125" t="str">
        <f ca="1">IF(OFFSET('Stocklist Hoogenraad'!D$17,ROW()-ROW(D$17),0)="","",(1+Margin)*OFFSET('Stocklist Hoogenraad'!D$17,ROW()-ROW(D$17),0))</f>
        <v/>
      </c>
    </row>
    <row r="2219" spans="1:4" x14ac:dyDescent="0.25">
      <c r="A2219" s="124" t="str">
        <f ca="1">IF(OFFSET('Stocklist Hoogenraad'!A$17,ROW()-ROW(A$17),0)="","",OFFSET('Stocklist Hoogenraad'!A$17,ROW()-ROW(A$17),0))</f>
        <v/>
      </c>
      <c r="B2219" s="124" t="str">
        <f ca="1">IF(OFFSET('Stocklist Hoogenraad'!B$17,ROW()-ROW(B$17),0)="","",OFFSET('Stocklist Hoogenraad'!B$17,ROW()-ROW(B$17),0))</f>
        <v/>
      </c>
      <c r="C2219" s="124" t="str">
        <f ca="1">IF(OFFSET('Stocklist Hoogenraad'!C$17,ROW()-ROW(C$17),0)="","",OFFSET('Stocklist Hoogenraad'!C$17,ROW()-ROW(C$17),0))</f>
        <v/>
      </c>
      <c r="D2219" s="125" t="str">
        <f ca="1">IF(OFFSET('Stocklist Hoogenraad'!D$17,ROW()-ROW(D$17),0)="","",(1+Margin)*OFFSET('Stocklist Hoogenraad'!D$17,ROW()-ROW(D$17),0))</f>
        <v/>
      </c>
    </row>
    <row r="2220" spans="1:4" x14ac:dyDescent="0.25">
      <c r="A2220" s="124" t="str">
        <f ca="1">IF(OFFSET('Stocklist Hoogenraad'!A$17,ROW()-ROW(A$17),0)="","",OFFSET('Stocklist Hoogenraad'!A$17,ROW()-ROW(A$17),0))</f>
        <v/>
      </c>
      <c r="B2220" s="124" t="str">
        <f ca="1">IF(OFFSET('Stocklist Hoogenraad'!B$17,ROW()-ROW(B$17),0)="","",OFFSET('Stocklist Hoogenraad'!B$17,ROW()-ROW(B$17),0))</f>
        <v/>
      </c>
      <c r="C2220" s="124" t="str">
        <f ca="1">IF(OFFSET('Stocklist Hoogenraad'!C$17,ROW()-ROW(C$17),0)="","",OFFSET('Stocklist Hoogenraad'!C$17,ROW()-ROW(C$17),0))</f>
        <v/>
      </c>
      <c r="D2220" s="125" t="str">
        <f ca="1">IF(OFFSET('Stocklist Hoogenraad'!D$17,ROW()-ROW(D$17),0)="","",(1+Margin)*OFFSET('Stocklist Hoogenraad'!D$17,ROW()-ROW(D$17),0))</f>
        <v/>
      </c>
    </row>
    <row r="2221" spans="1:4" x14ac:dyDescent="0.25">
      <c r="A2221" s="124" t="str">
        <f ca="1">IF(OFFSET('Stocklist Hoogenraad'!A$17,ROW()-ROW(A$17),0)="","",OFFSET('Stocklist Hoogenraad'!A$17,ROW()-ROW(A$17),0))</f>
        <v/>
      </c>
      <c r="B2221" s="124" t="str">
        <f ca="1">IF(OFFSET('Stocklist Hoogenraad'!B$17,ROW()-ROW(B$17),0)="","",OFFSET('Stocklist Hoogenraad'!B$17,ROW()-ROW(B$17),0))</f>
        <v/>
      </c>
      <c r="C2221" s="124" t="str">
        <f ca="1">IF(OFFSET('Stocklist Hoogenraad'!C$17,ROW()-ROW(C$17),0)="","",OFFSET('Stocklist Hoogenraad'!C$17,ROW()-ROW(C$17),0))</f>
        <v/>
      </c>
      <c r="D2221" s="125" t="str">
        <f ca="1">IF(OFFSET('Stocklist Hoogenraad'!D$17,ROW()-ROW(D$17),0)="","",(1+Margin)*OFFSET('Stocklist Hoogenraad'!D$17,ROW()-ROW(D$17),0))</f>
        <v/>
      </c>
    </row>
    <row r="2222" spans="1:4" x14ac:dyDescent="0.25">
      <c r="A2222" s="124" t="str">
        <f ca="1">IF(OFFSET('Stocklist Hoogenraad'!A$17,ROW()-ROW(A$17),0)="","",OFFSET('Stocklist Hoogenraad'!A$17,ROW()-ROW(A$17),0))</f>
        <v/>
      </c>
      <c r="B2222" s="124" t="str">
        <f ca="1">IF(OFFSET('Stocklist Hoogenraad'!B$17,ROW()-ROW(B$17),0)="","",OFFSET('Stocklist Hoogenraad'!B$17,ROW()-ROW(B$17),0))</f>
        <v/>
      </c>
      <c r="C2222" s="124" t="str">
        <f ca="1">IF(OFFSET('Stocklist Hoogenraad'!C$17,ROW()-ROW(C$17),0)="","",OFFSET('Stocklist Hoogenraad'!C$17,ROW()-ROW(C$17),0))</f>
        <v/>
      </c>
      <c r="D2222" s="125" t="str">
        <f ca="1">IF(OFFSET('Stocklist Hoogenraad'!D$17,ROW()-ROW(D$17),0)="","",(1+Margin)*OFFSET('Stocklist Hoogenraad'!D$17,ROW()-ROW(D$17),0))</f>
        <v/>
      </c>
    </row>
    <row r="2223" spans="1:4" x14ac:dyDescent="0.25">
      <c r="A2223" s="124" t="str">
        <f ca="1">IF(OFFSET('Stocklist Hoogenraad'!A$17,ROW()-ROW(A$17),0)="","",OFFSET('Stocklist Hoogenraad'!A$17,ROW()-ROW(A$17),0))</f>
        <v/>
      </c>
      <c r="B2223" s="124" t="str">
        <f ca="1">IF(OFFSET('Stocklist Hoogenraad'!B$17,ROW()-ROW(B$17),0)="","",OFFSET('Stocklist Hoogenraad'!B$17,ROW()-ROW(B$17),0))</f>
        <v/>
      </c>
      <c r="C2223" s="124" t="str">
        <f ca="1">IF(OFFSET('Stocklist Hoogenraad'!C$17,ROW()-ROW(C$17),0)="","",OFFSET('Stocklist Hoogenraad'!C$17,ROW()-ROW(C$17),0))</f>
        <v/>
      </c>
      <c r="D2223" s="125" t="str">
        <f ca="1">IF(OFFSET('Stocklist Hoogenraad'!D$17,ROW()-ROW(D$17),0)="","",(1+Margin)*OFFSET('Stocklist Hoogenraad'!D$17,ROW()-ROW(D$17),0))</f>
        <v/>
      </c>
    </row>
    <row r="2224" spans="1:4" x14ac:dyDescent="0.25">
      <c r="A2224" s="124" t="str">
        <f ca="1">IF(OFFSET('Stocklist Hoogenraad'!A$17,ROW()-ROW(A$17),0)="","",OFFSET('Stocklist Hoogenraad'!A$17,ROW()-ROW(A$17),0))</f>
        <v/>
      </c>
      <c r="B2224" s="124" t="str">
        <f ca="1">IF(OFFSET('Stocklist Hoogenraad'!B$17,ROW()-ROW(B$17),0)="","",OFFSET('Stocklist Hoogenraad'!B$17,ROW()-ROW(B$17),0))</f>
        <v/>
      </c>
      <c r="C2224" s="124" t="str">
        <f ca="1">IF(OFFSET('Stocklist Hoogenraad'!C$17,ROW()-ROW(C$17),0)="","",OFFSET('Stocklist Hoogenraad'!C$17,ROW()-ROW(C$17),0))</f>
        <v/>
      </c>
      <c r="D2224" s="125" t="str">
        <f ca="1">IF(OFFSET('Stocklist Hoogenraad'!D$17,ROW()-ROW(D$17),0)="","",(1+Margin)*OFFSET('Stocklist Hoogenraad'!D$17,ROW()-ROW(D$17),0))</f>
        <v/>
      </c>
    </row>
    <row r="2225" spans="1:4" x14ac:dyDescent="0.25">
      <c r="A2225" s="124" t="str">
        <f ca="1">IF(OFFSET('Stocklist Hoogenraad'!A$17,ROW()-ROW(A$17),0)="","",OFFSET('Stocklist Hoogenraad'!A$17,ROW()-ROW(A$17),0))</f>
        <v/>
      </c>
      <c r="B2225" s="124" t="str">
        <f ca="1">IF(OFFSET('Stocklist Hoogenraad'!B$17,ROW()-ROW(B$17),0)="","",OFFSET('Stocklist Hoogenraad'!B$17,ROW()-ROW(B$17),0))</f>
        <v/>
      </c>
      <c r="C2225" s="124" t="str">
        <f ca="1">IF(OFFSET('Stocklist Hoogenraad'!C$17,ROW()-ROW(C$17),0)="","",OFFSET('Stocklist Hoogenraad'!C$17,ROW()-ROW(C$17),0))</f>
        <v/>
      </c>
      <c r="D2225" s="125" t="str">
        <f ca="1">IF(OFFSET('Stocklist Hoogenraad'!D$17,ROW()-ROW(D$17),0)="","",(1+Margin)*OFFSET('Stocklist Hoogenraad'!D$17,ROW()-ROW(D$17),0))</f>
        <v/>
      </c>
    </row>
    <row r="2226" spans="1:4" x14ac:dyDescent="0.25">
      <c r="A2226" s="124" t="str">
        <f ca="1">IF(OFFSET('Stocklist Hoogenraad'!A$17,ROW()-ROW(A$17),0)="","",OFFSET('Stocklist Hoogenraad'!A$17,ROW()-ROW(A$17),0))</f>
        <v/>
      </c>
      <c r="B2226" s="124" t="str">
        <f ca="1">IF(OFFSET('Stocklist Hoogenraad'!B$17,ROW()-ROW(B$17),0)="","",OFFSET('Stocklist Hoogenraad'!B$17,ROW()-ROW(B$17),0))</f>
        <v/>
      </c>
      <c r="C2226" s="124" t="str">
        <f ca="1">IF(OFFSET('Stocklist Hoogenraad'!C$17,ROW()-ROW(C$17),0)="","",OFFSET('Stocklist Hoogenraad'!C$17,ROW()-ROW(C$17),0))</f>
        <v/>
      </c>
      <c r="D2226" s="125" t="str">
        <f ca="1">IF(OFFSET('Stocklist Hoogenraad'!D$17,ROW()-ROW(D$17),0)="","",(1+Margin)*OFFSET('Stocklist Hoogenraad'!D$17,ROW()-ROW(D$17),0))</f>
        <v/>
      </c>
    </row>
    <row r="2227" spans="1:4" x14ac:dyDescent="0.25">
      <c r="A2227" s="124" t="str">
        <f ca="1">IF(OFFSET('Stocklist Hoogenraad'!A$17,ROW()-ROW(A$17),0)="","",OFFSET('Stocklist Hoogenraad'!A$17,ROW()-ROW(A$17),0))</f>
        <v/>
      </c>
      <c r="B2227" s="124" t="str">
        <f ca="1">IF(OFFSET('Stocklist Hoogenraad'!B$17,ROW()-ROW(B$17),0)="","",OFFSET('Stocklist Hoogenraad'!B$17,ROW()-ROW(B$17),0))</f>
        <v/>
      </c>
      <c r="C2227" s="124" t="str">
        <f ca="1">IF(OFFSET('Stocklist Hoogenraad'!C$17,ROW()-ROW(C$17),0)="","",OFFSET('Stocklist Hoogenraad'!C$17,ROW()-ROW(C$17),0))</f>
        <v/>
      </c>
      <c r="D2227" s="125" t="str">
        <f ca="1">IF(OFFSET('Stocklist Hoogenraad'!D$17,ROW()-ROW(D$17),0)="","",(1+Margin)*OFFSET('Stocklist Hoogenraad'!D$17,ROW()-ROW(D$17),0))</f>
        <v/>
      </c>
    </row>
    <row r="2228" spans="1:4" x14ac:dyDescent="0.25">
      <c r="A2228" s="124" t="str">
        <f ca="1">IF(OFFSET('Stocklist Hoogenraad'!A$17,ROW()-ROW(A$17),0)="","",OFFSET('Stocklist Hoogenraad'!A$17,ROW()-ROW(A$17),0))</f>
        <v/>
      </c>
      <c r="B2228" s="124" t="str">
        <f ca="1">IF(OFFSET('Stocklist Hoogenraad'!B$17,ROW()-ROW(B$17),0)="","",OFFSET('Stocklist Hoogenraad'!B$17,ROW()-ROW(B$17),0))</f>
        <v/>
      </c>
      <c r="C2228" s="124" t="str">
        <f ca="1">IF(OFFSET('Stocklist Hoogenraad'!C$17,ROW()-ROW(C$17),0)="","",OFFSET('Stocklist Hoogenraad'!C$17,ROW()-ROW(C$17),0))</f>
        <v/>
      </c>
      <c r="D2228" s="125" t="str">
        <f ca="1">IF(OFFSET('Stocklist Hoogenraad'!D$17,ROW()-ROW(D$17),0)="","",(1+Margin)*OFFSET('Stocklist Hoogenraad'!D$17,ROW()-ROW(D$17),0))</f>
        <v/>
      </c>
    </row>
    <row r="2229" spans="1:4" x14ac:dyDescent="0.25">
      <c r="A2229" s="124" t="str">
        <f ca="1">IF(OFFSET('Stocklist Hoogenraad'!A$17,ROW()-ROW(A$17),0)="","",OFFSET('Stocklist Hoogenraad'!A$17,ROW()-ROW(A$17),0))</f>
        <v/>
      </c>
      <c r="B2229" s="124" t="str">
        <f ca="1">IF(OFFSET('Stocklist Hoogenraad'!B$17,ROW()-ROW(B$17),0)="","",OFFSET('Stocklist Hoogenraad'!B$17,ROW()-ROW(B$17),0))</f>
        <v/>
      </c>
      <c r="C2229" s="124" t="str">
        <f ca="1">IF(OFFSET('Stocklist Hoogenraad'!C$17,ROW()-ROW(C$17),0)="","",OFFSET('Stocklist Hoogenraad'!C$17,ROW()-ROW(C$17),0))</f>
        <v/>
      </c>
      <c r="D2229" s="125" t="str">
        <f ca="1">IF(OFFSET('Stocklist Hoogenraad'!D$17,ROW()-ROW(D$17),0)="","",(1+Margin)*OFFSET('Stocklist Hoogenraad'!D$17,ROW()-ROW(D$17),0))</f>
        <v/>
      </c>
    </row>
    <row r="2230" spans="1:4" x14ac:dyDescent="0.25">
      <c r="A2230" s="124" t="str">
        <f ca="1">IF(OFFSET('Stocklist Hoogenraad'!A$17,ROW()-ROW(A$17),0)="","",OFFSET('Stocklist Hoogenraad'!A$17,ROW()-ROW(A$17),0))</f>
        <v/>
      </c>
      <c r="B2230" s="124" t="str">
        <f ca="1">IF(OFFSET('Stocklist Hoogenraad'!B$17,ROW()-ROW(B$17),0)="","",OFFSET('Stocklist Hoogenraad'!B$17,ROW()-ROW(B$17),0))</f>
        <v/>
      </c>
      <c r="C2230" s="124" t="str">
        <f ca="1">IF(OFFSET('Stocklist Hoogenraad'!C$17,ROW()-ROW(C$17),0)="","",OFFSET('Stocklist Hoogenraad'!C$17,ROW()-ROW(C$17),0))</f>
        <v/>
      </c>
      <c r="D2230" s="125" t="str">
        <f ca="1">IF(OFFSET('Stocklist Hoogenraad'!D$17,ROW()-ROW(D$17),0)="","",(1+Margin)*OFFSET('Stocklist Hoogenraad'!D$17,ROW()-ROW(D$17),0))</f>
        <v/>
      </c>
    </row>
    <row r="2231" spans="1:4" x14ac:dyDescent="0.25">
      <c r="A2231" s="124" t="str">
        <f ca="1">IF(OFFSET('Stocklist Hoogenraad'!A$17,ROW()-ROW(A$17),0)="","",OFFSET('Stocklist Hoogenraad'!A$17,ROW()-ROW(A$17),0))</f>
        <v/>
      </c>
      <c r="B2231" s="124" t="str">
        <f ca="1">IF(OFFSET('Stocklist Hoogenraad'!B$17,ROW()-ROW(B$17),0)="","",OFFSET('Stocklist Hoogenraad'!B$17,ROW()-ROW(B$17),0))</f>
        <v/>
      </c>
      <c r="C2231" s="124" t="str">
        <f ca="1">IF(OFFSET('Stocklist Hoogenraad'!C$17,ROW()-ROW(C$17),0)="","",OFFSET('Stocklist Hoogenraad'!C$17,ROW()-ROW(C$17),0))</f>
        <v/>
      </c>
      <c r="D2231" s="125" t="str">
        <f ca="1">IF(OFFSET('Stocklist Hoogenraad'!D$17,ROW()-ROW(D$17),0)="","",(1+Margin)*OFFSET('Stocklist Hoogenraad'!D$17,ROW()-ROW(D$17),0))</f>
        <v/>
      </c>
    </row>
    <row r="2232" spans="1:4" x14ac:dyDescent="0.25">
      <c r="A2232" s="124" t="str">
        <f ca="1">IF(OFFSET('Stocklist Hoogenraad'!A$17,ROW()-ROW(A$17),0)="","",OFFSET('Stocklist Hoogenraad'!A$17,ROW()-ROW(A$17),0))</f>
        <v/>
      </c>
      <c r="B2232" s="124" t="str">
        <f ca="1">IF(OFFSET('Stocklist Hoogenraad'!B$17,ROW()-ROW(B$17),0)="","",OFFSET('Stocklist Hoogenraad'!B$17,ROW()-ROW(B$17),0))</f>
        <v/>
      </c>
      <c r="C2232" s="124" t="str">
        <f ca="1">IF(OFFSET('Stocklist Hoogenraad'!C$17,ROW()-ROW(C$17),0)="","",OFFSET('Stocklist Hoogenraad'!C$17,ROW()-ROW(C$17),0))</f>
        <v/>
      </c>
      <c r="D2232" s="125" t="str">
        <f ca="1">IF(OFFSET('Stocklist Hoogenraad'!D$17,ROW()-ROW(D$17),0)="","",(1+Margin)*OFFSET('Stocklist Hoogenraad'!D$17,ROW()-ROW(D$17),0))</f>
        <v/>
      </c>
    </row>
    <row r="2233" spans="1:4" x14ac:dyDescent="0.25">
      <c r="A2233" s="124" t="str">
        <f ca="1">IF(OFFSET('Stocklist Hoogenraad'!A$17,ROW()-ROW(A$17),0)="","",OFFSET('Stocklist Hoogenraad'!A$17,ROW()-ROW(A$17),0))</f>
        <v/>
      </c>
      <c r="B2233" s="124" t="str">
        <f ca="1">IF(OFFSET('Stocklist Hoogenraad'!B$17,ROW()-ROW(B$17),0)="","",OFFSET('Stocklist Hoogenraad'!B$17,ROW()-ROW(B$17),0))</f>
        <v/>
      </c>
      <c r="C2233" s="124" t="str">
        <f ca="1">IF(OFFSET('Stocklist Hoogenraad'!C$17,ROW()-ROW(C$17),0)="","",OFFSET('Stocklist Hoogenraad'!C$17,ROW()-ROW(C$17),0))</f>
        <v/>
      </c>
      <c r="D2233" s="125" t="str">
        <f ca="1">IF(OFFSET('Stocklist Hoogenraad'!D$17,ROW()-ROW(D$17),0)="","",(1+Margin)*OFFSET('Stocklist Hoogenraad'!D$17,ROW()-ROW(D$17),0))</f>
        <v/>
      </c>
    </row>
    <row r="2234" spans="1:4" x14ac:dyDescent="0.25">
      <c r="A2234" s="124" t="str">
        <f ca="1">IF(OFFSET('Stocklist Hoogenraad'!A$17,ROW()-ROW(A$17),0)="","",OFFSET('Stocklist Hoogenraad'!A$17,ROW()-ROW(A$17),0))</f>
        <v/>
      </c>
      <c r="B2234" s="124" t="str">
        <f ca="1">IF(OFFSET('Stocklist Hoogenraad'!B$17,ROW()-ROW(B$17),0)="","",OFFSET('Stocklist Hoogenraad'!B$17,ROW()-ROW(B$17),0))</f>
        <v/>
      </c>
      <c r="C2234" s="124" t="str">
        <f ca="1">IF(OFFSET('Stocklist Hoogenraad'!C$17,ROW()-ROW(C$17),0)="","",OFFSET('Stocklist Hoogenraad'!C$17,ROW()-ROW(C$17),0))</f>
        <v/>
      </c>
      <c r="D2234" s="125" t="str">
        <f ca="1">IF(OFFSET('Stocklist Hoogenraad'!D$17,ROW()-ROW(D$17),0)="","",(1+Margin)*OFFSET('Stocklist Hoogenraad'!D$17,ROW()-ROW(D$17),0))</f>
        <v/>
      </c>
    </row>
    <row r="2235" spans="1:4" x14ac:dyDescent="0.25">
      <c r="A2235" s="124" t="str">
        <f ca="1">IF(OFFSET('Stocklist Hoogenraad'!A$17,ROW()-ROW(A$17),0)="","",OFFSET('Stocklist Hoogenraad'!A$17,ROW()-ROW(A$17),0))</f>
        <v/>
      </c>
      <c r="B2235" s="124" t="str">
        <f ca="1">IF(OFFSET('Stocklist Hoogenraad'!B$17,ROW()-ROW(B$17),0)="","",OFFSET('Stocklist Hoogenraad'!B$17,ROW()-ROW(B$17),0))</f>
        <v/>
      </c>
      <c r="C2235" s="124" t="str">
        <f ca="1">IF(OFFSET('Stocklist Hoogenraad'!C$17,ROW()-ROW(C$17),0)="","",OFFSET('Stocklist Hoogenraad'!C$17,ROW()-ROW(C$17),0))</f>
        <v/>
      </c>
      <c r="D2235" s="125" t="str">
        <f ca="1">IF(OFFSET('Stocklist Hoogenraad'!D$17,ROW()-ROW(D$17),0)="","",(1+Margin)*OFFSET('Stocklist Hoogenraad'!D$17,ROW()-ROW(D$17),0))</f>
        <v/>
      </c>
    </row>
    <row r="2236" spans="1:4" x14ac:dyDescent="0.25">
      <c r="A2236" s="124" t="str">
        <f ca="1">IF(OFFSET('Stocklist Hoogenraad'!A$17,ROW()-ROW(A$17),0)="","",OFFSET('Stocklist Hoogenraad'!A$17,ROW()-ROW(A$17),0))</f>
        <v/>
      </c>
      <c r="B2236" s="124" t="str">
        <f ca="1">IF(OFFSET('Stocklist Hoogenraad'!B$17,ROW()-ROW(B$17),0)="","",OFFSET('Stocklist Hoogenraad'!B$17,ROW()-ROW(B$17),0))</f>
        <v/>
      </c>
      <c r="C2236" s="124" t="str">
        <f ca="1">IF(OFFSET('Stocklist Hoogenraad'!C$17,ROW()-ROW(C$17),0)="","",OFFSET('Stocklist Hoogenraad'!C$17,ROW()-ROW(C$17),0))</f>
        <v/>
      </c>
      <c r="D2236" s="125" t="str">
        <f ca="1">IF(OFFSET('Stocklist Hoogenraad'!D$17,ROW()-ROW(D$17),0)="","",(1+Margin)*OFFSET('Stocklist Hoogenraad'!D$17,ROW()-ROW(D$17),0))</f>
        <v/>
      </c>
    </row>
    <row r="2237" spans="1:4" x14ac:dyDescent="0.25">
      <c r="A2237" s="124" t="str">
        <f ca="1">IF(OFFSET('Stocklist Hoogenraad'!A$17,ROW()-ROW(A$17),0)="","",OFFSET('Stocklist Hoogenraad'!A$17,ROW()-ROW(A$17),0))</f>
        <v/>
      </c>
      <c r="B2237" s="124" t="str">
        <f ca="1">IF(OFFSET('Stocklist Hoogenraad'!B$17,ROW()-ROW(B$17),0)="","",OFFSET('Stocklist Hoogenraad'!B$17,ROW()-ROW(B$17),0))</f>
        <v/>
      </c>
      <c r="C2237" s="124" t="str">
        <f ca="1">IF(OFFSET('Stocklist Hoogenraad'!C$17,ROW()-ROW(C$17),0)="","",OFFSET('Stocklist Hoogenraad'!C$17,ROW()-ROW(C$17),0))</f>
        <v/>
      </c>
      <c r="D2237" s="125" t="str">
        <f ca="1">IF(OFFSET('Stocklist Hoogenraad'!D$17,ROW()-ROW(D$17),0)="","",(1+Margin)*OFFSET('Stocklist Hoogenraad'!D$17,ROW()-ROW(D$17),0))</f>
        <v/>
      </c>
    </row>
    <row r="2238" spans="1:4" x14ac:dyDescent="0.25">
      <c r="A2238" s="124" t="str">
        <f ca="1">IF(OFFSET('Stocklist Hoogenraad'!A$17,ROW()-ROW(A$17),0)="","",OFFSET('Stocklist Hoogenraad'!A$17,ROW()-ROW(A$17),0))</f>
        <v/>
      </c>
      <c r="B2238" s="124" t="str">
        <f ca="1">IF(OFFSET('Stocklist Hoogenraad'!B$17,ROW()-ROW(B$17),0)="","",OFFSET('Stocklist Hoogenraad'!B$17,ROW()-ROW(B$17),0))</f>
        <v/>
      </c>
      <c r="C2238" s="124" t="str">
        <f ca="1">IF(OFFSET('Stocklist Hoogenraad'!C$17,ROW()-ROW(C$17),0)="","",OFFSET('Stocklist Hoogenraad'!C$17,ROW()-ROW(C$17),0))</f>
        <v/>
      </c>
      <c r="D2238" s="125" t="str">
        <f ca="1">IF(OFFSET('Stocklist Hoogenraad'!D$17,ROW()-ROW(D$17),0)="","",(1+Margin)*OFFSET('Stocklist Hoogenraad'!D$17,ROW()-ROW(D$17),0))</f>
        <v/>
      </c>
    </row>
    <row r="2239" spans="1:4" x14ac:dyDescent="0.25">
      <c r="A2239" s="124" t="str">
        <f ca="1">IF(OFFSET('Stocklist Hoogenraad'!A$17,ROW()-ROW(A$17),0)="","",OFFSET('Stocklist Hoogenraad'!A$17,ROW()-ROW(A$17),0))</f>
        <v/>
      </c>
      <c r="B2239" s="124" t="str">
        <f ca="1">IF(OFFSET('Stocklist Hoogenraad'!B$17,ROW()-ROW(B$17),0)="","",OFFSET('Stocklist Hoogenraad'!B$17,ROW()-ROW(B$17),0))</f>
        <v/>
      </c>
      <c r="C2239" s="124" t="str">
        <f ca="1">IF(OFFSET('Stocklist Hoogenraad'!C$17,ROW()-ROW(C$17),0)="","",OFFSET('Stocklist Hoogenraad'!C$17,ROW()-ROW(C$17),0))</f>
        <v/>
      </c>
      <c r="D2239" s="125" t="str">
        <f ca="1">IF(OFFSET('Stocklist Hoogenraad'!D$17,ROW()-ROW(D$17),0)="","",(1+Margin)*OFFSET('Stocklist Hoogenraad'!D$17,ROW()-ROW(D$17),0))</f>
        <v/>
      </c>
    </row>
    <row r="2240" spans="1:4" x14ac:dyDescent="0.25">
      <c r="A2240" s="124" t="str">
        <f ca="1">IF(OFFSET('Stocklist Hoogenraad'!A$17,ROW()-ROW(A$17),0)="","",OFFSET('Stocklist Hoogenraad'!A$17,ROW()-ROW(A$17),0))</f>
        <v/>
      </c>
      <c r="B2240" s="124" t="str">
        <f ca="1">IF(OFFSET('Stocklist Hoogenraad'!B$17,ROW()-ROW(B$17),0)="","",OFFSET('Stocklist Hoogenraad'!B$17,ROW()-ROW(B$17),0))</f>
        <v/>
      </c>
      <c r="C2240" s="124" t="str">
        <f ca="1">IF(OFFSET('Stocklist Hoogenraad'!C$17,ROW()-ROW(C$17),0)="","",OFFSET('Stocklist Hoogenraad'!C$17,ROW()-ROW(C$17),0))</f>
        <v/>
      </c>
      <c r="D2240" s="125" t="str">
        <f ca="1">IF(OFFSET('Stocklist Hoogenraad'!D$17,ROW()-ROW(D$17),0)="","",(1+Margin)*OFFSET('Stocklist Hoogenraad'!D$17,ROW()-ROW(D$17),0))</f>
        <v/>
      </c>
    </row>
    <row r="2241" spans="1:4" x14ac:dyDescent="0.25">
      <c r="A2241" s="124" t="str">
        <f ca="1">IF(OFFSET('Stocklist Hoogenraad'!A$17,ROW()-ROW(A$17),0)="","",OFFSET('Stocklist Hoogenraad'!A$17,ROW()-ROW(A$17),0))</f>
        <v/>
      </c>
      <c r="B2241" s="124" t="str">
        <f ca="1">IF(OFFSET('Stocklist Hoogenraad'!B$17,ROW()-ROW(B$17),0)="","",OFFSET('Stocklist Hoogenraad'!B$17,ROW()-ROW(B$17),0))</f>
        <v/>
      </c>
      <c r="C2241" s="124" t="str">
        <f ca="1">IF(OFFSET('Stocklist Hoogenraad'!C$17,ROW()-ROW(C$17),0)="","",OFFSET('Stocklist Hoogenraad'!C$17,ROW()-ROW(C$17),0))</f>
        <v/>
      </c>
      <c r="D2241" s="125" t="str">
        <f ca="1">IF(OFFSET('Stocklist Hoogenraad'!D$17,ROW()-ROW(D$17),0)="","",(1+Margin)*OFFSET('Stocklist Hoogenraad'!D$17,ROW()-ROW(D$17),0))</f>
        <v/>
      </c>
    </row>
    <row r="2242" spans="1:4" x14ac:dyDescent="0.25">
      <c r="A2242" s="124" t="str">
        <f ca="1">IF(OFFSET('Stocklist Hoogenraad'!A$17,ROW()-ROW(A$17),0)="","",OFFSET('Stocklist Hoogenraad'!A$17,ROW()-ROW(A$17),0))</f>
        <v/>
      </c>
      <c r="B2242" s="124" t="str">
        <f ca="1">IF(OFFSET('Stocklist Hoogenraad'!B$17,ROW()-ROW(B$17),0)="","",OFFSET('Stocklist Hoogenraad'!B$17,ROW()-ROW(B$17),0))</f>
        <v/>
      </c>
      <c r="C2242" s="124" t="str">
        <f ca="1">IF(OFFSET('Stocklist Hoogenraad'!C$17,ROW()-ROW(C$17),0)="","",OFFSET('Stocklist Hoogenraad'!C$17,ROW()-ROW(C$17),0))</f>
        <v/>
      </c>
      <c r="D2242" s="125" t="str">
        <f ca="1">IF(OFFSET('Stocklist Hoogenraad'!D$17,ROW()-ROW(D$17),0)="","",(1+Margin)*OFFSET('Stocklist Hoogenraad'!D$17,ROW()-ROW(D$17),0))</f>
        <v/>
      </c>
    </row>
    <row r="2243" spans="1:4" x14ac:dyDescent="0.25">
      <c r="A2243" s="124" t="str">
        <f ca="1">IF(OFFSET('Stocklist Hoogenraad'!A$17,ROW()-ROW(A$17),0)="","",OFFSET('Stocklist Hoogenraad'!A$17,ROW()-ROW(A$17),0))</f>
        <v/>
      </c>
      <c r="B2243" s="124" t="str">
        <f ca="1">IF(OFFSET('Stocklist Hoogenraad'!B$17,ROW()-ROW(B$17),0)="","",OFFSET('Stocklist Hoogenraad'!B$17,ROW()-ROW(B$17),0))</f>
        <v/>
      </c>
      <c r="C2243" s="124" t="str">
        <f ca="1">IF(OFFSET('Stocklist Hoogenraad'!C$17,ROW()-ROW(C$17),0)="","",OFFSET('Stocklist Hoogenraad'!C$17,ROW()-ROW(C$17),0))</f>
        <v/>
      </c>
      <c r="D2243" s="125" t="str">
        <f ca="1">IF(OFFSET('Stocklist Hoogenraad'!D$17,ROW()-ROW(D$17),0)="","",(1+Margin)*OFFSET('Stocklist Hoogenraad'!D$17,ROW()-ROW(D$17),0))</f>
        <v/>
      </c>
    </row>
    <row r="2244" spans="1:4" x14ac:dyDescent="0.25">
      <c r="A2244" s="124" t="str">
        <f ca="1">IF(OFFSET('Stocklist Hoogenraad'!A$17,ROW()-ROW(A$17),0)="","",OFFSET('Stocklist Hoogenraad'!A$17,ROW()-ROW(A$17),0))</f>
        <v/>
      </c>
      <c r="B2244" s="124" t="str">
        <f ca="1">IF(OFFSET('Stocklist Hoogenraad'!B$17,ROW()-ROW(B$17),0)="","",OFFSET('Stocklist Hoogenraad'!B$17,ROW()-ROW(B$17),0))</f>
        <v/>
      </c>
      <c r="C2244" s="124" t="str">
        <f ca="1">IF(OFFSET('Stocklist Hoogenraad'!C$17,ROW()-ROW(C$17),0)="","",OFFSET('Stocklist Hoogenraad'!C$17,ROW()-ROW(C$17),0))</f>
        <v/>
      </c>
      <c r="D2244" s="125" t="str">
        <f ca="1">IF(OFFSET('Stocklist Hoogenraad'!D$17,ROW()-ROW(D$17),0)="","",(1+Margin)*OFFSET('Stocklist Hoogenraad'!D$17,ROW()-ROW(D$17),0))</f>
        <v/>
      </c>
    </row>
    <row r="2245" spans="1:4" x14ac:dyDescent="0.25">
      <c r="A2245" s="124" t="str">
        <f ca="1">IF(OFFSET('Stocklist Hoogenraad'!A$17,ROW()-ROW(A$17),0)="","",OFFSET('Stocklist Hoogenraad'!A$17,ROW()-ROW(A$17),0))</f>
        <v/>
      </c>
      <c r="B2245" s="124" t="str">
        <f ca="1">IF(OFFSET('Stocklist Hoogenraad'!B$17,ROW()-ROW(B$17),0)="","",OFFSET('Stocklist Hoogenraad'!B$17,ROW()-ROW(B$17),0))</f>
        <v/>
      </c>
      <c r="C2245" s="124" t="str">
        <f ca="1">IF(OFFSET('Stocklist Hoogenraad'!C$17,ROW()-ROW(C$17),0)="","",OFFSET('Stocklist Hoogenraad'!C$17,ROW()-ROW(C$17),0))</f>
        <v/>
      </c>
      <c r="D2245" s="125" t="str">
        <f ca="1">IF(OFFSET('Stocklist Hoogenraad'!D$17,ROW()-ROW(D$17),0)="","",(1+Margin)*OFFSET('Stocklist Hoogenraad'!D$17,ROW()-ROW(D$17),0))</f>
        <v/>
      </c>
    </row>
    <row r="2246" spans="1:4" x14ac:dyDescent="0.25">
      <c r="A2246" s="124" t="str">
        <f ca="1">IF(OFFSET('Stocklist Hoogenraad'!A$17,ROW()-ROW(A$17),0)="","",OFFSET('Stocklist Hoogenraad'!A$17,ROW()-ROW(A$17),0))</f>
        <v/>
      </c>
      <c r="B2246" s="124" t="str">
        <f ca="1">IF(OFFSET('Stocklist Hoogenraad'!B$17,ROW()-ROW(B$17),0)="","",OFFSET('Stocklist Hoogenraad'!B$17,ROW()-ROW(B$17),0))</f>
        <v/>
      </c>
      <c r="C2246" s="124" t="str">
        <f ca="1">IF(OFFSET('Stocklist Hoogenraad'!C$17,ROW()-ROW(C$17),0)="","",OFFSET('Stocklist Hoogenraad'!C$17,ROW()-ROW(C$17),0))</f>
        <v/>
      </c>
      <c r="D2246" s="125" t="str">
        <f ca="1">IF(OFFSET('Stocklist Hoogenraad'!D$17,ROW()-ROW(D$17),0)="","",(1+Margin)*OFFSET('Stocklist Hoogenraad'!D$17,ROW()-ROW(D$17),0))</f>
        <v/>
      </c>
    </row>
    <row r="2247" spans="1:4" x14ac:dyDescent="0.25">
      <c r="A2247" s="124" t="str">
        <f ca="1">IF(OFFSET('Stocklist Hoogenraad'!A$17,ROW()-ROW(A$17),0)="","",OFFSET('Stocklist Hoogenraad'!A$17,ROW()-ROW(A$17),0))</f>
        <v/>
      </c>
      <c r="B2247" s="124" t="str">
        <f ca="1">IF(OFFSET('Stocklist Hoogenraad'!B$17,ROW()-ROW(B$17),0)="","",OFFSET('Stocklist Hoogenraad'!B$17,ROW()-ROW(B$17),0))</f>
        <v/>
      </c>
      <c r="C2247" s="124" t="str">
        <f ca="1">IF(OFFSET('Stocklist Hoogenraad'!C$17,ROW()-ROW(C$17),0)="","",OFFSET('Stocklist Hoogenraad'!C$17,ROW()-ROW(C$17),0))</f>
        <v/>
      </c>
      <c r="D2247" s="125" t="str">
        <f ca="1">IF(OFFSET('Stocklist Hoogenraad'!D$17,ROW()-ROW(D$17),0)="","",(1+Margin)*OFFSET('Stocklist Hoogenraad'!D$17,ROW()-ROW(D$17),0))</f>
        <v/>
      </c>
    </row>
    <row r="2248" spans="1:4" x14ac:dyDescent="0.25">
      <c r="A2248" s="124" t="str">
        <f ca="1">IF(OFFSET('Stocklist Hoogenraad'!A$17,ROW()-ROW(A$17),0)="","",OFFSET('Stocklist Hoogenraad'!A$17,ROW()-ROW(A$17),0))</f>
        <v/>
      </c>
      <c r="B2248" s="124" t="str">
        <f ca="1">IF(OFFSET('Stocklist Hoogenraad'!B$17,ROW()-ROW(B$17),0)="","",OFFSET('Stocklist Hoogenraad'!B$17,ROW()-ROW(B$17),0))</f>
        <v/>
      </c>
      <c r="C2248" s="124" t="str">
        <f ca="1">IF(OFFSET('Stocklist Hoogenraad'!C$17,ROW()-ROW(C$17),0)="","",OFFSET('Stocklist Hoogenraad'!C$17,ROW()-ROW(C$17),0))</f>
        <v/>
      </c>
      <c r="D2248" s="125" t="str">
        <f ca="1">IF(OFFSET('Stocklist Hoogenraad'!D$17,ROW()-ROW(D$17),0)="","",(1+Margin)*OFFSET('Stocklist Hoogenraad'!D$17,ROW()-ROW(D$17),0))</f>
        <v/>
      </c>
    </row>
    <row r="2249" spans="1:4" x14ac:dyDescent="0.25">
      <c r="A2249" s="124" t="str">
        <f ca="1">IF(OFFSET('Stocklist Hoogenraad'!A$17,ROW()-ROW(A$17),0)="","",OFFSET('Stocklist Hoogenraad'!A$17,ROW()-ROW(A$17),0))</f>
        <v/>
      </c>
      <c r="B2249" s="124" t="str">
        <f ca="1">IF(OFFSET('Stocklist Hoogenraad'!B$17,ROW()-ROW(B$17),0)="","",OFFSET('Stocklist Hoogenraad'!B$17,ROW()-ROW(B$17),0))</f>
        <v/>
      </c>
      <c r="C2249" s="124" t="str">
        <f ca="1">IF(OFFSET('Stocklist Hoogenraad'!C$17,ROW()-ROW(C$17),0)="","",OFFSET('Stocklist Hoogenraad'!C$17,ROW()-ROW(C$17),0))</f>
        <v/>
      </c>
      <c r="D2249" s="125" t="str">
        <f ca="1">IF(OFFSET('Stocklist Hoogenraad'!D$17,ROW()-ROW(D$17),0)="","",(1+Margin)*OFFSET('Stocklist Hoogenraad'!D$17,ROW()-ROW(D$17),0))</f>
        <v/>
      </c>
    </row>
    <row r="2250" spans="1:4" x14ac:dyDescent="0.25">
      <c r="A2250" s="124" t="str">
        <f ca="1">IF(OFFSET('Stocklist Hoogenraad'!A$17,ROW()-ROW(A$17),0)="","",OFFSET('Stocklist Hoogenraad'!A$17,ROW()-ROW(A$17),0))</f>
        <v/>
      </c>
      <c r="B2250" s="124" t="str">
        <f ca="1">IF(OFFSET('Stocklist Hoogenraad'!B$17,ROW()-ROW(B$17),0)="","",OFFSET('Stocklist Hoogenraad'!B$17,ROW()-ROW(B$17),0))</f>
        <v/>
      </c>
      <c r="C2250" s="124" t="str">
        <f ca="1">IF(OFFSET('Stocklist Hoogenraad'!C$17,ROW()-ROW(C$17),0)="","",OFFSET('Stocklist Hoogenraad'!C$17,ROW()-ROW(C$17),0))</f>
        <v/>
      </c>
      <c r="D2250" s="125" t="str">
        <f ca="1">IF(OFFSET('Stocklist Hoogenraad'!D$17,ROW()-ROW(D$17),0)="","",(1+Margin)*OFFSET('Stocklist Hoogenraad'!D$17,ROW()-ROW(D$17),0))</f>
        <v/>
      </c>
    </row>
    <row r="2251" spans="1:4" x14ac:dyDescent="0.25">
      <c r="A2251" s="124" t="str">
        <f ca="1">IF(OFFSET('Stocklist Hoogenraad'!A$17,ROW()-ROW(A$17),0)="","",OFFSET('Stocklist Hoogenraad'!A$17,ROW()-ROW(A$17),0))</f>
        <v/>
      </c>
      <c r="B2251" s="124" t="str">
        <f ca="1">IF(OFFSET('Stocklist Hoogenraad'!B$17,ROW()-ROW(B$17),0)="","",OFFSET('Stocklist Hoogenraad'!B$17,ROW()-ROW(B$17),0))</f>
        <v/>
      </c>
      <c r="C2251" s="124" t="str">
        <f ca="1">IF(OFFSET('Stocklist Hoogenraad'!C$17,ROW()-ROW(C$17),0)="","",OFFSET('Stocklist Hoogenraad'!C$17,ROW()-ROW(C$17),0))</f>
        <v/>
      </c>
      <c r="D2251" s="125" t="str">
        <f ca="1">IF(OFFSET('Stocklist Hoogenraad'!D$17,ROW()-ROW(D$17),0)="","",(1+Margin)*OFFSET('Stocklist Hoogenraad'!D$17,ROW()-ROW(D$17),0))</f>
        <v/>
      </c>
    </row>
    <row r="2252" spans="1:4" x14ac:dyDescent="0.25">
      <c r="A2252" s="124" t="str">
        <f ca="1">IF(OFFSET('Stocklist Hoogenraad'!A$17,ROW()-ROW(A$17),0)="","",OFFSET('Stocklist Hoogenraad'!A$17,ROW()-ROW(A$17),0))</f>
        <v/>
      </c>
      <c r="B2252" s="124" t="str">
        <f ca="1">IF(OFFSET('Stocklist Hoogenraad'!B$17,ROW()-ROW(B$17),0)="","",OFFSET('Stocklist Hoogenraad'!B$17,ROW()-ROW(B$17),0))</f>
        <v/>
      </c>
      <c r="C2252" s="124" t="str">
        <f ca="1">IF(OFFSET('Stocklist Hoogenraad'!C$17,ROW()-ROW(C$17),0)="","",OFFSET('Stocklist Hoogenraad'!C$17,ROW()-ROW(C$17),0))</f>
        <v/>
      </c>
      <c r="D2252" s="125" t="str">
        <f ca="1">IF(OFFSET('Stocklist Hoogenraad'!D$17,ROW()-ROW(D$17),0)="","",(1+Margin)*OFFSET('Stocklist Hoogenraad'!D$17,ROW()-ROW(D$17),0))</f>
        <v/>
      </c>
    </row>
    <row r="2253" spans="1:4" x14ac:dyDescent="0.25">
      <c r="A2253" s="124" t="str">
        <f ca="1">IF(OFFSET('Stocklist Hoogenraad'!A$17,ROW()-ROW(A$17),0)="","",OFFSET('Stocklist Hoogenraad'!A$17,ROW()-ROW(A$17),0))</f>
        <v/>
      </c>
      <c r="B2253" s="124" t="str">
        <f ca="1">IF(OFFSET('Stocklist Hoogenraad'!B$17,ROW()-ROW(B$17),0)="","",OFFSET('Stocklist Hoogenraad'!B$17,ROW()-ROW(B$17),0))</f>
        <v/>
      </c>
      <c r="C2253" s="124" t="str">
        <f ca="1">IF(OFFSET('Stocklist Hoogenraad'!C$17,ROW()-ROW(C$17),0)="","",OFFSET('Stocklist Hoogenraad'!C$17,ROW()-ROW(C$17),0))</f>
        <v/>
      </c>
      <c r="D2253" s="125" t="str">
        <f ca="1">IF(OFFSET('Stocklist Hoogenraad'!D$17,ROW()-ROW(D$17),0)="","",(1+Margin)*OFFSET('Stocklist Hoogenraad'!D$17,ROW()-ROW(D$17),0))</f>
        <v/>
      </c>
    </row>
    <row r="2254" spans="1:4" x14ac:dyDescent="0.25">
      <c r="A2254" s="124" t="str">
        <f ca="1">IF(OFFSET('Stocklist Hoogenraad'!A$17,ROW()-ROW(A$17),0)="","",OFFSET('Stocklist Hoogenraad'!A$17,ROW()-ROW(A$17),0))</f>
        <v/>
      </c>
      <c r="B2254" s="124" t="str">
        <f ca="1">IF(OFFSET('Stocklist Hoogenraad'!B$17,ROW()-ROW(B$17),0)="","",OFFSET('Stocklist Hoogenraad'!B$17,ROW()-ROW(B$17),0))</f>
        <v/>
      </c>
      <c r="C2254" s="124" t="str">
        <f ca="1">IF(OFFSET('Stocklist Hoogenraad'!C$17,ROW()-ROW(C$17),0)="","",OFFSET('Stocklist Hoogenraad'!C$17,ROW()-ROW(C$17),0))</f>
        <v/>
      </c>
      <c r="D2254" s="125" t="str">
        <f ca="1">IF(OFFSET('Stocklist Hoogenraad'!D$17,ROW()-ROW(D$17),0)="","",(1+Margin)*OFFSET('Stocklist Hoogenraad'!D$17,ROW()-ROW(D$17),0))</f>
        <v/>
      </c>
    </row>
    <row r="2255" spans="1:4" x14ac:dyDescent="0.25">
      <c r="A2255" s="124" t="str">
        <f ca="1">IF(OFFSET('Stocklist Hoogenraad'!A$17,ROW()-ROW(A$17),0)="","",OFFSET('Stocklist Hoogenraad'!A$17,ROW()-ROW(A$17),0))</f>
        <v/>
      </c>
      <c r="B2255" s="124" t="str">
        <f ca="1">IF(OFFSET('Stocklist Hoogenraad'!B$17,ROW()-ROW(B$17),0)="","",OFFSET('Stocklist Hoogenraad'!B$17,ROW()-ROW(B$17),0))</f>
        <v/>
      </c>
      <c r="C2255" s="124" t="str">
        <f ca="1">IF(OFFSET('Stocklist Hoogenraad'!C$17,ROW()-ROW(C$17),0)="","",OFFSET('Stocklist Hoogenraad'!C$17,ROW()-ROW(C$17),0))</f>
        <v/>
      </c>
      <c r="D2255" s="125" t="str">
        <f ca="1">IF(OFFSET('Stocklist Hoogenraad'!D$17,ROW()-ROW(D$17),0)="","",(1+Margin)*OFFSET('Stocklist Hoogenraad'!D$17,ROW()-ROW(D$17),0))</f>
        <v/>
      </c>
    </row>
    <row r="2256" spans="1:4" x14ac:dyDescent="0.25">
      <c r="A2256" s="124" t="str">
        <f ca="1">IF(OFFSET('Stocklist Hoogenraad'!A$17,ROW()-ROW(A$17),0)="","",OFFSET('Stocklist Hoogenraad'!A$17,ROW()-ROW(A$17),0))</f>
        <v/>
      </c>
      <c r="B2256" s="124" t="str">
        <f ca="1">IF(OFFSET('Stocklist Hoogenraad'!B$17,ROW()-ROW(B$17),0)="","",OFFSET('Stocklist Hoogenraad'!B$17,ROW()-ROW(B$17),0))</f>
        <v/>
      </c>
      <c r="C2256" s="124" t="str">
        <f ca="1">IF(OFFSET('Stocklist Hoogenraad'!C$17,ROW()-ROW(C$17),0)="","",OFFSET('Stocklist Hoogenraad'!C$17,ROW()-ROW(C$17),0))</f>
        <v/>
      </c>
      <c r="D2256" s="125" t="str">
        <f ca="1">IF(OFFSET('Stocklist Hoogenraad'!D$17,ROW()-ROW(D$17),0)="","",(1+Margin)*OFFSET('Stocklist Hoogenraad'!D$17,ROW()-ROW(D$17),0))</f>
        <v/>
      </c>
    </row>
    <row r="2257" spans="1:4" x14ac:dyDescent="0.25">
      <c r="A2257" s="124" t="str">
        <f ca="1">IF(OFFSET('Stocklist Hoogenraad'!A$17,ROW()-ROW(A$17),0)="","",OFFSET('Stocklist Hoogenraad'!A$17,ROW()-ROW(A$17),0))</f>
        <v/>
      </c>
      <c r="B2257" s="124" t="str">
        <f ca="1">IF(OFFSET('Stocklist Hoogenraad'!B$17,ROW()-ROW(B$17),0)="","",OFFSET('Stocklist Hoogenraad'!B$17,ROW()-ROW(B$17),0))</f>
        <v/>
      </c>
      <c r="C2257" s="124" t="str">
        <f ca="1">IF(OFFSET('Stocklist Hoogenraad'!C$17,ROW()-ROW(C$17),0)="","",OFFSET('Stocklist Hoogenraad'!C$17,ROW()-ROW(C$17),0))</f>
        <v/>
      </c>
      <c r="D2257" s="125" t="str">
        <f ca="1">IF(OFFSET('Stocklist Hoogenraad'!D$17,ROW()-ROW(D$17),0)="","",(1+Margin)*OFFSET('Stocklist Hoogenraad'!D$17,ROW()-ROW(D$17),0))</f>
        <v/>
      </c>
    </row>
    <row r="2258" spans="1:4" x14ac:dyDescent="0.25">
      <c r="A2258" s="124" t="str">
        <f ca="1">IF(OFFSET('Stocklist Hoogenraad'!A$17,ROW()-ROW(A$17),0)="","",OFFSET('Stocklist Hoogenraad'!A$17,ROW()-ROW(A$17),0))</f>
        <v/>
      </c>
      <c r="B2258" s="124" t="str">
        <f ca="1">IF(OFFSET('Stocklist Hoogenraad'!B$17,ROW()-ROW(B$17),0)="","",OFFSET('Stocklist Hoogenraad'!B$17,ROW()-ROW(B$17),0))</f>
        <v/>
      </c>
      <c r="C2258" s="124" t="str">
        <f ca="1">IF(OFFSET('Stocklist Hoogenraad'!C$17,ROW()-ROW(C$17),0)="","",OFFSET('Stocklist Hoogenraad'!C$17,ROW()-ROW(C$17),0))</f>
        <v/>
      </c>
      <c r="D2258" s="125" t="str">
        <f ca="1">IF(OFFSET('Stocklist Hoogenraad'!D$17,ROW()-ROW(D$17),0)="","",(1+Margin)*OFFSET('Stocklist Hoogenraad'!D$17,ROW()-ROW(D$17),0))</f>
        <v/>
      </c>
    </row>
    <row r="2259" spans="1:4" x14ac:dyDescent="0.25">
      <c r="A2259" s="124" t="str">
        <f ca="1">IF(OFFSET('Stocklist Hoogenraad'!A$17,ROW()-ROW(A$17),0)="","",OFFSET('Stocklist Hoogenraad'!A$17,ROW()-ROW(A$17),0))</f>
        <v/>
      </c>
      <c r="B2259" s="124" t="str">
        <f ca="1">IF(OFFSET('Stocklist Hoogenraad'!B$17,ROW()-ROW(B$17),0)="","",OFFSET('Stocklist Hoogenraad'!B$17,ROW()-ROW(B$17),0))</f>
        <v/>
      </c>
      <c r="C2259" s="124" t="str">
        <f ca="1">IF(OFFSET('Stocklist Hoogenraad'!C$17,ROW()-ROW(C$17),0)="","",OFFSET('Stocklist Hoogenraad'!C$17,ROW()-ROW(C$17),0))</f>
        <v/>
      </c>
      <c r="D2259" s="125" t="str">
        <f ca="1">IF(OFFSET('Stocklist Hoogenraad'!D$17,ROW()-ROW(D$17),0)="","",(1+Margin)*OFFSET('Stocklist Hoogenraad'!D$17,ROW()-ROW(D$17),0))</f>
        <v/>
      </c>
    </row>
    <row r="2260" spans="1:4" x14ac:dyDescent="0.25">
      <c r="A2260" s="124" t="str">
        <f ca="1">IF(OFFSET('Stocklist Hoogenraad'!A$17,ROW()-ROW(A$17),0)="","",OFFSET('Stocklist Hoogenraad'!A$17,ROW()-ROW(A$17),0))</f>
        <v/>
      </c>
      <c r="B2260" s="124" t="str">
        <f ca="1">IF(OFFSET('Stocklist Hoogenraad'!B$17,ROW()-ROW(B$17),0)="","",OFFSET('Stocklist Hoogenraad'!B$17,ROW()-ROW(B$17),0))</f>
        <v/>
      </c>
      <c r="C2260" s="124" t="str">
        <f ca="1">IF(OFFSET('Stocklist Hoogenraad'!C$17,ROW()-ROW(C$17),0)="","",OFFSET('Stocklist Hoogenraad'!C$17,ROW()-ROW(C$17),0))</f>
        <v/>
      </c>
      <c r="D2260" s="125" t="str">
        <f ca="1">IF(OFFSET('Stocklist Hoogenraad'!D$17,ROW()-ROW(D$17),0)="","",(1+Margin)*OFFSET('Stocklist Hoogenraad'!D$17,ROW()-ROW(D$17),0))</f>
        <v/>
      </c>
    </row>
    <row r="2261" spans="1:4" x14ac:dyDescent="0.25">
      <c r="A2261" s="124" t="str">
        <f ca="1">IF(OFFSET('Stocklist Hoogenraad'!A$17,ROW()-ROW(A$17),0)="","",OFFSET('Stocklist Hoogenraad'!A$17,ROW()-ROW(A$17),0))</f>
        <v/>
      </c>
      <c r="B2261" s="124" t="str">
        <f ca="1">IF(OFFSET('Stocklist Hoogenraad'!B$17,ROW()-ROW(B$17),0)="","",OFFSET('Stocklist Hoogenraad'!B$17,ROW()-ROW(B$17),0))</f>
        <v/>
      </c>
      <c r="C2261" s="124" t="str">
        <f ca="1">IF(OFFSET('Stocklist Hoogenraad'!C$17,ROW()-ROW(C$17),0)="","",OFFSET('Stocklist Hoogenraad'!C$17,ROW()-ROW(C$17),0))</f>
        <v/>
      </c>
      <c r="D2261" s="125" t="str">
        <f ca="1">IF(OFFSET('Stocklist Hoogenraad'!D$17,ROW()-ROW(D$17),0)="","",(1+Margin)*OFFSET('Stocklist Hoogenraad'!D$17,ROW()-ROW(D$17),0))</f>
        <v/>
      </c>
    </row>
    <row r="2262" spans="1:4" x14ac:dyDescent="0.25">
      <c r="A2262" s="124" t="str">
        <f ca="1">IF(OFFSET('Stocklist Hoogenraad'!A$17,ROW()-ROW(A$17),0)="","",OFFSET('Stocklist Hoogenraad'!A$17,ROW()-ROW(A$17),0))</f>
        <v/>
      </c>
      <c r="B2262" s="124" t="str">
        <f ca="1">IF(OFFSET('Stocklist Hoogenraad'!B$17,ROW()-ROW(B$17),0)="","",OFFSET('Stocklist Hoogenraad'!B$17,ROW()-ROW(B$17),0))</f>
        <v/>
      </c>
      <c r="C2262" s="124" t="str">
        <f ca="1">IF(OFFSET('Stocklist Hoogenraad'!C$17,ROW()-ROW(C$17),0)="","",OFFSET('Stocklist Hoogenraad'!C$17,ROW()-ROW(C$17),0))</f>
        <v/>
      </c>
      <c r="D2262" s="125" t="str">
        <f ca="1">IF(OFFSET('Stocklist Hoogenraad'!D$17,ROW()-ROW(D$17),0)="","",(1+Margin)*OFFSET('Stocklist Hoogenraad'!D$17,ROW()-ROW(D$17),0))</f>
        <v/>
      </c>
    </row>
    <row r="2263" spans="1:4" x14ac:dyDescent="0.25">
      <c r="A2263" s="124" t="str">
        <f ca="1">IF(OFFSET('Stocklist Hoogenraad'!A$17,ROW()-ROW(A$17),0)="","",OFFSET('Stocklist Hoogenraad'!A$17,ROW()-ROW(A$17),0))</f>
        <v/>
      </c>
      <c r="B2263" s="124" t="str">
        <f ca="1">IF(OFFSET('Stocklist Hoogenraad'!B$17,ROW()-ROW(B$17),0)="","",OFFSET('Stocklist Hoogenraad'!B$17,ROW()-ROW(B$17),0))</f>
        <v/>
      </c>
      <c r="C2263" s="124" t="str">
        <f ca="1">IF(OFFSET('Stocklist Hoogenraad'!C$17,ROW()-ROW(C$17),0)="","",OFFSET('Stocklist Hoogenraad'!C$17,ROW()-ROW(C$17),0))</f>
        <v/>
      </c>
      <c r="D2263" s="125" t="str">
        <f ca="1">IF(OFFSET('Stocklist Hoogenraad'!D$17,ROW()-ROW(D$17),0)="","",(1+Margin)*OFFSET('Stocklist Hoogenraad'!D$17,ROW()-ROW(D$17),0))</f>
        <v/>
      </c>
    </row>
    <row r="2264" spans="1:4" x14ac:dyDescent="0.25">
      <c r="A2264" s="124" t="str">
        <f ca="1">IF(OFFSET('Stocklist Hoogenraad'!A$17,ROW()-ROW(A$17),0)="","",OFFSET('Stocklist Hoogenraad'!A$17,ROW()-ROW(A$17),0))</f>
        <v/>
      </c>
      <c r="B2264" s="124" t="str">
        <f ca="1">IF(OFFSET('Stocklist Hoogenraad'!B$17,ROW()-ROW(B$17),0)="","",OFFSET('Stocklist Hoogenraad'!B$17,ROW()-ROW(B$17),0))</f>
        <v/>
      </c>
      <c r="C2264" s="124" t="str">
        <f ca="1">IF(OFFSET('Stocklist Hoogenraad'!C$17,ROW()-ROW(C$17),0)="","",OFFSET('Stocklist Hoogenraad'!C$17,ROW()-ROW(C$17),0))</f>
        <v/>
      </c>
      <c r="D2264" s="125" t="str">
        <f ca="1">IF(OFFSET('Stocklist Hoogenraad'!D$17,ROW()-ROW(D$17),0)="","",(1+Margin)*OFFSET('Stocklist Hoogenraad'!D$17,ROW()-ROW(D$17),0))</f>
        <v/>
      </c>
    </row>
    <row r="2265" spans="1:4" x14ac:dyDescent="0.25">
      <c r="A2265" s="124" t="str">
        <f ca="1">IF(OFFSET('Stocklist Hoogenraad'!A$17,ROW()-ROW(A$17),0)="","",OFFSET('Stocklist Hoogenraad'!A$17,ROW()-ROW(A$17),0))</f>
        <v/>
      </c>
      <c r="B2265" s="124" t="str">
        <f ca="1">IF(OFFSET('Stocklist Hoogenraad'!B$17,ROW()-ROW(B$17),0)="","",OFFSET('Stocklist Hoogenraad'!B$17,ROW()-ROW(B$17),0))</f>
        <v/>
      </c>
      <c r="C2265" s="124" t="str">
        <f ca="1">IF(OFFSET('Stocklist Hoogenraad'!C$17,ROW()-ROW(C$17),0)="","",OFFSET('Stocklist Hoogenraad'!C$17,ROW()-ROW(C$17),0))</f>
        <v/>
      </c>
      <c r="D2265" s="125" t="str">
        <f ca="1">IF(OFFSET('Stocklist Hoogenraad'!D$17,ROW()-ROW(D$17),0)="","",(1+Margin)*OFFSET('Stocklist Hoogenraad'!D$17,ROW()-ROW(D$17),0))</f>
        <v/>
      </c>
    </row>
    <row r="2266" spans="1:4" x14ac:dyDescent="0.25">
      <c r="A2266" s="124" t="str">
        <f ca="1">IF(OFFSET('Stocklist Hoogenraad'!A$17,ROW()-ROW(A$17),0)="","",OFFSET('Stocklist Hoogenraad'!A$17,ROW()-ROW(A$17),0))</f>
        <v/>
      </c>
      <c r="B2266" s="124" t="str">
        <f ca="1">IF(OFFSET('Stocklist Hoogenraad'!B$17,ROW()-ROW(B$17),0)="","",OFFSET('Stocklist Hoogenraad'!B$17,ROW()-ROW(B$17),0))</f>
        <v/>
      </c>
      <c r="C2266" s="124" t="str">
        <f ca="1">IF(OFFSET('Stocklist Hoogenraad'!C$17,ROW()-ROW(C$17),0)="","",OFFSET('Stocklist Hoogenraad'!C$17,ROW()-ROW(C$17),0))</f>
        <v/>
      </c>
      <c r="D2266" s="125" t="str">
        <f ca="1">IF(OFFSET('Stocklist Hoogenraad'!D$17,ROW()-ROW(D$17),0)="","",(1+Margin)*OFFSET('Stocklist Hoogenraad'!D$17,ROW()-ROW(D$17),0))</f>
        <v/>
      </c>
    </row>
    <row r="2267" spans="1:4" x14ac:dyDescent="0.25">
      <c r="A2267" s="124" t="str">
        <f ca="1">IF(OFFSET('Stocklist Hoogenraad'!A$17,ROW()-ROW(A$17),0)="","",OFFSET('Stocklist Hoogenraad'!A$17,ROW()-ROW(A$17),0))</f>
        <v/>
      </c>
      <c r="B2267" s="124" t="str">
        <f ca="1">IF(OFFSET('Stocklist Hoogenraad'!B$17,ROW()-ROW(B$17),0)="","",OFFSET('Stocklist Hoogenraad'!B$17,ROW()-ROW(B$17),0))</f>
        <v/>
      </c>
      <c r="C2267" s="124" t="str">
        <f ca="1">IF(OFFSET('Stocklist Hoogenraad'!C$17,ROW()-ROW(C$17),0)="","",OFFSET('Stocklist Hoogenraad'!C$17,ROW()-ROW(C$17),0))</f>
        <v/>
      </c>
      <c r="D2267" s="125" t="str">
        <f ca="1">IF(OFFSET('Stocklist Hoogenraad'!D$17,ROW()-ROW(D$17),0)="","",(1+Margin)*OFFSET('Stocklist Hoogenraad'!D$17,ROW()-ROW(D$17),0))</f>
        <v/>
      </c>
    </row>
    <row r="2268" spans="1:4" x14ac:dyDescent="0.25">
      <c r="A2268" s="124" t="str">
        <f ca="1">IF(OFFSET('Stocklist Hoogenraad'!A$17,ROW()-ROW(A$17),0)="","",OFFSET('Stocklist Hoogenraad'!A$17,ROW()-ROW(A$17),0))</f>
        <v/>
      </c>
      <c r="B2268" s="124" t="str">
        <f ca="1">IF(OFFSET('Stocklist Hoogenraad'!B$17,ROW()-ROW(B$17),0)="","",OFFSET('Stocklist Hoogenraad'!B$17,ROW()-ROW(B$17),0))</f>
        <v/>
      </c>
      <c r="C2268" s="124" t="str">
        <f ca="1">IF(OFFSET('Stocklist Hoogenraad'!C$17,ROW()-ROW(C$17),0)="","",OFFSET('Stocklist Hoogenraad'!C$17,ROW()-ROW(C$17),0))</f>
        <v/>
      </c>
      <c r="D2268" s="125" t="str">
        <f ca="1">IF(OFFSET('Stocklist Hoogenraad'!D$17,ROW()-ROW(D$17),0)="","",(1+Margin)*OFFSET('Stocklist Hoogenraad'!D$17,ROW()-ROW(D$17),0))</f>
        <v/>
      </c>
    </row>
    <row r="2269" spans="1:4" x14ac:dyDescent="0.25">
      <c r="A2269" s="124" t="str">
        <f ca="1">IF(OFFSET('Stocklist Hoogenraad'!A$17,ROW()-ROW(A$17),0)="","",OFFSET('Stocklist Hoogenraad'!A$17,ROW()-ROW(A$17),0))</f>
        <v/>
      </c>
      <c r="B2269" s="124" t="str">
        <f ca="1">IF(OFFSET('Stocklist Hoogenraad'!B$17,ROW()-ROW(B$17),0)="","",OFFSET('Stocklist Hoogenraad'!B$17,ROW()-ROW(B$17),0))</f>
        <v/>
      </c>
      <c r="C2269" s="124" t="str">
        <f ca="1">IF(OFFSET('Stocklist Hoogenraad'!C$17,ROW()-ROW(C$17),0)="","",OFFSET('Stocklist Hoogenraad'!C$17,ROW()-ROW(C$17),0))</f>
        <v/>
      </c>
      <c r="D2269" s="125" t="str">
        <f ca="1">IF(OFFSET('Stocklist Hoogenraad'!D$17,ROW()-ROW(D$17),0)="","",(1+Margin)*OFFSET('Stocklist Hoogenraad'!D$17,ROW()-ROW(D$17),0))</f>
        <v/>
      </c>
    </row>
    <row r="2270" spans="1:4" x14ac:dyDescent="0.25">
      <c r="A2270" s="124" t="str">
        <f ca="1">IF(OFFSET('Stocklist Hoogenraad'!A$17,ROW()-ROW(A$17),0)="","",OFFSET('Stocklist Hoogenraad'!A$17,ROW()-ROW(A$17),0))</f>
        <v/>
      </c>
      <c r="B2270" s="124" t="str">
        <f ca="1">IF(OFFSET('Stocklist Hoogenraad'!B$17,ROW()-ROW(B$17),0)="","",OFFSET('Stocklist Hoogenraad'!B$17,ROW()-ROW(B$17),0))</f>
        <v/>
      </c>
      <c r="C2270" s="124" t="str">
        <f ca="1">IF(OFFSET('Stocklist Hoogenraad'!C$17,ROW()-ROW(C$17),0)="","",OFFSET('Stocklist Hoogenraad'!C$17,ROW()-ROW(C$17),0))</f>
        <v/>
      </c>
      <c r="D2270" s="125" t="str">
        <f ca="1">IF(OFFSET('Stocklist Hoogenraad'!D$17,ROW()-ROW(D$17),0)="","",(1+Margin)*OFFSET('Stocklist Hoogenraad'!D$17,ROW()-ROW(D$17),0))</f>
        <v/>
      </c>
    </row>
    <row r="2271" spans="1:4" x14ac:dyDescent="0.25">
      <c r="A2271" s="124" t="str">
        <f ca="1">IF(OFFSET('Stocklist Hoogenraad'!A$17,ROW()-ROW(A$17),0)="","",OFFSET('Stocklist Hoogenraad'!A$17,ROW()-ROW(A$17),0))</f>
        <v/>
      </c>
      <c r="B2271" s="124" t="str">
        <f ca="1">IF(OFFSET('Stocklist Hoogenraad'!B$17,ROW()-ROW(B$17),0)="","",OFFSET('Stocklist Hoogenraad'!B$17,ROW()-ROW(B$17),0))</f>
        <v/>
      </c>
      <c r="C2271" s="124" t="str">
        <f ca="1">IF(OFFSET('Stocklist Hoogenraad'!C$17,ROW()-ROW(C$17),0)="","",OFFSET('Stocklist Hoogenraad'!C$17,ROW()-ROW(C$17),0))</f>
        <v/>
      </c>
      <c r="D2271" s="125" t="str">
        <f ca="1">IF(OFFSET('Stocklist Hoogenraad'!D$17,ROW()-ROW(D$17),0)="","",(1+Margin)*OFFSET('Stocklist Hoogenraad'!D$17,ROW()-ROW(D$17),0))</f>
        <v/>
      </c>
    </row>
    <row r="2272" spans="1:4" x14ac:dyDescent="0.25">
      <c r="A2272" s="124" t="str">
        <f ca="1">IF(OFFSET('Stocklist Hoogenraad'!A$17,ROW()-ROW(A$17),0)="","",OFFSET('Stocklist Hoogenraad'!A$17,ROW()-ROW(A$17),0))</f>
        <v/>
      </c>
      <c r="B2272" s="124" t="str">
        <f ca="1">IF(OFFSET('Stocklist Hoogenraad'!B$17,ROW()-ROW(B$17),0)="","",OFFSET('Stocklist Hoogenraad'!B$17,ROW()-ROW(B$17),0))</f>
        <v/>
      </c>
      <c r="C2272" s="124" t="str">
        <f ca="1">IF(OFFSET('Stocklist Hoogenraad'!C$17,ROW()-ROW(C$17),0)="","",OFFSET('Stocklist Hoogenraad'!C$17,ROW()-ROW(C$17),0))</f>
        <v/>
      </c>
      <c r="D2272" s="125" t="str">
        <f ca="1">IF(OFFSET('Stocklist Hoogenraad'!D$17,ROW()-ROW(D$17),0)="","",(1+Margin)*OFFSET('Stocklist Hoogenraad'!D$17,ROW()-ROW(D$17),0))</f>
        <v/>
      </c>
    </row>
    <row r="2273" spans="1:4" x14ac:dyDescent="0.25">
      <c r="A2273" s="124" t="str">
        <f ca="1">IF(OFFSET('Stocklist Hoogenraad'!A$17,ROW()-ROW(A$17),0)="","",OFFSET('Stocklist Hoogenraad'!A$17,ROW()-ROW(A$17),0))</f>
        <v/>
      </c>
      <c r="B2273" s="124" t="str">
        <f ca="1">IF(OFFSET('Stocklist Hoogenraad'!B$17,ROW()-ROW(B$17),0)="","",OFFSET('Stocklist Hoogenraad'!B$17,ROW()-ROW(B$17),0))</f>
        <v/>
      </c>
      <c r="C2273" s="124" t="str">
        <f ca="1">IF(OFFSET('Stocklist Hoogenraad'!C$17,ROW()-ROW(C$17),0)="","",OFFSET('Stocklist Hoogenraad'!C$17,ROW()-ROW(C$17),0))</f>
        <v/>
      </c>
      <c r="D2273" s="125" t="str">
        <f ca="1">IF(OFFSET('Stocklist Hoogenraad'!D$17,ROW()-ROW(D$17),0)="","",(1+Margin)*OFFSET('Stocklist Hoogenraad'!D$17,ROW()-ROW(D$17),0))</f>
        <v/>
      </c>
    </row>
    <row r="2274" spans="1:4" x14ac:dyDescent="0.25">
      <c r="A2274" s="124" t="str">
        <f ca="1">IF(OFFSET('Stocklist Hoogenraad'!A$17,ROW()-ROW(A$17),0)="","",OFFSET('Stocklist Hoogenraad'!A$17,ROW()-ROW(A$17),0))</f>
        <v/>
      </c>
      <c r="B2274" s="124" t="str">
        <f ca="1">IF(OFFSET('Stocklist Hoogenraad'!B$17,ROW()-ROW(B$17),0)="","",OFFSET('Stocklist Hoogenraad'!B$17,ROW()-ROW(B$17),0))</f>
        <v/>
      </c>
      <c r="C2274" s="124" t="str">
        <f ca="1">IF(OFFSET('Stocklist Hoogenraad'!C$17,ROW()-ROW(C$17),0)="","",OFFSET('Stocklist Hoogenraad'!C$17,ROW()-ROW(C$17),0))</f>
        <v/>
      </c>
      <c r="D2274" s="125" t="str">
        <f ca="1">IF(OFFSET('Stocklist Hoogenraad'!D$17,ROW()-ROW(D$17),0)="","",(1+Margin)*OFFSET('Stocklist Hoogenraad'!D$17,ROW()-ROW(D$17),0))</f>
        <v/>
      </c>
    </row>
    <row r="2275" spans="1:4" x14ac:dyDescent="0.25">
      <c r="A2275" s="124" t="str">
        <f ca="1">IF(OFFSET('Stocklist Hoogenraad'!A$17,ROW()-ROW(A$17),0)="","",OFFSET('Stocklist Hoogenraad'!A$17,ROW()-ROW(A$17),0))</f>
        <v/>
      </c>
      <c r="B2275" s="124" t="str">
        <f ca="1">IF(OFFSET('Stocklist Hoogenraad'!B$17,ROW()-ROW(B$17),0)="","",OFFSET('Stocklist Hoogenraad'!B$17,ROW()-ROW(B$17),0))</f>
        <v/>
      </c>
      <c r="C2275" s="124" t="str">
        <f ca="1">IF(OFFSET('Stocklist Hoogenraad'!C$17,ROW()-ROW(C$17),0)="","",OFFSET('Stocklist Hoogenraad'!C$17,ROW()-ROW(C$17),0))</f>
        <v/>
      </c>
      <c r="D2275" s="125" t="str">
        <f ca="1">IF(OFFSET('Stocklist Hoogenraad'!D$17,ROW()-ROW(D$17),0)="","",(1+Margin)*OFFSET('Stocklist Hoogenraad'!D$17,ROW()-ROW(D$17),0))</f>
        <v/>
      </c>
    </row>
    <row r="2276" spans="1:4" x14ac:dyDescent="0.25">
      <c r="A2276" s="124" t="str">
        <f ca="1">IF(OFFSET('Stocklist Hoogenraad'!A$17,ROW()-ROW(A$17),0)="","",OFFSET('Stocklist Hoogenraad'!A$17,ROW()-ROW(A$17),0))</f>
        <v/>
      </c>
      <c r="B2276" s="124" t="str">
        <f ca="1">IF(OFFSET('Stocklist Hoogenraad'!B$17,ROW()-ROW(B$17),0)="","",OFFSET('Stocklist Hoogenraad'!B$17,ROW()-ROW(B$17),0))</f>
        <v/>
      </c>
      <c r="C2276" s="124" t="str">
        <f ca="1">IF(OFFSET('Stocklist Hoogenraad'!C$17,ROW()-ROW(C$17),0)="","",OFFSET('Stocklist Hoogenraad'!C$17,ROW()-ROW(C$17),0))</f>
        <v/>
      </c>
      <c r="D2276" s="125" t="str">
        <f ca="1">IF(OFFSET('Stocklist Hoogenraad'!D$17,ROW()-ROW(D$17),0)="","",(1+Margin)*OFFSET('Stocklist Hoogenraad'!D$17,ROW()-ROW(D$17),0))</f>
        <v/>
      </c>
    </row>
    <row r="2277" spans="1:4" x14ac:dyDescent="0.25">
      <c r="A2277" s="124" t="str">
        <f ca="1">IF(OFFSET('Stocklist Hoogenraad'!A$17,ROW()-ROW(A$17),0)="","",OFFSET('Stocklist Hoogenraad'!A$17,ROW()-ROW(A$17),0))</f>
        <v/>
      </c>
      <c r="B2277" s="124" t="str">
        <f ca="1">IF(OFFSET('Stocklist Hoogenraad'!B$17,ROW()-ROW(B$17),0)="","",OFFSET('Stocklist Hoogenraad'!B$17,ROW()-ROW(B$17),0))</f>
        <v/>
      </c>
      <c r="C2277" s="124" t="str">
        <f ca="1">IF(OFFSET('Stocklist Hoogenraad'!C$17,ROW()-ROW(C$17),0)="","",OFFSET('Stocklist Hoogenraad'!C$17,ROW()-ROW(C$17),0))</f>
        <v/>
      </c>
      <c r="D2277" s="125" t="str">
        <f ca="1">IF(OFFSET('Stocklist Hoogenraad'!D$17,ROW()-ROW(D$17),0)="","",(1+Margin)*OFFSET('Stocklist Hoogenraad'!D$17,ROW()-ROW(D$17),0))</f>
        <v/>
      </c>
    </row>
    <row r="2278" spans="1:4" x14ac:dyDescent="0.25">
      <c r="A2278" s="124" t="str">
        <f ca="1">IF(OFFSET('Stocklist Hoogenraad'!A$17,ROW()-ROW(A$17),0)="","",OFFSET('Stocklist Hoogenraad'!A$17,ROW()-ROW(A$17),0))</f>
        <v/>
      </c>
      <c r="B2278" s="124" t="str">
        <f ca="1">IF(OFFSET('Stocklist Hoogenraad'!B$17,ROW()-ROW(B$17),0)="","",OFFSET('Stocklist Hoogenraad'!B$17,ROW()-ROW(B$17),0))</f>
        <v/>
      </c>
      <c r="C2278" s="124" t="str">
        <f ca="1">IF(OFFSET('Stocklist Hoogenraad'!C$17,ROW()-ROW(C$17),0)="","",OFFSET('Stocklist Hoogenraad'!C$17,ROW()-ROW(C$17),0))</f>
        <v/>
      </c>
      <c r="D2278" s="125" t="str">
        <f ca="1">IF(OFFSET('Stocklist Hoogenraad'!D$17,ROW()-ROW(D$17),0)="","",(1+Margin)*OFFSET('Stocklist Hoogenraad'!D$17,ROW()-ROW(D$17),0))</f>
        <v/>
      </c>
    </row>
    <row r="2279" spans="1:4" x14ac:dyDescent="0.25">
      <c r="A2279" s="124" t="str">
        <f ca="1">IF(OFFSET('Stocklist Hoogenraad'!A$17,ROW()-ROW(A$17),0)="","",OFFSET('Stocklist Hoogenraad'!A$17,ROW()-ROW(A$17),0))</f>
        <v/>
      </c>
      <c r="B2279" s="124" t="str">
        <f ca="1">IF(OFFSET('Stocklist Hoogenraad'!B$17,ROW()-ROW(B$17),0)="","",OFFSET('Stocklist Hoogenraad'!B$17,ROW()-ROW(B$17),0))</f>
        <v/>
      </c>
      <c r="C2279" s="124" t="str">
        <f ca="1">IF(OFFSET('Stocklist Hoogenraad'!C$17,ROW()-ROW(C$17),0)="","",OFFSET('Stocklist Hoogenraad'!C$17,ROW()-ROW(C$17),0))</f>
        <v/>
      </c>
      <c r="D2279" s="125" t="str">
        <f ca="1">IF(OFFSET('Stocklist Hoogenraad'!D$17,ROW()-ROW(D$17),0)="","",(1+Margin)*OFFSET('Stocklist Hoogenraad'!D$17,ROW()-ROW(D$17),0))</f>
        <v/>
      </c>
    </row>
    <row r="2280" spans="1:4" x14ac:dyDescent="0.25">
      <c r="A2280" s="124" t="str">
        <f ca="1">IF(OFFSET('Stocklist Hoogenraad'!A$17,ROW()-ROW(A$17),0)="","",OFFSET('Stocklist Hoogenraad'!A$17,ROW()-ROW(A$17),0))</f>
        <v/>
      </c>
      <c r="B2280" s="124" t="str">
        <f ca="1">IF(OFFSET('Stocklist Hoogenraad'!B$17,ROW()-ROW(B$17),0)="","",OFFSET('Stocklist Hoogenraad'!B$17,ROW()-ROW(B$17),0))</f>
        <v/>
      </c>
      <c r="C2280" s="124" t="str">
        <f ca="1">IF(OFFSET('Stocklist Hoogenraad'!C$17,ROW()-ROW(C$17),0)="","",OFFSET('Stocklist Hoogenraad'!C$17,ROW()-ROW(C$17),0))</f>
        <v/>
      </c>
      <c r="D2280" s="125" t="str">
        <f ca="1">IF(OFFSET('Stocklist Hoogenraad'!D$17,ROW()-ROW(D$17),0)="","",(1+Margin)*OFFSET('Stocklist Hoogenraad'!D$17,ROW()-ROW(D$17),0))</f>
        <v/>
      </c>
    </row>
    <row r="2281" spans="1:4" x14ac:dyDescent="0.25">
      <c r="A2281" s="124" t="str">
        <f ca="1">IF(OFFSET('Stocklist Hoogenraad'!A$17,ROW()-ROW(A$17),0)="","",OFFSET('Stocklist Hoogenraad'!A$17,ROW()-ROW(A$17),0))</f>
        <v/>
      </c>
      <c r="B2281" s="124" t="str">
        <f ca="1">IF(OFFSET('Stocklist Hoogenraad'!B$17,ROW()-ROW(B$17),0)="","",OFFSET('Stocklist Hoogenraad'!B$17,ROW()-ROW(B$17),0))</f>
        <v/>
      </c>
      <c r="C2281" s="124" t="str">
        <f ca="1">IF(OFFSET('Stocklist Hoogenraad'!C$17,ROW()-ROW(C$17),0)="","",OFFSET('Stocklist Hoogenraad'!C$17,ROW()-ROW(C$17),0))</f>
        <v/>
      </c>
      <c r="D2281" s="125" t="str">
        <f ca="1">IF(OFFSET('Stocklist Hoogenraad'!D$17,ROW()-ROW(D$17),0)="","",(1+Margin)*OFFSET('Stocklist Hoogenraad'!D$17,ROW()-ROW(D$17),0))</f>
        <v/>
      </c>
    </row>
    <row r="2282" spans="1:4" x14ac:dyDescent="0.25">
      <c r="A2282" s="124" t="str">
        <f ca="1">IF(OFFSET('Stocklist Hoogenraad'!A$17,ROW()-ROW(A$17),0)="","",OFFSET('Stocklist Hoogenraad'!A$17,ROW()-ROW(A$17),0))</f>
        <v/>
      </c>
      <c r="B2282" s="124" t="str">
        <f ca="1">IF(OFFSET('Stocklist Hoogenraad'!B$17,ROW()-ROW(B$17),0)="","",OFFSET('Stocklist Hoogenraad'!B$17,ROW()-ROW(B$17),0))</f>
        <v/>
      </c>
      <c r="C2282" s="124" t="str">
        <f ca="1">IF(OFFSET('Stocklist Hoogenraad'!C$17,ROW()-ROW(C$17),0)="","",OFFSET('Stocklist Hoogenraad'!C$17,ROW()-ROW(C$17),0))</f>
        <v/>
      </c>
      <c r="D2282" s="125" t="str">
        <f ca="1">IF(OFFSET('Stocklist Hoogenraad'!D$17,ROW()-ROW(D$17),0)="","",(1+Margin)*OFFSET('Stocklist Hoogenraad'!D$17,ROW()-ROW(D$17),0))</f>
        <v/>
      </c>
    </row>
    <row r="2283" spans="1:4" x14ac:dyDescent="0.25">
      <c r="A2283" s="124" t="str">
        <f ca="1">IF(OFFSET('Stocklist Hoogenraad'!A$17,ROW()-ROW(A$17),0)="","",OFFSET('Stocklist Hoogenraad'!A$17,ROW()-ROW(A$17),0))</f>
        <v/>
      </c>
      <c r="B2283" s="124" t="str">
        <f ca="1">IF(OFFSET('Stocklist Hoogenraad'!B$17,ROW()-ROW(B$17),0)="","",OFFSET('Stocklist Hoogenraad'!B$17,ROW()-ROW(B$17),0))</f>
        <v/>
      </c>
      <c r="C2283" s="124" t="str">
        <f ca="1">IF(OFFSET('Stocklist Hoogenraad'!C$17,ROW()-ROW(C$17),0)="","",OFFSET('Stocklist Hoogenraad'!C$17,ROW()-ROW(C$17),0))</f>
        <v/>
      </c>
      <c r="D2283" s="125" t="str">
        <f ca="1">IF(OFFSET('Stocklist Hoogenraad'!D$17,ROW()-ROW(D$17),0)="","",(1+Margin)*OFFSET('Stocklist Hoogenraad'!D$17,ROW()-ROW(D$17),0))</f>
        <v/>
      </c>
    </row>
    <row r="2284" spans="1:4" x14ac:dyDescent="0.25">
      <c r="A2284" s="124" t="str">
        <f ca="1">IF(OFFSET('Stocklist Hoogenraad'!A$17,ROW()-ROW(A$17),0)="","",OFFSET('Stocklist Hoogenraad'!A$17,ROW()-ROW(A$17),0))</f>
        <v/>
      </c>
      <c r="B2284" s="124" t="str">
        <f ca="1">IF(OFFSET('Stocklist Hoogenraad'!B$17,ROW()-ROW(B$17),0)="","",OFFSET('Stocklist Hoogenraad'!B$17,ROW()-ROW(B$17),0))</f>
        <v/>
      </c>
      <c r="C2284" s="124" t="str">
        <f ca="1">IF(OFFSET('Stocklist Hoogenraad'!C$17,ROW()-ROW(C$17),0)="","",OFFSET('Stocklist Hoogenraad'!C$17,ROW()-ROW(C$17),0))</f>
        <v/>
      </c>
      <c r="D2284" s="125" t="str">
        <f ca="1">IF(OFFSET('Stocklist Hoogenraad'!D$17,ROW()-ROW(D$17),0)="","",(1+Margin)*OFFSET('Stocklist Hoogenraad'!D$17,ROW()-ROW(D$17),0))</f>
        <v/>
      </c>
    </row>
    <row r="2285" spans="1:4" x14ac:dyDescent="0.25">
      <c r="A2285" s="124" t="str">
        <f ca="1">IF(OFFSET('Stocklist Hoogenraad'!A$17,ROW()-ROW(A$17),0)="","",OFFSET('Stocklist Hoogenraad'!A$17,ROW()-ROW(A$17),0))</f>
        <v/>
      </c>
      <c r="B2285" s="124" t="str">
        <f ca="1">IF(OFFSET('Stocklist Hoogenraad'!B$17,ROW()-ROW(B$17),0)="","",OFFSET('Stocklist Hoogenraad'!B$17,ROW()-ROW(B$17),0))</f>
        <v/>
      </c>
      <c r="C2285" s="124" t="str">
        <f ca="1">IF(OFFSET('Stocklist Hoogenraad'!C$17,ROW()-ROW(C$17),0)="","",OFFSET('Stocklist Hoogenraad'!C$17,ROW()-ROW(C$17),0))</f>
        <v/>
      </c>
      <c r="D2285" s="125" t="str">
        <f ca="1">IF(OFFSET('Stocklist Hoogenraad'!D$17,ROW()-ROW(D$17),0)="","",(1+Margin)*OFFSET('Stocklist Hoogenraad'!D$17,ROW()-ROW(D$17),0))</f>
        <v/>
      </c>
    </row>
    <row r="2286" spans="1:4" x14ac:dyDescent="0.25">
      <c r="A2286" s="124" t="str">
        <f ca="1">IF(OFFSET('Stocklist Hoogenraad'!A$17,ROW()-ROW(A$17),0)="","",OFFSET('Stocklist Hoogenraad'!A$17,ROW()-ROW(A$17),0))</f>
        <v/>
      </c>
      <c r="B2286" s="124" t="str">
        <f ca="1">IF(OFFSET('Stocklist Hoogenraad'!B$17,ROW()-ROW(B$17),0)="","",OFFSET('Stocklist Hoogenraad'!B$17,ROW()-ROW(B$17),0))</f>
        <v/>
      </c>
      <c r="C2286" s="124" t="str">
        <f ca="1">IF(OFFSET('Stocklist Hoogenraad'!C$17,ROW()-ROW(C$17),0)="","",OFFSET('Stocklist Hoogenraad'!C$17,ROW()-ROW(C$17),0))</f>
        <v/>
      </c>
      <c r="D2286" s="125" t="str">
        <f ca="1">IF(OFFSET('Stocklist Hoogenraad'!D$17,ROW()-ROW(D$17),0)="","",(1+Margin)*OFFSET('Stocklist Hoogenraad'!D$17,ROW()-ROW(D$17),0))</f>
        <v/>
      </c>
    </row>
    <row r="2287" spans="1:4" x14ac:dyDescent="0.25">
      <c r="A2287" s="124" t="str">
        <f ca="1">IF(OFFSET('Stocklist Hoogenraad'!A$17,ROW()-ROW(A$17),0)="","",OFFSET('Stocklist Hoogenraad'!A$17,ROW()-ROW(A$17),0))</f>
        <v/>
      </c>
      <c r="B2287" s="124" t="str">
        <f ca="1">IF(OFFSET('Stocklist Hoogenraad'!B$17,ROW()-ROW(B$17),0)="","",OFFSET('Stocklist Hoogenraad'!B$17,ROW()-ROW(B$17),0))</f>
        <v/>
      </c>
      <c r="C2287" s="124" t="str">
        <f ca="1">IF(OFFSET('Stocklist Hoogenraad'!C$17,ROW()-ROW(C$17),0)="","",OFFSET('Stocklist Hoogenraad'!C$17,ROW()-ROW(C$17),0))</f>
        <v/>
      </c>
      <c r="D2287" s="125" t="str">
        <f ca="1">IF(OFFSET('Stocklist Hoogenraad'!D$17,ROW()-ROW(D$17),0)="","",(1+Margin)*OFFSET('Stocklist Hoogenraad'!D$17,ROW()-ROW(D$17),0))</f>
        <v/>
      </c>
    </row>
    <row r="2288" spans="1:4" x14ac:dyDescent="0.25">
      <c r="A2288" s="124" t="str">
        <f ca="1">IF(OFFSET('Stocklist Hoogenraad'!A$17,ROW()-ROW(A$17),0)="","",OFFSET('Stocklist Hoogenraad'!A$17,ROW()-ROW(A$17),0))</f>
        <v/>
      </c>
      <c r="B2288" s="124" t="str">
        <f ca="1">IF(OFFSET('Stocklist Hoogenraad'!B$17,ROW()-ROW(B$17),0)="","",OFFSET('Stocklist Hoogenraad'!B$17,ROW()-ROW(B$17),0))</f>
        <v/>
      </c>
      <c r="C2288" s="124" t="str">
        <f ca="1">IF(OFFSET('Stocklist Hoogenraad'!C$17,ROW()-ROW(C$17),0)="","",OFFSET('Stocklist Hoogenraad'!C$17,ROW()-ROW(C$17),0))</f>
        <v/>
      </c>
      <c r="D2288" s="125" t="str">
        <f ca="1">IF(OFFSET('Stocklist Hoogenraad'!D$17,ROW()-ROW(D$17),0)="","",(1+Margin)*OFFSET('Stocklist Hoogenraad'!D$17,ROW()-ROW(D$17),0))</f>
        <v/>
      </c>
    </row>
    <row r="2289" spans="1:4" x14ac:dyDescent="0.25">
      <c r="A2289" s="124" t="str">
        <f ca="1">IF(OFFSET('Stocklist Hoogenraad'!A$17,ROW()-ROW(A$17),0)="","",OFFSET('Stocklist Hoogenraad'!A$17,ROW()-ROW(A$17),0))</f>
        <v/>
      </c>
      <c r="B2289" s="124" t="str">
        <f ca="1">IF(OFFSET('Stocklist Hoogenraad'!B$17,ROW()-ROW(B$17),0)="","",OFFSET('Stocklist Hoogenraad'!B$17,ROW()-ROW(B$17),0))</f>
        <v/>
      </c>
      <c r="C2289" s="124" t="str">
        <f ca="1">IF(OFFSET('Stocklist Hoogenraad'!C$17,ROW()-ROW(C$17),0)="","",OFFSET('Stocklist Hoogenraad'!C$17,ROW()-ROW(C$17),0))</f>
        <v/>
      </c>
      <c r="D2289" s="125" t="str">
        <f ca="1">IF(OFFSET('Stocklist Hoogenraad'!D$17,ROW()-ROW(D$17),0)="","",(1+Margin)*OFFSET('Stocklist Hoogenraad'!D$17,ROW()-ROW(D$17),0))</f>
        <v/>
      </c>
    </row>
    <row r="2290" spans="1:4" x14ac:dyDescent="0.25">
      <c r="A2290" s="124" t="str">
        <f ca="1">IF(OFFSET('Stocklist Hoogenraad'!A$17,ROW()-ROW(A$17),0)="","",OFFSET('Stocklist Hoogenraad'!A$17,ROW()-ROW(A$17),0))</f>
        <v/>
      </c>
      <c r="B2290" s="124" t="str">
        <f ca="1">IF(OFFSET('Stocklist Hoogenraad'!B$17,ROW()-ROW(B$17),0)="","",OFFSET('Stocklist Hoogenraad'!B$17,ROW()-ROW(B$17),0))</f>
        <v/>
      </c>
      <c r="C2290" s="124" t="str">
        <f ca="1">IF(OFFSET('Stocklist Hoogenraad'!C$17,ROW()-ROW(C$17),0)="","",OFFSET('Stocklist Hoogenraad'!C$17,ROW()-ROW(C$17),0))</f>
        <v/>
      </c>
      <c r="D2290" s="125" t="str">
        <f ca="1">IF(OFFSET('Stocklist Hoogenraad'!D$17,ROW()-ROW(D$17),0)="","",(1+Margin)*OFFSET('Stocklist Hoogenraad'!D$17,ROW()-ROW(D$17),0))</f>
        <v/>
      </c>
    </row>
    <row r="2291" spans="1:4" x14ac:dyDescent="0.25">
      <c r="A2291" s="124" t="str">
        <f ca="1">IF(OFFSET('Stocklist Hoogenraad'!A$17,ROW()-ROW(A$17),0)="","",OFFSET('Stocklist Hoogenraad'!A$17,ROW()-ROW(A$17),0))</f>
        <v/>
      </c>
      <c r="B2291" s="124" t="str">
        <f ca="1">IF(OFFSET('Stocklist Hoogenraad'!B$17,ROW()-ROW(B$17),0)="","",OFFSET('Stocklist Hoogenraad'!B$17,ROW()-ROW(B$17),0))</f>
        <v/>
      </c>
      <c r="C2291" s="124" t="str">
        <f ca="1">IF(OFFSET('Stocklist Hoogenraad'!C$17,ROW()-ROW(C$17),0)="","",OFFSET('Stocklist Hoogenraad'!C$17,ROW()-ROW(C$17),0))</f>
        <v/>
      </c>
      <c r="D2291" s="125" t="str">
        <f ca="1">IF(OFFSET('Stocklist Hoogenraad'!D$17,ROW()-ROW(D$17),0)="","",(1+Margin)*OFFSET('Stocklist Hoogenraad'!D$17,ROW()-ROW(D$17),0))</f>
        <v/>
      </c>
    </row>
    <row r="2292" spans="1:4" x14ac:dyDescent="0.25">
      <c r="A2292" s="124" t="str">
        <f ca="1">IF(OFFSET('Stocklist Hoogenraad'!A$17,ROW()-ROW(A$17),0)="","",OFFSET('Stocklist Hoogenraad'!A$17,ROW()-ROW(A$17),0))</f>
        <v/>
      </c>
      <c r="B2292" s="124" t="str">
        <f ca="1">IF(OFFSET('Stocklist Hoogenraad'!B$17,ROW()-ROW(B$17),0)="","",OFFSET('Stocklist Hoogenraad'!B$17,ROW()-ROW(B$17),0))</f>
        <v/>
      </c>
      <c r="C2292" s="124" t="str">
        <f ca="1">IF(OFFSET('Stocklist Hoogenraad'!C$17,ROW()-ROW(C$17),0)="","",OFFSET('Stocklist Hoogenraad'!C$17,ROW()-ROW(C$17),0))</f>
        <v/>
      </c>
      <c r="D2292" s="125" t="str">
        <f ca="1">IF(OFFSET('Stocklist Hoogenraad'!D$17,ROW()-ROW(D$17),0)="","",(1+Margin)*OFFSET('Stocklist Hoogenraad'!D$17,ROW()-ROW(D$17),0))</f>
        <v/>
      </c>
    </row>
    <row r="2293" spans="1:4" x14ac:dyDescent="0.25">
      <c r="A2293" s="124" t="str">
        <f ca="1">IF(OFFSET('Stocklist Hoogenraad'!A$17,ROW()-ROW(A$17),0)="","",OFFSET('Stocklist Hoogenraad'!A$17,ROW()-ROW(A$17),0))</f>
        <v/>
      </c>
      <c r="B2293" s="124" t="str">
        <f ca="1">IF(OFFSET('Stocklist Hoogenraad'!B$17,ROW()-ROW(B$17),0)="","",OFFSET('Stocklist Hoogenraad'!B$17,ROW()-ROW(B$17),0))</f>
        <v/>
      </c>
      <c r="C2293" s="124" t="str">
        <f ca="1">IF(OFFSET('Stocklist Hoogenraad'!C$17,ROW()-ROW(C$17),0)="","",OFFSET('Stocklist Hoogenraad'!C$17,ROW()-ROW(C$17),0))</f>
        <v/>
      </c>
      <c r="D2293" s="125" t="str">
        <f ca="1">IF(OFFSET('Stocklist Hoogenraad'!D$17,ROW()-ROW(D$17),0)="","",(1+Margin)*OFFSET('Stocklist Hoogenraad'!D$17,ROW()-ROW(D$17),0))</f>
        <v/>
      </c>
    </row>
    <row r="2294" spans="1:4" x14ac:dyDescent="0.25">
      <c r="A2294" s="124" t="str">
        <f ca="1">IF(OFFSET('Stocklist Hoogenraad'!A$17,ROW()-ROW(A$17),0)="","",OFFSET('Stocklist Hoogenraad'!A$17,ROW()-ROW(A$17),0))</f>
        <v/>
      </c>
      <c r="B2294" s="124" t="str">
        <f ca="1">IF(OFFSET('Stocklist Hoogenraad'!B$17,ROW()-ROW(B$17),0)="","",OFFSET('Stocklist Hoogenraad'!B$17,ROW()-ROW(B$17),0))</f>
        <v/>
      </c>
      <c r="C2294" s="124" t="str">
        <f ca="1">IF(OFFSET('Stocklist Hoogenraad'!C$17,ROW()-ROW(C$17),0)="","",OFFSET('Stocklist Hoogenraad'!C$17,ROW()-ROW(C$17),0))</f>
        <v/>
      </c>
      <c r="D2294" s="125" t="str">
        <f ca="1">IF(OFFSET('Stocklist Hoogenraad'!D$17,ROW()-ROW(D$17),0)="","",(1+Margin)*OFFSET('Stocklist Hoogenraad'!D$17,ROW()-ROW(D$17),0))</f>
        <v/>
      </c>
    </row>
    <row r="2295" spans="1:4" x14ac:dyDescent="0.25">
      <c r="A2295" s="124" t="str">
        <f ca="1">IF(OFFSET('Stocklist Hoogenraad'!A$17,ROW()-ROW(A$17),0)="","",OFFSET('Stocklist Hoogenraad'!A$17,ROW()-ROW(A$17),0))</f>
        <v/>
      </c>
      <c r="B2295" s="124" t="str">
        <f ca="1">IF(OFFSET('Stocklist Hoogenraad'!B$17,ROW()-ROW(B$17),0)="","",OFFSET('Stocklist Hoogenraad'!B$17,ROW()-ROW(B$17),0))</f>
        <v/>
      </c>
      <c r="C2295" s="124" t="str">
        <f ca="1">IF(OFFSET('Stocklist Hoogenraad'!C$17,ROW()-ROW(C$17),0)="","",OFFSET('Stocklist Hoogenraad'!C$17,ROW()-ROW(C$17),0))</f>
        <v/>
      </c>
      <c r="D2295" s="125" t="str">
        <f ca="1">IF(OFFSET('Stocklist Hoogenraad'!D$17,ROW()-ROW(D$17),0)="","",(1+Margin)*OFFSET('Stocklist Hoogenraad'!D$17,ROW()-ROW(D$17),0))</f>
        <v/>
      </c>
    </row>
    <row r="2296" spans="1:4" x14ac:dyDescent="0.25">
      <c r="A2296" s="124" t="str">
        <f ca="1">IF(OFFSET('Stocklist Hoogenraad'!A$17,ROW()-ROW(A$17),0)="","",OFFSET('Stocklist Hoogenraad'!A$17,ROW()-ROW(A$17),0))</f>
        <v/>
      </c>
      <c r="B2296" s="124" t="str">
        <f ca="1">IF(OFFSET('Stocklist Hoogenraad'!B$17,ROW()-ROW(B$17),0)="","",OFFSET('Stocklist Hoogenraad'!B$17,ROW()-ROW(B$17),0))</f>
        <v/>
      </c>
      <c r="C2296" s="124" t="str">
        <f ca="1">IF(OFFSET('Stocklist Hoogenraad'!C$17,ROW()-ROW(C$17),0)="","",OFFSET('Stocklist Hoogenraad'!C$17,ROW()-ROW(C$17),0))</f>
        <v/>
      </c>
      <c r="D2296" s="125" t="str">
        <f ca="1">IF(OFFSET('Stocklist Hoogenraad'!D$17,ROW()-ROW(D$17),0)="","",(1+Margin)*OFFSET('Stocklist Hoogenraad'!D$17,ROW()-ROW(D$17),0))</f>
        <v/>
      </c>
    </row>
    <row r="2297" spans="1:4" x14ac:dyDescent="0.25">
      <c r="A2297" s="124" t="str">
        <f ca="1">IF(OFFSET('Stocklist Hoogenraad'!A$17,ROW()-ROW(A$17),0)="","",OFFSET('Stocklist Hoogenraad'!A$17,ROW()-ROW(A$17),0))</f>
        <v/>
      </c>
      <c r="B2297" s="124" t="str">
        <f ca="1">IF(OFFSET('Stocklist Hoogenraad'!B$17,ROW()-ROW(B$17),0)="","",OFFSET('Stocklist Hoogenraad'!B$17,ROW()-ROW(B$17),0))</f>
        <v/>
      </c>
      <c r="C2297" s="124" t="str">
        <f ca="1">IF(OFFSET('Stocklist Hoogenraad'!C$17,ROW()-ROW(C$17),0)="","",OFFSET('Stocklist Hoogenraad'!C$17,ROW()-ROW(C$17),0))</f>
        <v/>
      </c>
      <c r="D2297" s="125" t="str">
        <f ca="1">IF(OFFSET('Stocklist Hoogenraad'!D$17,ROW()-ROW(D$17),0)="","",(1+Margin)*OFFSET('Stocklist Hoogenraad'!D$17,ROW()-ROW(D$17),0))</f>
        <v/>
      </c>
    </row>
    <row r="2298" spans="1:4" x14ac:dyDescent="0.25">
      <c r="A2298" s="124" t="str">
        <f ca="1">IF(OFFSET('Stocklist Hoogenraad'!A$17,ROW()-ROW(A$17),0)="","",OFFSET('Stocklist Hoogenraad'!A$17,ROW()-ROW(A$17),0))</f>
        <v/>
      </c>
      <c r="B2298" s="124" t="str">
        <f ca="1">IF(OFFSET('Stocklist Hoogenraad'!B$17,ROW()-ROW(B$17),0)="","",OFFSET('Stocklist Hoogenraad'!B$17,ROW()-ROW(B$17),0))</f>
        <v/>
      </c>
      <c r="C2298" s="124" t="str">
        <f ca="1">IF(OFFSET('Stocklist Hoogenraad'!C$17,ROW()-ROW(C$17),0)="","",OFFSET('Stocklist Hoogenraad'!C$17,ROW()-ROW(C$17),0))</f>
        <v/>
      </c>
      <c r="D2298" s="125" t="str">
        <f ca="1">IF(OFFSET('Stocklist Hoogenraad'!D$17,ROW()-ROW(D$17),0)="","",(1+Margin)*OFFSET('Stocklist Hoogenraad'!D$17,ROW()-ROW(D$17),0))</f>
        <v/>
      </c>
    </row>
    <row r="2299" spans="1:4" x14ac:dyDescent="0.25">
      <c r="A2299" s="124" t="str">
        <f ca="1">IF(OFFSET('Stocklist Hoogenraad'!A$17,ROW()-ROW(A$17),0)="","",OFFSET('Stocklist Hoogenraad'!A$17,ROW()-ROW(A$17),0))</f>
        <v/>
      </c>
      <c r="B2299" s="124" t="str">
        <f ca="1">IF(OFFSET('Stocklist Hoogenraad'!B$17,ROW()-ROW(B$17),0)="","",OFFSET('Stocklist Hoogenraad'!B$17,ROW()-ROW(B$17),0))</f>
        <v/>
      </c>
      <c r="C2299" s="124" t="str">
        <f ca="1">IF(OFFSET('Stocklist Hoogenraad'!C$17,ROW()-ROW(C$17),0)="","",OFFSET('Stocklist Hoogenraad'!C$17,ROW()-ROW(C$17),0))</f>
        <v/>
      </c>
      <c r="D2299" s="125" t="str">
        <f ca="1">IF(OFFSET('Stocklist Hoogenraad'!D$17,ROW()-ROW(D$17),0)="","",(1+Margin)*OFFSET('Stocklist Hoogenraad'!D$17,ROW()-ROW(D$17),0))</f>
        <v/>
      </c>
    </row>
    <row r="2300" spans="1:4" x14ac:dyDescent="0.25">
      <c r="A2300" s="124" t="str">
        <f ca="1">IF(OFFSET('Stocklist Hoogenraad'!A$17,ROW()-ROW(A$17),0)="","",OFFSET('Stocklist Hoogenraad'!A$17,ROW()-ROW(A$17),0))</f>
        <v/>
      </c>
      <c r="B2300" s="124" t="str">
        <f ca="1">IF(OFFSET('Stocklist Hoogenraad'!B$17,ROW()-ROW(B$17),0)="","",OFFSET('Stocklist Hoogenraad'!B$17,ROW()-ROW(B$17),0))</f>
        <v/>
      </c>
      <c r="C2300" s="124" t="str">
        <f ca="1">IF(OFFSET('Stocklist Hoogenraad'!C$17,ROW()-ROW(C$17),0)="","",OFFSET('Stocklist Hoogenraad'!C$17,ROW()-ROW(C$17),0))</f>
        <v/>
      </c>
      <c r="D2300" s="125" t="str">
        <f ca="1">IF(OFFSET('Stocklist Hoogenraad'!D$17,ROW()-ROW(D$17),0)="","",(1+Margin)*OFFSET('Stocklist Hoogenraad'!D$17,ROW()-ROW(D$17),0))</f>
        <v/>
      </c>
    </row>
    <row r="2301" spans="1:4" x14ac:dyDescent="0.25">
      <c r="A2301" s="124" t="str">
        <f ca="1">IF(OFFSET('Stocklist Hoogenraad'!A$17,ROW()-ROW(A$17),0)="","",OFFSET('Stocklist Hoogenraad'!A$17,ROW()-ROW(A$17),0))</f>
        <v/>
      </c>
      <c r="B2301" s="124" t="str">
        <f ca="1">IF(OFFSET('Stocklist Hoogenraad'!B$17,ROW()-ROW(B$17),0)="","",OFFSET('Stocklist Hoogenraad'!B$17,ROW()-ROW(B$17),0))</f>
        <v/>
      </c>
      <c r="C2301" s="124" t="str">
        <f ca="1">IF(OFFSET('Stocklist Hoogenraad'!C$17,ROW()-ROW(C$17),0)="","",OFFSET('Stocklist Hoogenraad'!C$17,ROW()-ROW(C$17),0))</f>
        <v/>
      </c>
      <c r="D2301" s="125" t="str">
        <f ca="1">IF(OFFSET('Stocklist Hoogenraad'!D$17,ROW()-ROW(D$17),0)="","",(1+Margin)*OFFSET('Stocklist Hoogenraad'!D$17,ROW()-ROW(D$17),0))</f>
        <v/>
      </c>
    </row>
    <row r="2302" spans="1:4" x14ac:dyDescent="0.25">
      <c r="A2302" s="124" t="str">
        <f ca="1">IF(OFFSET('Stocklist Hoogenraad'!A$17,ROW()-ROW(A$17),0)="","",OFFSET('Stocklist Hoogenraad'!A$17,ROW()-ROW(A$17),0))</f>
        <v/>
      </c>
      <c r="B2302" s="124" t="str">
        <f ca="1">IF(OFFSET('Stocklist Hoogenraad'!B$17,ROW()-ROW(B$17),0)="","",OFFSET('Stocklist Hoogenraad'!B$17,ROW()-ROW(B$17),0))</f>
        <v/>
      </c>
      <c r="C2302" s="124" t="str">
        <f ca="1">IF(OFFSET('Stocklist Hoogenraad'!C$17,ROW()-ROW(C$17),0)="","",OFFSET('Stocklist Hoogenraad'!C$17,ROW()-ROW(C$17),0))</f>
        <v/>
      </c>
      <c r="D2302" s="125" t="str">
        <f ca="1">IF(OFFSET('Stocklist Hoogenraad'!D$17,ROW()-ROW(D$17),0)="","",(1+Margin)*OFFSET('Stocklist Hoogenraad'!D$17,ROW()-ROW(D$17),0))</f>
        <v/>
      </c>
    </row>
    <row r="2303" spans="1:4" x14ac:dyDescent="0.25">
      <c r="A2303" s="124" t="str">
        <f ca="1">IF(OFFSET('Stocklist Hoogenraad'!A$17,ROW()-ROW(A$17),0)="","",OFFSET('Stocklist Hoogenraad'!A$17,ROW()-ROW(A$17),0))</f>
        <v/>
      </c>
      <c r="B2303" s="124" t="str">
        <f ca="1">IF(OFFSET('Stocklist Hoogenraad'!B$17,ROW()-ROW(B$17),0)="","",OFFSET('Stocklist Hoogenraad'!B$17,ROW()-ROW(B$17),0))</f>
        <v/>
      </c>
      <c r="C2303" s="124" t="str">
        <f ca="1">IF(OFFSET('Stocklist Hoogenraad'!C$17,ROW()-ROW(C$17),0)="","",OFFSET('Stocklist Hoogenraad'!C$17,ROW()-ROW(C$17),0))</f>
        <v/>
      </c>
      <c r="D2303" s="125" t="str">
        <f ca="1">IF(OFFSET('Stocklist Hoogenraad'!D$17,ROW()-ROW(D$17),0)="","",(1+Margin)*OFFSET('Stocklist Hoogenraad'!D$17,ROW()-ROW(D$17),0))</f>
        <v/>
      </c>
    </row>
    <row r="2304" spans="1:4" x14ac:dyDescent="0.25">
      <c r="A2304" s="124" t="str">
        <f ca="1">IF(OFFSET('Stocklist Hoogenraad'!A$17,ROW()-ROW(A$17),0)="","",OFFSET('Stocklist Hoogenraad'!A$17,ROW()-ROW(A$17),0))</f>
        <v/>
      </c>
      <c r="B2304" s="124" t="str">
        <f ca="1">IF(OFFSET('Stocklist Hoogenraad'!B$17,ROW()-ROW(B$17),0)="","",OFFSET('Stocklist Hoogenraad'!B$17,ROW()-ROW(B$17),0))</f>
        <v/>
      </c>
      <c r="C2304" s="124" t="str">
        <f ca="1">IF(OFFSET('Stocklist Hoogenraad'!C$17,ROW()-ROW(C$17),0)="","",OFFSET('Stocklist Hoogenraad'!C$17,ROW()-ROW(C$17),0))</f>
        <v/>
      </c>
      <c r="D2304" s="125" t="str">
        <f ca="1">IF(OFFSET('Stocklist Hoogenraad'!D$17,ROW()-ROW(D$17),0)="","",(1+Margin)*OFFSET('Stocklist Hoogenraad'!D$17,ROW()-ROW(D$17),0))</f>
        <v/>
      </c>
    </row>
    <row r="2305" spans="1:4" x14ac:dyDescent="0.25">
      <c r="A2305" s="124" t="str">
        <f ca="1">IF(OFFSET('Stocklist Hoogenraad'!A$17,ROW()-ROW(A$17),0)="","",OFFSET('Stocklist Hoogenraad'!A$17,ROW()-ROW(A$17),0))</f>
        <v/>
      </c>
      <c r="B2305" s="124" t="str">
        <f ca="1">IF(OFFSET('Stocklist Hoogenraad'!B$17,ROW()-ROW(B$17),0)="","",OFFSET('Stocklist Hoogenraad'!B$17,ROW()-ROW(B$17),0))</f>
        <v/>
      </c>
      <c r="C2305" s="124" t="str">
        <f ca="1">IF(OFFSET('Stocklist Hoogenraad'!C$17,ROW()-ROW(C$17),0)="","",OFFSET('Stocklist Hoogenraad'!C$17,ROW()-ROW(C$17),0))</f>
        <v/>
      </c>
      <c r="D2305" s="125" t="str">
        <f ca="1">IF(OFFSET('Stocklist Hoogenraad'!D$17,ROW()-ROW(D$17),0)="","",(1+Margin)*OFFSET('Stocklist Hoogenraad'!D$17,ROW()-ROW(D$17),0))</f>
        <v/>
      </c>
    </row>
    <row r="2306" spans="1:4" x14ac:dyDescent="0.25">
      <c r="A2306" s="124" t="str">
        <f ca="1">IF(OFFSET('Stocklist Hoogenraad'!A$17,ROW()-ROW(A$17),0)="","",OFFSET('Stocklist Hoogenraad'!A$17,ROW()-ROW(A$17),0))</f>
        <v/>
      </c>
      <c r="B2306" s="124" t="str">
        <f ca="1">IF(OFFSET('Stocklist Hoogenraad'!B$17,ROW()-ROW(B$17),0)="","",OFFSET('Stocklist Hoogenraad'!B$17,ROW()-ROW(B$17),0))</f>
        <v/>
      </c>
      <c r="C2306" s="124" t="str">
        <f ca="1">IF(OFFSET('Stocklist Hoogenraad'!C$17,ROW()-ROW(C$17),0)="","",OFFSET('Stocklist Hoogenraad'!C$17,ROW()-ROW(C$17),0))</f>
        <v/>
      </c>
      <c r="D2306" s="125" t="str">
        <f ca="1">IF(OFFSET('Stocklist Hoogenraad'!D$17,ROW()-ROW(D$17),0)="","",(1+Margin)*OFFSET('Stocklist Hoogenraad'!D$17,ROW()-ROW(D$17),0))</f>
        <v/>
      </c>
    </row>
    <row r="2307" spans="1:4" x14ac:dyDescent="0.25">
      <c r="A2307" s="124" t="str">
        <f ca="1">IF(OFFSET('Stocklist Hoogenraad'!A$17,ROW()-ROW(A$17),0)="","",OFFSET('Stocklist Hoogenraad'!A$17,ROW()-ROW(A$17),0))</f>
        <v/>
      </c>
      <c r="B2307" s="124" t="str">
        <f ca="1">IF(OFFSET('Stocklist Hoogenraad'!B$17,ROW()-ROW(B$17),0)="","",OFFSET('Stocklist Hoogenraad'!B$17,ROW()-ROW(B$17),0))</f>
        <v/>
      </c>
      <c r="C2307" s="124" t="str">
        <f ca="1">IF(OFFSET('Stocklist Hoogenraad'!C$17,ROW()-ROW(C$17),0)="","",OFFSET('Stocklist Hoogenraad'!C$17,ROW()-ROW(C$17),0))</f>
        <v/>
      </c>
      <c r="D2307" s="125" t="str">
        <f ca="1">IF(OFFSET('Stocklist Hoogenraad'!D$17,ROW()-ROW(D$17),0)="","",(1+Margin)*OFFSET('Stocklist Hoogenraad'!D$17,ROW()-ROW(D$17),0))</f>
        <v/>
      </c>
    </row>
    <row r="2308" spans="1:4" x14ac:dyDescent="0.25">
      <c r="A2308" s="124" t="str">
        <f ca="1">IF(OFFSET('Stocklist Hoogenraad'!A$17,ROW()-ROW(A$17),0)="","",OFFSET('Stocklist Hoogenraad'!A$17,ROW()-ROW(A$17),0))</f>
        <v/>
      </c>
      <c r="B2308" s="124" t="str">
        <f ca="1">IF(OFFSET('Stocklist Hoogenraad'!B$17,ROW()-ROW(B$17),0)="","",OFFSET('Stocklist Hoogenraad'!B$17,ROW()-ROW(B$17),0))</f>
        <v/>
      </c>
      <c r="C2308" s="124" t="str">
        <f ca="1">IF(OFFSET('Stocklist Hoogenraad'!C$17,ROW()-ROW(C$17),0)="","",OFFSET('Stocklist Hoogenraad'!C$17,ROW()-ROW(C$17),0))</f>
        <v/>
      </c>
      <c r="D2308" s="125" t="str">
        <f ca="1">IF(OFFSET('Stocklist Hoogenraad'!D$17,ROW()-ROW(D$17),0)="","",(1+Margin)*OFFSET('Stocklist Hoogenraad'!D$17,ROW()-ROW(D$17),0))</f>
        <v/>
      </c>
    </row>
    <row r="2309" spans="1:4" x14ac:dyDescent="0.25">
      <c r="A2309" s="124" t="str">
        <f ca="1">IF(OFFSET('Stocklist Hoogenraad'!A$17,ROW()-ROW(A$17),0)="","",OFFSET('Stocklist Hoogenraad'!A$17,ROW()-ROW(A$17),0))</f>
        <v/>
      </c>
      <c r="B2309" s="124" t="str">
        <f ca="1">IF(OFFSET('Stocklist Hoogenraad'!B$17,ROW()-ROW(B$17),0)="","",OFFSET('Stocklist Hoogenraad'!B$17,ROW()-ROW(B$17),0))</f>
        <v/>
      </c>
      <c r="C2309" s="124" t="str">
        <f ca="1">IF(OFFSET('Stocklist Hoogenraad'!C$17,ROW()-ROW(C$17),0)="","",OFFSET('Stocklist Hoogenraad'!C$17,ROW()-ROW(C$17),0))</f>
        <v/>
      </c>
      <c r="D2309" s="125" t="str">
        <f ca="1">IF(OFFSET('Stocklist Hoogenraad'!D$17,ROW()-ROW(D$17),0)="","",(1+Margin)*OFFSET('Stocklist Hoogenraad'!D$17,ROW()-ROW(D$17),0))</f>
        <v/>
      </c>
    </row>
    <row r="2310" spans="1:4" x14ac:dyDescent="0.25">
      <c r="A2310" s="124" t="str">
        <f ca="1">IF(OFFSET('Stocklist Hoogenraad'!A$17,ROW()-ROW(A$17),0)="","",OFFSET('Stocklist Hoogenraad'!A$17,ROW()-ROW(A$17),0))</f>
        <v/>
      </c>
      <c r="B2310" s="124" t="str">
        <f ca="1">IF(OFFSET('Stocklist Hoogenraad'!B$17,ROW()-ROW(B$17),0)="","",OFFSET('Stocklist Hoogenraad'!B$17,ROW()-ROW(B$17),0))</f>
        <v/>
      </c>
      <c r="C2310" s="124" t="str">
        <f ca="1">IF(OFFSET('Stocklist Hoogenraad'!C$17,ROW()-ROW(C$17),0)="","",OFFSET('Stocklist Hoogenraad'!C$17,ROW()-ROW(C$17),0))</f>
        <v/>
      </c>
      <c r="D2310" s="125" t="str">
        <f ca="1">IF(OFFSET('Stocklist Hoogenraad'!D$17,ROW()-ROW(D$17),0)="","",(1+Margin)*OFFSET('Stocklist Hoogenraad'!D$17,ROW()-ROW(D$17),0))</f>
        <v/>
      </c>
    </row>
    <row r="2311" spans="1:4" x14ac:dyDescent="0.25">
      <c r="A2311" s="124" t="str">
        <f ca="1">IF(OFFSET('Stocklist Hoogenraad'!A$17,ROW()-ROW(A$17),0)="","",OFFSET('Stocklist Hoogenraad'!A$17,ROW()-ROW(A$17),0))</f>
        <v/>
      </c>
      <c r="B2311" s="124" t="str">
        <f ca="1">IF(OFFSET('Stocklist Hoogenraad'!B$17,ROW()-ROW(B$17),0)="","",OFFSET('Stocklist Hoogenraad'!B$17,ROW()-ROW(B$17),0))</f>
        <v/>
      </c>
      <c r="C2311" s="124" t="str">
        <f ca="1">IF(OFFSET('Stocklist Hoogenraad'!C$17,ROW()-ROW(C$17),0)="","",OFFSET('Stocklist Hoogenraad'!C$17,ROW()-ROW(C$17),0))</f>
        <v/>
      </c>
      <c r="D2311" s="125" t="str">
        <f ca="1">IF(OFFSET('Stocklist Hoogenraad'!D$17,ROW()-ROW(D$17),0)="","",(1+Margin)*OFFSET('Stocklist Hoogenraad'!D$17,ROW()-ROW(D$17),0))</f>
        <v/>
      </c>
    </row>
    <row r="2312" spans="1:4" x14ac:dyDescent="0.25">
      <c r="A2312" s="124" t="str">
        <f ca="1">IF(OFFSET('Stocklist Hoogenraad'!A$17,ROW()-ROW(A$17),0)="","",OFFSET('Stocklist Hoogenraad'!A$17,ROW()-ROW(A$17),0))</f>
        <v/>
      </c>
      <c r="B2312" s="124" t="str">
        <f ca="1">IF(OFFSET('Stocklist Hoogenraad'!B$17,ROW()-ROW(B$17),0)="","",OFFSET('Stocklist Hoogenraad'!B$17,ROW()-ROW(B$17),0))</f>
        <v/>
      </c>
      <c r="C2312" s="124" t="str">
        <f ca="1">IF(OFFSET('Stocklist Hoogenraad'!C$17,ROW()-ROW(C$17),0)="","",OFFSET('Stocklist Hoogenraad'!C$17,ROW()-ROW(C$17),0))</f>
        <v/>
      </c>
      <c r="D2312" s="125" t="str">
        <f ca="1">IF(OFFSET('Stocklist Hoogenraad'!D$17,ROW()-ROW(D$17),0)="","",(1+Margin)*OFFSET('Stocklist Hoogenraad'!D$17,ROW()-ROW(D$17),0))</f>
        <v/>
      </c>
    </row>
    <row r="2313" spans="1:4" x14ac:dyDescent="0.25">
      <c r="A2313" s="124" t="str">
        <f ca="1">IF(OFFSET('Stocklist Hoogenraad'!A$17,ROW()-ROW(A$17),0)="","",OFFSET('Stocklist Hoogenraad'!A$17,ROW()-ROW(A$17),0))</f>
        <v/>
      </c>
      <c r="B2313" s="124" t="str">
        <f ca="1">IF(OFFSET('Stocklist Hoogenraad'!B$17,ROW()-ROW(B$17),0)="","",OFFSET('Stocklist Hoogenraad'!B$17,ROW()-ROW(B$17),0))</f>
        <v/>
      </c>
      <c r="C2313" s="124" t="str">
        <f ca="1">IF(OFFSET('Stocklist Hoogenraad'!C$17,ROW()-ROW(C$17),0)="","",OFFSET('Stocklist Hoogenraad'!C$17,ROW()-ROW(C$17),0))</f>
        <v/>
      </c>
      <c r="D2313" s="125" t="str">
        <f ca="1">IF(OFFSET('Stocklist Hoogenraad'!D$17,ROW()-ROW(D$17),0)="","",(1+Margin)*OFFSET('Stocklist Hoogenraad'!D$17,ROW()-ROW(D$17),0))</f>
        <v/>
      </c>
    </row>
    <row r="2314" spans="1:4" x14ac:dyDescent="0.25">
      <c r="A2314" s="124" t="str">
        <f ca="1">IF(OFFSET('Stocklist Hoogenraad'!A$17,ROW()-ROW(A$17),0)="","",OFFSET('Stocklist Hoogenraad'!A$17,ROW()-ROW(A$17),0))</f>
        <v/>
      </c>
      <c r="B2314" s="124" t="str">
        <f ca="1">IF(OFFSET('Stocklist Hoogenraad'!B$17,ROW()-ROW(B$17),0)="","",OFFSET('Stocklist Hoogenraad'!B$17,ROW()-ROW(B$17),0))</f>
        <v/>
      </c>
      <c r="C2314" s="124" t="str">
        <f ca="1">IF(OFFSET('Stocklist Hoogenraad'!C$17,ROW()-ROW(C$17),0)="","",OFFSET('Stocklist Hoogenraad'!C$17,ROW()-ROW(C$17),0))</f>
        <v/>
      </c>
      <c r="D2314" s="125" t="str">
        <f ca="1">IF(OFFSET('Stocklist Hoogenraad'!D$17,ROW()-ROW(D$17),0)="","",(1+Margin)*OFFSET('Stocklist Hoogenraad'!D$17,ROW()-ROW(D$17),0))</f>
        <v/>
      </c>
    </row>
    <row r="2315" spans="1:4" x14ac:dyDescent="0.25">
      <c r="A2315" s="124" t="str">
        <f ca="1">IF(OFFSET('Stocklist Hoogenraad'!A$17,ROW()-ROW(A$17),0)="","",OFFSET('Stocklist Hoogenraad'!A$17,ROW()-ROW(A$17),0))</f>
        <v/>
      </c>
      <c r="B2315" s="124" t="str">
        <f ca="1">IF(OFFSET('Stocklist Hoogenraad'!B$17,ROW()-ROW(B$17),0)="","",OFFSET('Stocklist Hoogenraad'!B$17,ROW()-ROW(B$17),0))</f>
        <v/>
      </c>
      <c r="C2315" s="124" t="str">
        <f ca="1">IF(OFFSET('Stocklist Hoogenraad'!C$17,ROW()-ROW(C$17),0)="","",OFFSET('Stocklist Hoogenraad'!C$17,ROW()-ROW(C$17),0))</f>
        <v/>
      </c>
      <c r="D2315" s="125" t="str">
        <f ca="1">IF(OFFSET('Stocklist Hoogenraad'!D$17,ROW()-ROW(D$17),0)="","",(1+Margin)*OFFSET('Stocklist Hoogenraad'!D$17,ROW()-ROW(D$17),0))</f>
        <v/>
      </c>
    </row>
    <row r="2316" spans="1:4" x14ac:dyDescent="0.25">
      <c r="A2316" s="124" t="str">
        <f ca="1">IF(OFFSET('Stocklist Hoogenraad'!A$17,ROW()-ROW(A$17),0)="","",OFFSET('Stocklist Hoogenraad'!A$17,ROW()-ROW(A$17),0))</f>
        <v/>
      </c>
      <c r="B2316" s="124" t="str">
        <f ca="1">IF(OFFSET('Stocklist Hoogenraad'!B$17,ROW()-ROW(B$17),0)="","",OFFSET('Stocklist Hoogenraad'!B$17,ROW()-ROW(B$17),0))</f>
        <v/>
      </c>
      <c r="C2316" s="124" t="str">
        <f ca="1">IF(OFFSET('Stocklist Hoogenraad'!C$17,ROW()-ROW(C$17),0)="","",OFFSET('Stocklist Hoogenraad'!C$17,ROW()-ROW(C$17),0))</f>
        <v/>
      </c>
      <c r="D2316" s="125" t="str">
        <f ca="1">IF(OFFSET('Stocklist Hoogenraad'!D$17,ROW()-ROW(D$17),0)="","",(1+Margin)*OFFSET('Stocklist Hoogenraad'!D$17,ROW()-ROW(D$17),0))</f>
        <v/>
      </c>
    </row>
    <row r="2317" spans="1:4" x14ac:dyDescent="0.25">
      <c r="A2317" s="124" t="str">
        <f ca="1">IF(OFFSET('Stocklist Hoogenraad'!A$17,ROW()-ROW(A$17),0)="","",OFFSET('Stocklist Hoogenraad'!A$17,ROW()-ROW(A$17),0))</f>
        <v/>
      </c>
      <c r="B2317" s="124" t="str">
        <f ca="1">IF(OFFSET('Stocklist Hoogenraad'!B$17,ROW()-ROW(B$17),0)="","",OFFSET('Stocklist Hoogenraad'!B$17,ROW()-ROW(B$17),0))</f>
        <v/>
      </c>
      <c r="C2317" s="124" t="str">
        <f ca="1">IF(OFFSET('Stocklist Hoogenraad'!C$17,ROW()-ROW(C$17),0)="","",OFFSET('Stocklist Hoogenraad'!C$17,ROW()-ROW(C$17),0))</f>
        <v/>
      </c>
      <c r="D2317" s="125" t="str">
        <f ca="1">IF(OFFSET('Stocklist Hoogenraad'!D$17,ROW()-ROW(D$17),0)="","",(1+Margin)*OFFSET('Stocklist Hoogenraad'!D$17,ROW()-ROW(D$17),0))</f>
        <v/>
      </c>
    </row>
    <row r="2318" spans="1:4" x14ac:dyDescent="0.25">
      <c r="A2318" s="124" t="str">
        <f ca="1">IF(OFFSET('Stocklist Hoogenraad'!A$17,ROW()-ROW(A$17),0)="","",OFFSET('Stocklist Hoogenraad'!A$17,ROW()-ROW(A$17),0))</f>
        <v/>
      </c>
      <c r="B2318" s="124" t="str">
        <f ca="1">IF(OFFSET('Stocklist Hoogenraad'!B$17,ROW()-ROW(B$17),0)="","",OFFSET('Stocklist Hoogenraad'!B$17,ROW()-ROW(B$17),0))</f>
        <v/>
      </c>
      <c r="C2318" s="124" t="str">
        <f ca="1">IF(OFFSET('Stocklist Hoogenraad'!C$17,ROW()-ROW(C$17),0)="","",OFFSET('Stocklist Hoogenraad'!C$17,ROW()-ROW(C$17),0))</f>
        <v/>
      </c>
      <c r="D2318" s="125" t="str">
        <f ca="1">IF(OFFSET('Stocklist Hoogenraad'!D$17,ROW()-ROW(D$17),0)="","",(1+Margin)*OFFSET('Stocklist Hoogenraad'!D$17,ROW()-ROW(D$17),0))</f>
        <v/>
      </c>
    </row>
    <row r="2319" spans="1:4" x14ac:dyDescent="0.25">
      <c r="A2319" s="124" t="str">
        <f ca="1">IF(OFFSET('Stocklist Hoogenraad'!A$17,ROW()-ROW(A$17),0)="","",OFFSET('Stocklist Hoogenraad'!A$17,ROW()-ROW(A$17),0))</f>
        <v/>
      </c>
      <c r="B2319" s="124" t="str">
        <f ca="1">IF(OFFSET('Stocklist Hoogenraad'!B$17,ROW()-ROW(B$17),0)="","",OFFSET('Stocklist Hoogenraad'!B$17,ROW()-ROW(B$17),0))</f>
        <v/>
      </c>
      <c r="C2319" s="124" t="str">
        <f ca="1">IF(OFFSET('Stocklist Hoogenraad'!C$17,ROW()-ROW(C$17),0)="","",OFFSET('Stocklist Hoogenraad'!C$17,ROW()-ROW(C$17),0))</f>
        <v/>
      </c>
      <c r="D2319" s="125" t="str">
        <f ca="1">IF(OFFSET('Stocklist Hoogenraad'!D$17,ROW()-ROW(D$17),0)="","",(1+Margin)*OFFSET('Stocklist Hoogenraad'!D$17,ROW()-ROW(D$17),0))</f>
        <v/>
      </c>
    </row>
    <row r="2320" spans="1:4" x14ac:dyDescent="0.25">
      <c r="A2320" s="124" t="str">
        <f ca="1">IF(OFFSET('Stocklist Hoogenraad'!A$17,ROW()-ROW(A$17),0)="","",OFFSET('Stocklist Hoogenraad'!A$17,ROW()-ROW(A$17),0))</f>
        <v/>
      </c>
      <c r="B2320" s="124" t="str">
        <f ca="1">IF(OFFSET('Stocklist Hoogenraad'!B$17,ROW()-ROW(B$17),0)="","",OFFSET('Stocklist Hoogenraad'!B$17,ROW()-ROW(B$17),0))</f>
        <v/>
      </c>
      <c r="C2320" s="124" t="str">
        <f ca="1">IF(OFFSET('Stocklist Hoogenraad'!C$17,ROW()-ROW(C$17),0)="","",OFFSET('Stocklist Hoogenraad'!C$17,ROW()-ROW(C$17),0))</f>
        <v/>
      </c>
      <c r="D2320" s="125" t="str">
        <f ca="1">IF(OFFSET('Stocklist Hoogenraad'!D$17,ROW()-ROW(D$17),0)="","",(1+Margin)*OFFSET('Stocklist Hoogenraad'!D$17,ROW()-ROW(D$17),0))</f>
        <v/>
      </c>
    </row>
    <row r="2321" spans="1:4" x14ac:dyDescent="0.25">
      <c r="A2321" s="124" t="str">
        <f ca="1">IF(OFFSET('Stocklist Hoogenraad'!A$17,ROW()-ROW(A$17),0)="","",OFFSET('Stocklist Hoogenraad'!A$17,ROW()-ROW(A$17),0))</f>
        <v/>
      </c>
      <c r="B2321" s="124" t="str">
        <f ca="1">IF(OFFSET('Stocklist Hoogenraad'!B$17,ROW()-ROW(B$17),0)="","",OFFSET('Stocklist Hoogenraad'!B$17,ROW()-ROW(B$17),0))</f>
        <v/>
      </c>
      <c r="C2321" s="124" t="str">
        <f ca="1">IF(OFFSET('Stocklist Hoogenraad'!C$17,ROW()-ROW(C$17),0)="","",OFFSET('Stocklist Hoogenraad'!C$17,ROW()-ROW(C$17),0))</f>
        <v/>
      </c>
      <c r="D2321" s="125" t="str">
        <f ca="1">IF(OFFSET('Stocklist Hoogenraad'!D$17,ROW()-ROW(D$17),0)="","",(1+Margin)*OFFSET('Stocklist Hoogenraad'!D$17,ROW()-ROW(D$17),0))</f>
        <v/>
      </c>
    </row>
    <row r="2322" spans="1:4" x14ac:dyDescent="0.25">
      <c r="A2322" s="124" t="str">
        <f ca="1">IF(OFFSET('Stocklist Hoogenraad'!A$17,ROW()-ROW(A$17),0)="","",OFFSET('Stocklist Hoogenraad'!A$17,ROW()-ROW(A$17),0))</f>
        <v/>
      </c>
      <c r="B2322" s="124" t="str">
        <f ca="1">IF(OFFSET('Stocklist Hoogenraad'!B$17,ROW()-ROW(B$17),0)="","",OFFSET('Stocklist Hoogenraad'!B$17,ROW()-ROW(B$17),0))</f>
        <v/>
      </c>
      <c r="C2322" s="124" t="str">
        <f ca="1">IF(OFFSET('Stocklist Hoogenraad'!C$17,ROW()-ROW(C$17),0)="","",OFFSET('Stocklist Hoogenraad'!C$17,ROW()-ROW(C$17),0))</f>
        <v/>
      </c>
      <c r="D2322" s="125" t="str">
        <f ca="1">IF(OFFSET('Stocklist Hoogenraad'!D$17,ROW()-ROW(D$17),0)="","",(1+Margin)*OFFSET('Stocklist Hoogenraad'!D$17,ROW()-ROW(D$17),0))</f>
        <v/>
      </c>
    </row>
    <row r="2323" spans="1:4" x14ac:dyDescent="0.25">
      <c r="A2323" s="124" t="str">
        <f ca="1">IF(OFFSET('Stocklist Hoogenraad'!A$17,ROW()-ROW(A$17),0)="","",OFFSET('Stocklist Hoogenraad'!A$17,ROW()-ROW(A$17),0))</f>
        <v/>
      </c>
      <c r="B2323" s="124" t="str">
        <f ca="1">IF(OFFSET('Stocklist Hoogenraad'!B$17,ROW()-ROW(B$17),0)="","",OFFSET('Stocklist Hoogenraad'!B$17,ROW()-ROW(B$17),0))</f>
        <v/>
      </c>
      <c r="C2323" s="124" t="str">
        <f ca="1">IF(OFFSET('Stocklist Hoogenraad'!C$17,ROW()-ROW(C$17),0)="","",OFFSET('Stocklist Hoogenraad'!C$17,ROW()-ROW(C$17),0))</f>
        <v/>
      </c>
      <c r="D2323" s="125" t="str">
        <f ca="1">IF(OFFSET('Stocklist Hoogenraad'!D$17,ROW()-ROW(D$17),0)="","",(1+Margin)*OFFSET('Stocklist Hoogenraad'!D$17,ROW()-ROW(D$17),0))</f>
        <v/>
      </c>
    </row>
    <row r="2324" spans="1:4" x14ac:dyDescent="0.25">
      <c r="A2324" s="124" t="str">
        <f ca="1">IF(OFFSET('Stocklist Hoogenraad'!A$17,ROW()-ROW(A$17),0)="","",OFFSET('Stocklist Hoogenraad'!A$17,ROW()-ROW(A$17),0))</f>
        <v/>
      </c>
      <c r="B2324" s="124" t="str">
        <f ca="1">IF(OFFSET('Stocklist Hoogenraad'!B$17,ROW()-ROW(B$17),0)="","",OFFSET('Stocklist Hoogenraad'!B$17,ROW()-ROW(B$17),0))</f>
        <v/>
      </c>
      <c r="C2324" s="124" t="str">
        <f ca="1">IF(OFFSET('Stocklist Hoogenraad'!C$17,ROW()-ROW(C$17),0)="","",OFFSET('Stocklist Hoogenraad'!C$17,ROW()-ROW(C$17),0))</f>
        <v/>
      </c>
      <c r="D2324" s="125" t="str">
        <f ca="1">IF(OFFSET('Stocklist Hoogenraad'!D$17,ROW()-ROW(D$17),0)="","",(1+Margin)*OFFSET('Stocklist Hoogenraad'!D$17,ROW()-ROW(D$17),0))</f>
        <v/>
      </c>
    </row>
    <row r="2325" spans="1:4" x14ac:dyDescent="0.25">
      <c r="A2325" s="124" t="str">
        <f ca="1">IF(OFFSET('Stocklist Hoogenraad'!A$17,ROW()-ROW(A$17),0)="","",OFFSET('Stocklist Hoogenraad'!A$17,ROW()-ROW(A$17),0))</f>
        <v/>
      </c>
      <c r="B2325" s="124" t="str">
        <f ca="1">IF(OFFSET('Stocklist Hoogenraad'!B$17,ROW()-ROW(B$17),0)="","",OFFSET('Stocklist Hoogenraad'!B$17,ROW()-ROW(B$17),0))</f>
        <v/>
      </c>
      <c r="C2325" s="124" t="str">
        <f ca="1">IF(OFFSET('Stocklist Hoogenraad'!C$17,ROW()-ROW(C$17),0)="","",OFFSET('Stocklist Hoogenraad'!C$17,ROW()-ROW(C$17),0))</f>
        <v/>
      </c>
      <c r="D2325" s="125" t="str">
        <f ca="1">IF(OFFSET('Stocklist Hoogenraad'!D$17,ROW()-ROW(D$17),0)="","",(1+Margin)*OFFSET('Stocklist Hoogenraad'!D$17,ROW()-ROW(D$17),0))</f>
        <v/>
      </c>
    </row>
    <row r="2326" spans="1:4" x14ac:dyDescent="0.25">
      <c r="A2326" s="124" t="str">
        <f ca="1">IF(OFFSET('Stocklist Hoogenraad'!A$17,ROW()-ROW(A$17),0)="","",OFFSET('Stocklist Hoogenraad'!A$17,ROW()-ROW(A$17),0))</f>
        <v/>
      </c>
      <c r="B2326" s="124" t="str">
        <f ca="1">IF(OFFSET('Stocklist Hoogenraad'!B$17,ROW()-ROW(B$17),0)="","",OFFSET('Stocklist Hoogenraad'!B$17,ROW()-ROW(B$17),0))</f>
        <v/>
      </c>
      <c r="C2326" s="124" t="str">
        <f ca="1">IF(OFFSET('Stocklist Hoogenraad'!C$17,ROW()-ROW(C$17),0)="","",OFFSET('Stocklist Hoogenraad'!C$17,ROW()-ROW(C$17),0))</f>
        <v/>
      </c>
      <c r="D2326" s="125" t="str">
        <f ca="1">IF(OFFSET('Stocklist Hoogenraad'!D$17,ROW()-ROW(D$17),0)="","",(1+Margin)*OFFSET('Stocklist Hoogenraad'!D$17,ROW()-ROW(D$17),0))</f>
        <v/>
      </c>
    </row>
    <row r="2327" spans="1:4" x14ac:dyDescent="0.25">
      <c r="A2327" s="124" t="str">
        <f ca="1">IF(OFFSET('Stocklist Hoogenraad'!A$17,ROW()-ROW(A$17),0)="","",OFFSET('Stocklist Hoogenraad'!A$17,ROW()-ROW(A$17),0))</f>
        <v/>
      </c>
      <c r="B2327" s="124" t="str">
        <f ca="1">IF(OFFSET('Stocklist Hoogenraad'!B$17,ROW()-ROW(B$17),0)="","",OFFSET('Stocklist Hoogenraad'!B$17,ROW()-ROW(B$17),0))</f>
        <v/>
      </c>
      <c r="C2327" s="124" t="str">
        <f ca="1">IF(OFFSET('Stocklist Hoogenraad'!C$17,ROW()-ROW(C$17),0)="","",OFFSET('Stocklist Hoogenraad'!C$17,ROW()-ROW(C$17),0))</f>
        <v/>
      </c>
      <c r="D2327" s="125" t="str">
        <f ca="1">IF(OFFSET('Stocklist Hoogenraad'!D$17,ROW()-ROW(D$17),0)="","",(1+Margin)*OFFSET('Stocklist Hoogenraad'!D$17,ROW()-ROW(D$17),0))</f>
        <v/>
      </c>
    </row>
    <row r="2328" spans="1:4" x14ac:dyDescent="0.25">
      <c r="A2328" s="124" t="str">
        <f ca="1">IF(OFFSET('Stocklist Hoogenraad'!A$17,ROW()-ROW(A$17),0)="","",OFFSET('Stocklist Hoogenraad'!A$17,ROW()-ROW(A$17),0))</f>
        <v/>
      </c>
      <c r="B2328" s="124" t="str">
        <f ca="1">IF(OFFSET('Stocklist Hoogenraad'!B$17,ROW()-ROW(B$17),0)="","",OFFSET('Stocklist Hoogenraad'!B$17,ROW()-ROW(B$17),0))</f>
        <v/>
      </c>
      <c r="C2328" s="124" t="str">
        <f ca="1">IF(OFFSET('Stocklist Hoogenraad'!C$17,ROW()-ROW(C$17),0)="","",OFFSET('Stocklist Hoogenraad'!C$17,ROW()-ROW(C$17),0))</f>
        <v/>
      </c>
      <c r="D2328" s="125" t="str">
        <f ca="1">IF(OFFSET('Stocklist Hoogenraad'!D$17,ROW()-ROW(D$17),0)="","",(1+Margin)*OFFSET('Stocklist Hoogenraad'!D$17,ROW()-ROW(D$17),0))</f>
        <v/>
      </c>
    </row>
    <row r="2329" spans="1:4" x14ac:dyDescent="0.25">
      <c r="A2329" s="124" t="str">
        <f ca="1">IF(OFFSET('Stocklist Hoogenraad'!A$17,ROW()-ROW(A$17),0)="","",OFFSET('Stocklist Hoogenraad'!A$17,ROW()-ROW(A$17),0))</f>
        <v/>
      </c>
      <c r="B2329" s="124" t="str">
        <f ca="1">IF(OFFSET('Stocklist Hoogenraad'!B$17,ROW()-ROW(B$17),0)="","",OFFSET('Stocklist Hoogenraad'!B$17,ROW()-ROW(B$17),0))</f>
        <v/>
      </c>
      <c r="C2329" s="124" t="str">
        <f ca="1">IF(OFFSET('Stocklist Hoogenraad'!C$17,ROW()-ROW(C$17),0)="","",OFFSET('Stocklist Hoogenraad'!C$17,ROW()-ROW(C$17),0))</f>
        <v/>
      </c>
      <c r="D2329" s="125" t="str">
        <f ca="1">IF(OFFSET('Stocklist Hoogenraad'!D$17,ROW()-ROW(D$17),0)="","",(1+Margin)*OFFSET('Stocklist Hoogenraad'!D$17,ROW()-ROW(D$17),0))</f>
        <v/>
      </c>
    </row>
    <row r="2330" spans="1:4" x14ac:dyDescent="0.25">
      <c r="A2330" s="124" t="str">
        <f ca="1">IF(OFFSET('Stocklist Hoogenraad'!A$17,ROW()-ROW(A$17),0)="","",OFFSET('Stocklist Hoogenraad'!A$17,ROW()-ROW(A$17),0))</f>
        <v/>
      </c>
      <c r="B2330" s="124" t="str">
        <f ca="1">IF(OFFSET('Stocklist Hoogenraad'!B$17,ROW()-ROW(B$17),0)="","",OFFSET('Stocklist Hoogenraad'!B$17,ROW()-ROW(B$17),0))</f>
        <v/>
      </c>
      <c r="C2330" s="124" t="str">
        <f ca="1">IF(OFFSET('Stocklist Hoogenraad'!C$17,ROW()-ROW(C$17),0)="","",OFFSET('Stocklist Hoogenraad'!C$17,ROW()-ROW(C$17),0))</f>
        <v/>
      </c>
      <c r="D2330" s="125" t="str">
        <f ca="1">IF(OFFSET('Stocklist Hoogenraad'!D$17,ROW()-ROW(D$17),0)="","",(1+Margin)*OFFSET('Stocklist Hoogenraad'!D$17,ROW()-ROW(D$17),0))</f>
        <v/>
      </c>
    </row>
    <row r="2331" spans="1:4" x14ac:dyDescent="0.25">
      <c r="A2331" s="124" t="str">
        <f ca="1">IF(OFFSET('Stocklist Hoogenraad'!A$17,ROW()-ROW(A$17),0)="","",OFFSET('Stocklist Hoogenraad'!A$17,ROW()-ROW(A$17),0))</f>
        <v/>
      </c>
      <c r="B2331" s="124" t="str">
        <f ca="1">IF(OFFSET('Stocklist Hoogenraad'!B$17,ROW()-ROW(B$17),0)="","",OFFSET('Stocklist Hoogenraad'!B$17,ROW()-ROW(B$17),0))</f>
        <v/>
      </c>
      <c r="C2331" s="124" t="str">
        <f ca="1">IF(OFFSET('Stocklist Hoogenraad'!C$17,ROW()-ROW(C$17),0)="","",OFFSET('Stocklist Hoogenraad'!C$17,ROW()-ROW(C$17),0))</f>
        <v/>
      </c>
      <c r="D2331" s="125" t="str">
        <f ca="1">IF(OFFSET('Stocklist Hoogenraad'!D$17,ROW()-ROW(D$17),0)="","",(1+Margin)*OFFSET('Stocklist Hoogenraad'!D$17,ROW()-ROW(D$17),0))</f>
        <v/>
      </c>
    </row>
    <row r="2332" spans="1:4" x14ac:dyDescent="0.25">
      <c r="A2332" s="124" t="str">
        <f ca="1">IF(OFFSET('Stocklist Hoogenraad'!A$17,ROW()-ROW(A$17),0)="","",OFFSET('Stocklist Hoogenraad'!A$17,ROW()-ROW(A$17),0))</f>
        <v/>
      </c>
      <c r="B2332" s="124" t="str">
        <f ca="1">IF(OFFSET('Stocklist Hoogenraad'!B$17,ROW()-ROW(B$17),0)="","",OFFSET('Stocklist Hoogenraad'!B$17,ROW()-ROW(B$17),0))</f>
        <v/>
      </c>
      <c r="C2332" s="124" t="str">
        <f ca="1">IF(OFFSET('Stocklist Hoogenraad'!C$17,ROW()-ROW(C$17),0)="","",OFFSET('Stocklist Hoogenraad'!C$17,ROW()-ROW(C$17),0))</f>
        <v/>
      </c>
      <c r="D2332" s="125" t="str">
        <f ca="1">IF(OFFSET('Stocklist Hoogenraad'!D$17,ROW()-ROW(D$17),0)="","",(1+Margin)*OFFSET('Stocklist Hoogenraad'!D$17,ROW()-ROW(D$17),0))</f>
        <v/>
      </c>
    </row>
    <row r="2333" spans="1:4" x14ac:dyDescent="0.25">
      <c r="A2333" s="124" t="str">
        <f ca="1">IF(OFFSET('Stocklist Hoogenraad'!A$17,ROW()-ROW(A$17),0)="","",OFFSET('Stocklist Hoogenraad'!A$17,ROW()-ROW(A$17),0))</f>
        <v/>
      </c>
      <c r="B2333" s="124" t="str">
        <f ca="1">IF(OFFSET('Stocklist Hoogenraad'!B$17,ROW()-ROW(B$17),0)="","",OFFSET('Stocklist Hoogenraad'!B$17,ROW()-ROW(B$17),0))</f>
        <v/>
      </c>
      <c r="C2333" s="124" t="str">
        <f ca="1">IF(OFFSET('Stocklist Hoogenraad'!C$17,ROW()-ROW(C$17),0)="","",OFFSET('Stocklist Hoogenraad'!C$17,ROW()-ROW(C$17),0))</f>
        <v/>
      </c>
      <c r="D2333" s="125" t="str">
        <f ca="1">IF(OFFSET('Stocklist Hoogenraad'!D$17,ROW()-ROW(D$17),0)="","",(1+Margin)*OFFSET('Stocklist Hoogenraad'!D$17,ROW()-ROW(D$17),0))</f>
        <v/>
      </c>
    </row>
    <row r="2334" spans="1:4" x14ac:dyDescent="0.25">
      <c r="A2334" s="124" t="str">
        <f ca="1">IF(OFFSET('Stocklist Hoogenraad'!A$17,ROW()-ROW(A$17),0)="","",OFFSET('Stocklist Hoogenraad'!A$17,ROW()-ROW(A$17),0))</f>
        <v/>
      </c>
      <c r="B2334" s="124" t="str">
        <f ca="1">IF(OFFSET('Stocklist Hoogenraad'!B$17,ROW()-ROW(B$17),0)="","",OFFSET('Stocklist Hoogenraad'!B$17,ROW()-ROW(B$17),0))</f>
        <v/>
      </c>
      <c r="C2334" s="124" t="str">
        <f ca="1">IF(OFFSET('Stocklist Hoogenraad'!C$17,ROW()-ROW(C$17),0)="","",OFFSET('Stocklist Hoogenraad'!C$17,ROW()-ROW(C$17),0))</f>
        <v/>
      </c>
      <c r="D2334" s="125" t="str">
        <f ca="1">IF(OFFSET('Stocklist Hoogenraad'!D$17,ROW()-ROW(D$17),0)="","",(1+Margin)*OFFSET('Stocklist Hoogenraad'!D$17,ROW()-ROW(D$17),0))</f>
        <v/>
      </c>
    </row>
    <row r="2335" spans="1:4" x14ac:dyDescent="0.25">
      <c r="A2335" s="124" t="str">
        <f ca="1">IF(OFFSET('Stocklist Hoogenraad'!A$17,ROW()-ROW(A$17),0)="","",OFFSET('Stocklist Hoogenraad'!A$17,ROW()-ROW(A$17),0))</f>
        <v/>
      </c>
      <c r="B2335" s="124" t="str">
        <f ca="1">IF(OFFSET('Stocklist Hoogenraad'!B$17,ROW()-ROW(B$17),0)="","",OFFSET('Stocklist Hoogenraad'!B$17,ROW()-ROW(B$17),0))</f>
        <v/>
      </c>
      <c r="C2335" s="124" t="str">
        <f ca="1">IF(OFFSET('Stocklist Hoogenraad'!C$17,ROW()-ROW(C$17),0)="","",OFFSET('Stocklist Hoogenraad'!C$17,ROW()-ROW(C$17),0))</f>
        <v/>
      </c>
      <c r="D2335" s="125" t="str">
        <f ca="1">IF(OFFSET('Stocklist Hoogenraad'!D$17,ROW()-ROW(D$17),0)="","",(1+Margin)*OFFSET('Stocklist Hoogenraad'!D$17,ROW()-ROW(D$17),0))</f>
        <v/>
      </c>
    </row>
    <row r="2336" spans="1:4" x14ac:dyDescent="0.25">
      <c r="A2336" s="124" t="str">
        <f ca="1">IF(OFFSET('Stocklist Hoogenraad'!A$17,ROW()-ROW(A$17),0)="","",OFFSET('Stocklist Hoogenraad'!A$17,ROW()-ROW(A$17),0))</f>
        <v/>
      </c>
      <c r="B2336" s="124" t="str">
        <f ca="1">IF(OFFSET('Stocklist Hoogenraad'!B$17,ROW()-ROW(B$17),0)="","",OFFSET('Stocklist Hoogenraad'!B$17,ROW()-ROW(B$17),0))</f>
        <v/>
      </c>
      <c r="C2336" s="124" t="str">
        <f ca="1">IF(OFFSET('Stocklist Hoogenraad'!C$17,ROW()-ROW(C$17),0)="","",OFFSET('Stocklist Hoogenraad'!C$17,ROW()-ROW(C$17),0))</f>
        <v/>
      </c>
      <c r="D2336" s="125" t="str">
        <f ca="1">IF(OFFSET('Stocklist Hoogenraad'!D$17,ROW()-ROW(D$17),0)="","",(1+Margin)*OFFSET('Stocklist Hoogenraad'!D$17,ROW()-ROW(D$17),0))</f>
        <v/>
      </c>
    </row>
    <row r="2337" spans="1:4" x14ac:dyDescent="0.25">
      <c r="A2337" s="124" t="str">
        <f ca="1">IF(OFFSET('Stocklist Hoogenraad'!A$17,ROW()-ROW(A$17),0)="","",OFFSET('Stocklist Hoogenraad'!A$17,ROW()-ROW(A$17),0))</f>
        <v/>
      </c>
      <c r="B2337" s="124" t="str">
        <f ca="1">IF(OFFSET('Stocklist Hoogenraad'!B$17,ROW()-ROW(B$17),0)="","",OFFSET('Stocklist Hoogenraad'!B$17,ROW()-ROW(B$17),0))</f>
        <v/>
      </c>
      <c r="C2337" s="124" t="str">
        <f ca="1">IF(OFFSET('Stocklist Hoogenraad'!C$17,ROW()-ROW(C$17),0)="","",OFFSET('Stocklist Hoogenraad'!C$17,ROW()-ROW(C$17),0))</f>
        <v/>
      </c>
      <c r="D2337" s="125" t="str">
        <f ca="1">IF(OFFSET('Stocklist Hoogenraad'!D$17,ROW()-ROW(D$17),0)="","",(1+Margin)*OFFSET('Stocklist Hoogenraad'!D$17,ROW()-ROW(D$17),0))</f>
        <v/>
      </c>
    </row>
    <row r="2338" spans="1:4" x14ac:dyDescent="0.25">
      <c r="A2338" s="124" t="str">
        <f ca="1">IF(OFFSET('Stocklist Hoogenraad'!A$17,ROW()-ROW(A$17),0)="","",OFFSET('Stocklist Hoogenraad'!A$17,ROW()-ROW(A$17),0))</f>
        <v/>
      </c>
      <c r="B2338" s="124" t="str">
        <f ca="1">IF(OFFSET('Stocklist Hoogenraad'!B$17,ROW()-ROW(B$17),0)="","",OFFSET('Stocklist Hoogenraad'!B$17,ROW()-ROW(B$17),0))</f>
        <v/>
      </c>
      <c r="C2338" s="124" t="str">
        <f ca="1">IF(OFFSET('Stocklist Hoogenraad'!C$17,ROW()-ROW(C$17),0)="","",OFFSET('Stocklist Hoogenraad'!C$17,ROW()-ROW(C$17),0))</f>
        <v/>
      </c>
      <c r="D2338" s="125" t="str">
        <f ca="1">IF(OFFSET('Stocklist Hoogenraad'!D$17,ROW()-ROW(D$17),0)="","",(1+Margin)*OFFSET('Stocklist Hoogenraad'!D$17,ROW()-ROW(D$17),0))</f>
        <v/>
      </c>
    </row>
    <row r="2339" spans="1:4" x14ac:dyDescent="0.25">
      <c r="A2339" s="124" t="str">
        <f ca="1">IF(OFFSET('Stocklist Hoogenraad'!A$17,ROW()-ROW(A$17),0)="","",OFFSET('Stocklist Hoogenraad'!A$17,ROW()-ROW(A$17),0))</f>
        <v/>
      </c>
      <c r="B2339" s="124" t="str">
        <f ca="1">IF(OFFSET('Stocklist Hoogenraad'!B$17,ROW()-ROW(B$17),0)="","",OFFSET('Stocklist Hoogenraad'!B$17,ROW()-ROW(B$17),0))</f>
        <v/>
      </c>
      <c r="C2339" s="124" t="str">
        <f ca="1">IF(OFFSET('Stocklist Hoogenraad'!C$17,ROW()-ROW(C$17),0)="","",OFFSET('Stocklist Hoogenraad'!C$17,ROW()-ROW(C$17),0))</f>
        <v/>
      </c>
      <c r="D2339" s="125" t="str">
        <f ca="1">IF(OFFSET('Stocklist Hoogenraad'!D$17,ROW()-ROW(D$17),0)="","",(1+Margin)*OFFSET('Stocklist Hoogenraad'!D$17,ROW()-ROW(D$17),0))</f>
        <v/>
      </c>
    </row>
    <row r="2340" spans="1:4" x14ac:dyDescent="0.25">
      <c r="A2340" s="124" t="str">
        <f ca="1">IF(OFFSET('Stocklist Hoogenraad'!A$17,ROW()-ROW(A$17),0)="","",OFFSET('Stocklist Hoogenraad'!A$17,ROW()-ROW(A$17),0))</f>
        <v/>
      </c>
      <c r="B2340" s="124" t="str">
        <f ca="1">IF(OFFSET('Stocklist Hoogenraad'!B$17,ROW()-ROW(B$17),0)="","",OFFSET('Stocklist Hoogenraad'!B$17,ROW()-ROW(B$17),0))</f>
        <v/>
      </c>
      <c r="C2340" s="124" t="str">
        <f ca="1">IF(OFFSET('Stocklist Hoogenraad'!C$17,ROW()-ROW(C$17),0)="","",OFFSET('Stocklist Hoogenraad'!C$17,ROW()-ROW(C$17),0))</f>
        <v/>
      </c>
      <c r="D2340" s="125" t="str">
        <f ca="1">IF(OFFSET('Stocklist Hoogenraad'!D$17,ROW()-ROW(D$17),0)="","",(1+Margin)*OFFSET('Stocklist Hoogenraad'!D$17,ROW()-ROW(D$17),0))</f>
        <v/>
      </c>
    </row>
    <row r="2341" spans="1:4" x14ac:dyDescent="0.25">
      <c r="A2341" s="124" t="str">
        <f ca="1">IF(OFFSET('Stocklist Hoogenraad'!A$17,ROW()-ROW(A$17),0)="","",OFFSET('Stocklist Hoogenraad'!A$17,ROW()-ROW(A$17),0))</f>
        <v/>
      </c>
      <c r="B2341" s="124" t="str">
        <f ca="1">IF(OFFSET('Stocklist Hoogenraad'!B$17,ROW()-ROW(B$17),0)="","",OFFSET('Stocklist Hoogenraad'!B$17,ROW()-ROW(B$17),0))</f>
        <v/>
      </c>
      <c r="C2341" s="124" t="str">
        <f ca="1">IF(OFFSET('Stocklist Hoogenraad'!C$17,ROW()-ROW(C$17),0)="","",OFFSET('Stocklist Hoogenraad'!C$17,ROW()-ROW(C$17),0))</f>
        <v/>
      </c>
      <c r="D2341" s="125" t="str">
        <f ca="1">IF(OFFSET('Stocklist Hoogenraad'!D$17,ROW()-ROW(D$17),0)="","",(1+Margin)*OFFSET('Stocklist Hoogenraad'!D$17,ROW()-ROW(D$17),0))</f>
        <v/>
      </c>
    </row>
    <row r="2342" spans="1:4" x14ac:dyDescent="0.25">
      <c r="A2342" s="124" t="str">
        <f ca="1">IF(OFFSET('Stocklist Hoogenraad'!A$17,ROW()-ROW(A$17),0)="","",OFFSET('Stocklist Hoogenraad'!A$17,ROW()-ROW(A$17),0))</f>
        <v/>
      </c>
      <c r="B2342" s="124" t="str">
        <f ca="1">IF(OFFSET('Stocklist Hoogenraad'!B$17,ROW()-ROW(B$17),0)="","",OFFSET('Stocklist Hoogenraad'!B$17,ROW()-ROW(B$17),0))</f>
        <v/>
      </c>
      <c r="C2342" s="124" t="str">
        <f ca="1">IF(OFFSET('Stocklist Hoogenraad'!C$17,ROW()-ROW(C$17),0)="","",OFFSET('Stocklist Hoogenraad'!C$17,ROW()-ROW(C$17),0))</f>
        <v/>
      </c>
      <c r="D2342" s="125" t="str">
        <f ca="1">IF(OFFSET('Stocklist Hoogenraad'!D$17,ROW()-ROW(D$17),0)="","",(1+Margin)*OFFSET('Stocklist Hoogenraad'!D$17,ROW()-ROW(D$17),0))</f>
        <v/>
      </c>
    </row>
    <row r="2343" spans="1:4" x14ac:dyDescent="0.25">
      <c r="A2343" s="124" t="str">
        <f ca="1">IF(OFFSET('Stocklist Hoogenraad'!A$17,ROW()-ROW(A$17),0)="","",OFFSET('Stocklist Hoogenraad'!A$17,ROW()-ROW(A$17),0))</f>
        <v/>
      </c>
      <c r="B2343" s="124" t="str">
        <f ca="1">IF(OFFSET('Stocklist Hoogenraad'!B$17,ROW()-ROW(B$17),0)="","",OFFSET('Stocklist Hoogenraad'!B$17,ROW()-ROW(B$17),0))</f>
        <v/>
      </c>
      <c r="C2343" s="124" t="str">
        <f ca="1">IF(OFFSET('Stocklist Hoogenraad'!C$17,ROW()-ROW(C$17),0)="","",OFFSET('Stocklist Hoogenraad'!C$17,ROW()-ROW(C$17),0))</f>
        <v/>
      </c>
      <c r="D2343" s="125" t="str">
        <f ca="1">IF(OFFSET('Stocklist Hoogenraad'!D$17,ROW()-ROW(D$17),0)="","",(1+Margin)*OFFSET('Stocklist Hoogenraad'!D$17,ROW()-ROW(D$17),0))</f>
        <v/>
      </c>
    </row>
    <row r="2344" spans="1:4" x14ac:dyDescent="0.25">
      <c r="A2344" s="124" t="str">
        <f ca="1">IF(OFFSET('Stocklist Hoogenraad'!A$17,ROW()-ROW(A$17),0)="","",OFFSET('Stocklist Hoogenraad'!A$17,ROW()-ROW(A$17),0))</f>
        <v/>
      </c>
      <c r="B2344" s="124" t="str">
        <f ca="1">IF(OFFSET('Stocklist Hoogenraad'!B$17,ROW()-ROW(B$17),0)="","",OFFSET('Stocklist Hoogenraad'!B$17,ROW()-ROW(B$17),0))</f>
        <v/>
      </c>
      <c r="C2344" s="124" t="str">
        <f ca="1">IF(OFFSET('Stocklist Hoogenraad'!C$17,ROW()-ROW(C$17),0)="","",OFFSET('Stocklist Hoogenraad'!C$17,ROW()-ROW(C$17),0))</f>
        <v/>
      </c>
      <c r="D2344" s="125" t="str">
        <f ca="1">IF(OFFSET('Stocklist Hoogenraad'!D$17,ROW()-ROW(D$17),0)="","",(1+Margin)*OFFSET('Stocklist Hoogenraad'!D$17,ROW()-ROW(D$17),0))</f>
        <v/>
      </c>
    </row>
    <row r="2345" spans="1:4" x14ac:dyDescent="0.25">
      <c r="A2345" s="124" t="str">
        <f ca="1">IF(OFFSET('Stocklist Hoogenraad'!A$17,ROW()-ROW(A$17),0)="","",OFFSET('Stocklist Hoogenraad'!A$17,ROW()-ROW(A$17),0))</f>
        <v/>
      </c>
      <c r="B2345" s="124" t="str">
        <f ca="1">IF(OFFSET('Stocklist Hoogenraad'!B$17,ROW()-ROW(B$17),0)="","",OFFSET('Stocklist Hoogenraad'!B$17,ROW()-ROW(B$17),0))</f>
        <v/>
      </c>
      <c r="C2345" s="124" t="str">
        <f ca="1">IF(OFFSET('Stocklist Hoogenraad'!C$17,ROW()-ROW(C$17),0)="","",OFFSET('Stocklist Hoogenraad'!C$17,ROW()-ROW(C$17),0))</f>
        <v/>
      </c>
      <c r="D2345" s="125" t="str">
        <f ca="1">IF(OFFSET('Stocklist Hoogenraad'!D$17,ROW()-ROW(D$17),0)="","",(1+Margin)*OFFSET('Stocklist Hoogenraad'!D$17,ROW()-ROW(D$17),0))</f>
        <v/>
      </c>
    </row>
    <row r="2346" spans="1:4" x14ac:dyDescent="0.25">
      <c r="A2346" s="124" t="str">
        <f ca="1">IF(OFFSET('Stocklist Hoogenraad'!A$17,ROW()-ROW(A$17),0)="","",OFFSET('Stocklist Hoogenraad'!A$17,ROW()-ROW(A$17),0))</f>
        <v/>
      </c>
      <c r="B2346" s="124" t="str">
        <f ca="1">IF(OFFSET('Stocklist Hoogenraad'!B$17,ROW()-ROW(B$17),0)="","",OFFSET('Stocklist Hoogenraad'!B$17,ROW()-ROW(B$17),0))</f>
        <v/>
      </c>
      <c r="C2346" s="124" t="str">
        <f ca="1">IF(OFFSET('Stocklist Hoogenraad'!C$17,ROW()-ROW(C$17),0)="","",OFFSET('Stocklist Hoogenraad'!C$17,ROW()-ROW(C$17),0))</f>
        <v/>
      </c>
      <c r="D2346" s="125" t="str">
        <f ca="1">IF(OFFSET('Stocklist Hoogenraad'!D$17,ROW()-ROW(D$17),0)="","",(1+Margin)*OFFSET('Stocklist Hoogenraad'!D$17,ROW()-ROW(D$17),0))</f>
        <v/>
      </c>
    </row>
    <row r="2347" spans="1:4" x14ac:dyDescent="0.25">
      <c r="A2347" s="124" t="str">
        <f ca="1">IF(OFFSET('Stocklist Hoogenraad'!A$17,ROW()-ROW(A$17),0)="","",OFFSET('Stocklist Hoogenraad'!A$17,ROW()-ROW(A$17),0))</f>
        <v/>
      </c>
      <c r="B2347" s="124" t="str">
        <f ca="1">IF(OFFSET('Stocklist Hoogenraad'!B$17,ROW()-ROW(B$17),0)="","",OFFSET('Stocklist Hoogenraad'!B$17,ROW()-ROW(B$17),0))</f>
        <v/>
      </c>
      <c r="C2347" s="124" t="str">
        <f ca="1">IF(OFFSET('Stocklist Hoogenraad'!C$17,ROW()-ROW(C$17),0)="","",OFFSET('Stocklist Hoogenraad'!C$17,ROW()-ROW(C$17),0))</f>
        <v/>
      </c>
      <c r="D2347" s="125" t="str">
        <f ca="1">IF(OFFSET('Stocklist Hoogenraad'!D$17,ROW()-ROW(D$17),0)="","",(1+Margin)*OFFSET('Stocklist Hoogenraad'!D$17,ROW()-ROW(D$17),0))</f>
        <v/>
      </c>
    </row>
    <row r="2348" spans="1:4" x14ac:dyDescent="0.25">
      <c r="A2348" s="124" t="str">
        <f ca="1">IF(OFFSET('Stocklist Hoogenraad'!A$17,ROW()-ROW(A$17),0)="","",OFFSET('Stocklist Hoogenraad'!A$17,ROW()-ROW(A$17),0))</f>
        <v/>
      </c>
      <c r="B2348" s="124" t="str">
        <f ca="1">IF(OFFSET('Stocklist Hoogenraad'!B$17,ROW()-ROW(B$17),0)="","",OFFSET('Stocklist Hoogenraad'!B$17,ROW()-ROW(B$17),0))</f>
        <v/>
      </c>
      <c r="C2348" s="124" t="str">
        <f ca="1">IF(OFFSET('Stocklist Hoogenraad'!C$17,ROW()-ROW(C$17),0)="","",OFFSET('Stocklist Hoogenraad'!C$17,ROW()-ROW(C$17),0))</f>
        <v/>
      </c>
      <c r="D2348" s="125" t="str">
        <f ca="1">IF(OFFSET('Stocklist Hoogenraad'!D$17,ROW()-ROW(D$17),0)="","",(1+Margin)*OFFSET('Stocklist Hoogenraad'!D$17,ROW()-ROW(D$17),0))</f>
        <v/>
      </c>
    </row>
    <row r="2349" spans="1:4" x14ac:dyDescent="0.25">
      <c r="A2349" s="124" t="str">
        <f ca="1">IF(OFFSET('Stocklist Hoogenraad'!A$17,ROW()-ROW(A$17),0)="","",OFFSET('Stocklist Hoogenraad'!A$17,ROW()-ROW(A$17),0))</f>
        <v/>
      </c>
      <c r="B2349" s="124" t="str">
        <f ca="1">IF(OFFSET('Stocklist Hoogenraad'!B$17,ROW()-ROW(B$17),0)="","",OFFSET('Stocklist Hoogenraad'!B$17,ROW()-ROW(B$17),0))</f>
        <v/>
      </c>
      <c r="C2349" s="124" t="str">
        <f ca="1">IF(OFFSET('Stocklist Hoogenraad'!C$17,ROW()-ROW(C$17),0)="","",OFFSET('Stocklist Hoogenraad'!C$17,ROW()-ROW(C$17),0))</f>
        <v/>
      </c>
      <c r="D2349" s="125" t="str">
        <f ca="1">IF(OFFSET('Stocklist Hoogenraad'!D$17,ROW()-ROW(D$17),0)="","",(1+Margin)*OFFSET('Stocklist Hoogenraad'!D$17,ROW()-ROW(D$17),0))</f>
        <v/>
      </c>
    </row>
    <row r="2350" spans="1:4" x14ac:dyDescent="0.25">
      <c r="A2350" s="124" t="str">
        <f ca="1">IF(OFFSET('Stocklist Hoogenraad'!A$17,ROW()-ROW(A$17),0)="","",OFFSET('Stocklist Hoogenraad'!A$17,ROW()-ROW(A$17),0))</f>
        <v/>
      </c>
      <c r="B2350" s="124" t="str">
        <f ca="1">IF(OFFSET('Stocklist Hoogenraad'!B$17,ROW()-ROW(B$17),0)="","",OFFSET('Stocklist Hoogenraad'!B$17,ROW()-ROW(B$17),0))</f>
        <v/>
      </c>
      <c r="C2350" s="124" t="str">
        <f ca="1">IF(OFFSET('Stocklist Hoogenraad'!C$17,ROW()-ROW(C$17),0)="","",OFFSET('Stocklist Hoogenraad'!C$17,ROW()-ROW(C$17),0))</f>
        <v/>
      </c>
      <c r="D2350" s="125" t="str">
        <f ca="1">IF(OFFSET('Stocklist Hoogenraad'!D$17,ROW()-ROW(D$17),0)="","",(1+Margin)*OFFSET('Stocklist Hoogenraad'!D$17,ROW()-ROW(D$17),0))</f>
        <v/>
      </c>
    </row>
    <row r="2351" spans="1:4" x14ac:dyDescent="0.25">
      <c r="A2351" s="124" t="str">
        <f ca="1">IF(OFFSET('Stocklist Hoogenraad'!A$17,ROW()-ROW(A$17),0)="","",OFFSET('Stocklist Hoogenraad'!A$17,ROW()-ROW(A$17),0))</f>
        <v/>
      </c>
      <c r="B2351" s="124" t="str">
        <f ca="1">IF(OFFSET('Stocklist Hoogenraad'!B$17,ROW()-ROW(B$17),0)="","",OFFSET('Stocklist Hoogenraad'!B$17,ROW()-ROW(B$17),0))</f>
        <v/>
      </c>
      <c r="C2351" s="124" t="str">
        <f ca="1">IF(OFFSET('Stocklist Hoogenraad'!C$17,ROW()-ROW(C$17),0)="","",OFFSET('Stocklist Hoogenraad'!C$17,ROW()-ROW(C$17),0))</f>
        <v/>
      </c>
      <c r="D2351" s="125" t="str">
        <f ca="1">IF(OFFSET('Stocklist Hoogenraad'!D$17,ROW()-ROW(D$17),0)="","",(1+Margin)*OFFSET('Stocklist Hoogenraad'!D$17,ROW()-ROW(D$17),0))</f>
        <v/>
      </c>
    </row>
    <row r="2352" spans="1:4" x14ac:dyDescent="0.25">
      <c r="A2352" s="124" t="str">
        <f ca="1">IF(OFFSET('Stocklist Hoogenraad'!A$17,ROW()-ROW(A$17),0)="","",OFFSET('Stocklist Hoogenraad'!A$17,ROW()-ROW(A$17),0))</f>
        <v/>
      </c>
      <c r="B2352" s="124" t="str">
        <f ca="1">IF(OFFSET('Stocklist Hoogenraad'!B$17,ROW()-ROW(B$17),0)="","",OFFSET('Stocklist Hoogenraad'!B$17,ROW()-ROW(B$17),0))</f>
        <v/>
      </c>
      <c r="C2352" s="124" t="str">
        <f ca="1">IF(OFFSET('Stocklist Hoogenraad'!C$17,ROW()-ROW(C$17),0)="","",OFFSET('Stocklist Hoogenraad'!C$17,ROW()-ROW(C$17),0))</f>
        <v/>
      </c>
      <c r="D2352" s="125" t="str">
        <f ca="1">IF(OFFSET('Stocklist Hoogenraad'!D$17,ROW()-ROW(D$17),0)="","",(1+Margin)*OFFSET('Stocklist Hoogenraad'!D$17,ROW()-ROW(D$17),0))</f>
        <v/>
      </c>
    </row>
    <row r="2353" spans="1:4" x14ac:dyDescent="0.25">
      <c r="A2353" s="124" t="str">
        <f ca="1">IF(OFFSET('Stocklist Hoogenraad'!A$17,ROW()-ROW(A$17),0)="","",OFFSET('Stocklist Hoogenraad'!A$17,ROW()-ROW(A$17),0))</f>
        <v/>
      </c>
      <c r="B2353" s="124" t="str">
        <f ca="1">IF(OFFSET('Stocklist Hoogenraad'!B$17,ROW()-ROW(B$17),0)="","",OFFSET('Stocklist Hoogenraad'!B$17,ROW()-ROW(B$17),0))</f>
        <v/>
      </c>
      <c r="C2353" s="124" t="str">
        <f ca="1">IF(OFFSET('Stocklist Hoogenraad'!C$17,ROW()-ROW(C$17),0)="","",OFFSET('Stocklist Hoogenraad'!C$17,ROW()-ROW(C$17),0))</f>
        <v/>
      </c>
      <c r="D2353" s="125" t="str">
        <f ca="1">IF(OFFSET('Stocklist Hoogenraad'!D$17,ROW()-ROW(D$17),0)="","",(1+Margin)*OFFSET('Stocklist Hoogenraad'!D$17,ROW()-ROW(D$17),0))</f>
        <v/>
      </c>
    </row>
    <row r="2354" spans="1:4" x14ac:dyDescent="0.25">
      <c r="A2354" s="124" t="str">
        <f ca="1">IF(OFFSET('Stocklist Hoogenraad'!A$17,ROW()-ROW(A$17),0)="","",OFFSET('Stocklist Hoogenraad'!A$17,ROW()-ROW(A$17),0))</f>
        <v/>
      </c>
      <c r="B2354" s="124" t="str">
        <f ca="1">IF(OFFSET('Stocklist Hoogenraad'!B$17,ROW()-ROW(B$17),0)="","",OFFSET('Stocklist Hoogenraad'!B$17,ROW()-ROW(B$17),0))</f>
        <v/>
      </c>
      <c r="C2354" s="124" t="str">
        <f ca="1">IF(OFFSET('Stocklist Hoogenraad'!C$17,ROW()-ROW(C$17),0)="","",OFFSET('Stocklist Hoogenraad'!C$17,ROW()-ROW(C$17),0))</f>
        <v/>
      </c>
      <c r="D2354" s="125" t="str">
        <f ca="1">IF(OFFSET('Stocklist Hoogenraad'!D$17,ROW()-ROW(D$17),0)="","",(1+Margin)*OFFSET('Stocklist Hoogenraad'!D$17,ROW()-ROW(D$17),0))</f>
        <v/>
      </c>
    </row>
    <row r="2355" spans="1:4" x14ac:dyDescent="0.25">
      <c r="A2355" s="124" t="str">
        <f ca="1">IF(OFFSET('Stocklist Hoogenraad'!A$17,ROW()-ROW(A$17),0)="","",OFFSET('Stocklist Hoogenraad'!A$17,ROW()-ROW(A$17),0))</f>
        <v/>
      </c>
      <c r="B2355" s="124" t="str">
        <f ca="1">IF(OFFSET('Stocklist Hoogenraad'!B$17,ROW()-ROW(B$17),0)="","",OFFSET('Stocklist Hoogenraad'!B$17,ROW()-ROW(B$17),0))</f>
        <v/>
      </c>
      <c r="C2355" s="124" t="str">
        <f ca="1">IF(OFFSET('Stocklist Hoogenraad'!C$17,ROW()-ROW(C$17),0)="","",OFFSET('Stocklist Hoogenraad'!C$17,ROW()-ROW(C$17),0))</f>
        <v/>
      </c>
      <c r="D2355" s="125" t="str">
        <f ca="1">IF(OFFSET('Stocklist Hoogenraad'!D$17,ROW()-ROW(D$17),0)="","",(1+Margin)*OFFSET('Stocklist Hoogenraad'!D$17,ROW()-ROW(D$17),0))</f>
        <v/>
      </c>
    </row>
    <row r="2356" spans="1:4" x14ac:dyDescent="0.25">
      <c r="A2356" s="124" t="str">
        <f ca="1">IF(OFFSET('Stocklist Hoogenraad'!A$17,ROW()-ROW(A$17),0)="","",OFFSET('Stocklist Hoogenraad'!A$17,ROW()-ROW(A$17),0))</f>
        <v/>
      </c>
      <c r="B2356" s="124" t="str">
        <f ca="1">IF(OFFSET('Stocklist Hoogenraad'!B$17,ROW()-ROW(B$17),0)="","",OFFSET('Stocklist Hoogenraad'!B$17,ROW()-ROW(B$17),0))</f>
        <v/>
      </c>
      <c r="C2356" s="124" t="str">
        <f ca="1">IF(OFFSET('Stocklist Hoogenraad'!C$17,ROW()-ROW(C$17),0)="","",OFFSET('Stocklist Hoogenraad'!C$17,ROW()-ROW(C$17),0))</f>
        <v/>
      </c>
      <c r="D2356" s="125" t="str">
        <f ca="1">IF(OFFSET('Stocklist Hoogenraad'!D$17,ROW()-ROW(D$17),0)="","",(1+Margin)*OFFSET('Stocklist Hoogenraad'!D$17,ROW()-ROW(D$17),0))</f>
        <v/>
      </c>
    </row>
    <row r="2357" spans="1:4" x14ac:dyDescent="0.25">
      <c r="A2357" s="124" t="str">
        <f ca="1">IF(OFFSET('Stocklist Hoogenraad'!A$17,ROW()-ROW(A$17),0)="","",OFFSET('Stocklist Hoogenraad'!A$17,ROW()-ROW(A$17),0))</f>
        <v/>
      </c>
      <c r="B2357" s="124" t="str">
        <f ca="1">IF(OFFSET('Stocklist Hoogenraad'!B$17,ROW()-ROW(B$17),0)="","",OFFSET('Stocklist Hoogenraad'!B$17,ROW()-ROW(B$17),0))</f>
        <v/>
      </c>
      <c r="C2357" s="124" t="str">
        <f ca="1">IF(OFFSET('Stocklist Hoogenraad'!C$17,ROW()-ROW(C$17),0)="","",OFFSET('Stocklist Hoogenraad'!C$17,ROW()-ROW(C$17),0))</f>
        <v/>
      </c>
      <c r="D2357" s="125" t="str">
        <f ca="1">IF(OFFSET('Stocklist Hoogenraad'!D$17,ROW()-ROW(D$17),0)="","",(1+Margin)*OFFSET('Stocklist Hoogenraad'!D$17,ROW()-ROW(D$17),0))</f>
        <v/>
      </c>
    </row>
    <row r="2358" spans="1:4" x14ac:dyDescent="0.25">
      <c r="A2358" s="124" t="str">
        <f ca="1">IF(OFFSET('Stocklist Hoogenraad'!A$17,ROW()-ROW(A$17),0)="","",OFFSET('Stocklist Hoogenraad'!A$17,ROW()-ROW(A$17),0))</f>
        <v/>
      </c>
      <c r="B2358" s="124" t="str">
        <f ca="1">IF(OFFSET('Stocklist Hoogenraad'!B$17,ROW()-ROW(B$17),0)="","",OFFSET('Stocklist Hoogenraad'!B$17,ROW()-ROW(B$17),0))</f>
        <v/>
      </c>
      <c r="C2358" s="124" t="str">
        <f ca="1">IF(OFFSET('Stocklist Hoogenraad'!C$17,ROW()-ROW(C$17),0)="","",OFFSET('Stocklist Hoogenraad'!C$17,ROW()-ROW(C$17),0))</f>
        <v/>
      </c>
      <c r="D2358" s="125" t="str">
        <f ca="1">IF(OFFSET('Stocklist Hoogenraad'!D$17,ROW()-ROW(D$17),0)="","",(1+Margin)*OFFSET('Stocklist Hoogenraad'!D$17,ROW()-ROW(D$17),0))</f>
        <v/>
      </c>
    </row>
    <row r="2359" spans="1:4" x14ac:dyDescent="0.25">
      <c r="A2359" s="124" t="str">
        <f ca="1">IF(OFFSET('Stocklist Hoogenraad'!A$17,ROW()-ROW(A$17),0)="","",OFFSET('Stocklist Hoogenraad'!A$17,ROW()-ROW(A$17),0))</f>
        <v/>
      </c>
      <c r="B2359" s="124" t="str">
        <f ca="1">IF(OFFSET('Stocklist Hoogenraad'!B$17,ROW()-ROW(B$17),0)="","",OFFSET('Stocklist Hoogenraad'!B$17,ROW()-ROW(B$17),0))</f>
        <v/>
      </c>
      <c r="C2359" s="124" t="str">
        <f ca="1">IF(OFFSET('Stocklist Hoogenraad'!C$17,ROW()-ROW(C$17),0)="","",OFFSET('Stocklist Hoogenraad'!C$17,ROW()-ROW(C$17),0))</f>
        <v/>
      </c>
      <c r="D2359" s="125" t="str">
        <f ca="1">IF(OFFSET('Stocklist Hoogenraad'!D$17,ROW()-ROW(D$17),0)="","",(1+Margin)*OFFSET('Stocklist Hoogenraad'!D$17,ROW()-ROW(D$17),0))</f>
        <v/>
      </c>
    </row>
    <row r="2360" spans="1:4" x14ac:dyDescent="0.25">
      <c r="A2360" s="124" t="str">
        <f ca="1">IF(OFFSET('Stocklist Hoogenraad'!A$17,ROW()-ROW(A$17),0)="","",OFFSET('Stocklist Hoogenraad'!A$17,ROW()-ROW(A$17),0))</f>
        <v/>
      </c>
      <c r="B2360" s="124" t="str">
        <f ca="1">IF(OFFSET('Stocklist Hoogenraad'!B$17,ROW()-ROW(B$17),0)="","",OFFSET('Stocklist Hoogenraad'!B$17,ROW()-ROW(B$17),0))</f>
        <v/>
      </c>
      <c r="C2360" s="124" t="str">
        <f ca="1">IF(OFFSET('Stocklist Hoogenraad'!C$17,ROW()-ROW(C$17),0)="","",OFFSET('Stocklist Hoogenraad'!C$17,ROW()-ROW(C$17),0))</f>
        <v/>
      </c>
      <c r="D2360" s="125" t="str">
        <f ca="1">IF(OFFSET('Stocklist Hoogenraad'!D$17,ROW()-ROW(D$17),0)="","",(1+Margin)*OFFSET('Stocklist Hoogenraad'!D$17,ROW()-ROW(D$17),0))</f>
        <v/>
      </c>
    </row>
    <row r="2361" spans="1:4" x14ac:dyDescent="0.25">
      <c r="A2361" s="124" t="str">
        <f ca="1">IF(OFFSET('Stocklist Hoogenraad'!A$17,ROW()-ROW(A$17),0)="","",OFFSET('Stocklist Hoogenraad'!A$17,ROW()-ROW(A$17),0))</f>
        <v/>
      </c>
      <c r="B2361" s="124" t="str">
        <f ca="1">IF(OFFSET('Stocklist Hoogenraad'!B$17,ROW()-ROW(B$17),0)="","",OFFSET('Stocklist Hoogenraad'!B$17,ROW()-ROW(B$17),0))</f>
        <v/>
      </c>
      <c r="C2361" s="124" t="str">
        <f ca="1">IF(OFFSET('Stocklist Hoogenraad'!C$17,ROW()-ROW(C$17),0)="","",OFFSET('Stocklist Hoogenraad'!C$17,ROW()-ROW(C$17),0))</f>
        <v/>
      </c>
      <c r="D2361" s="125" t="str">
        <f ca="1">IF(OFFSET('Stocklist Hoogenraad'!D$17,ROW()-ROW(D$17),0)="","",(1+Margin)*OFFSET('Stocklist Hoogenraad'!D$17,ROW()-ROW(D$17),0))</f>
        <v/>
      </c>
    </row>
    <row r="2362" spans="1:4" x14ac:dyDescent="0.25">
      <c r="A2362" s="124" t="str">
        <f ca="1">IF(OFFSET('Stocklist Hoogenraad'!A$17,ROW()-ROW(A$17),0)="","",OFFSET('Stocklist Hoogenraad'!A$17,ROW()-ROW(A$17),0))</f>
        <v/>
      </c>
      <c r="B2362" s="124" t="str">
        <f ca="1">IF(OFFSET('Stocklist Hoogenraad'!B$17,ROW()-ROW(B$17),0)="","",OFFSET('Stocklist Hoogenraad'!B$17,ROW()-ROW(B$17),0))</f>
        <v/>
      </c>
      <c r="C2362" s="124" t="str">
        <f ca="1">IF(OFFSET('Stocklist Hoogenraad'!C$17,ROW()-ROW(C$17),0)="","",OFFSET('Stocklist Hoogenraad'!C$17,ROW()-ROW(C$17),0))</f>
        <v/>
      </c>
      <c r="D2362" s="125" t="str">
        <f ca="1">IF(OFFSET('Stocklist Hoogenraad'!D$17,ROW()-ROW(D$17),0)="","",(1+Margin)*OFFSET('Stocklist Hoogenraad'!D$17,ROW()-ROW(D$17),0))</f>
        <v/>
      </c>
    </row>
    <row r="2363" spans="1:4" x14ac:dyDescent="0.25">
      <c r="A2363" s="124" t="str">
        <f ca="1">IF(OFFSET('Stocklist Hoogenraad'!A$17,ROW()-ROW(A$17),0)="","",OFFSET('Stocklist Hoogenraad'!A$17,ROW()-ROW(A$17),0))</f>
        <v/>
      </c>
      <c r="B2363" s="124" t="str">
        <f ca="1">IF(OFFSET('Stocklist Hoogenraad'!B$17,ROW()-ROW(B$17),0)="","",OFFSET('Stocklist Hoogenraad'!B$17,ROW()-ROW(B$17),0))</f>
        <v/>
      </c>
      <c r="C2363" s="124" t="str">
        <f ca="1">IF(OFFSET('Stocklist Hoogenraad'!C$17,ROW()-ROW(C$17),0)="","",OFFSET('Stocklist Hoogenraad'!C$17,ROW()-ROW(C$17),0))</f>
        <v/>
      </c>
      <c r="D2363" s="125" t="str">
        <f ca="1">IF(OFFSET('Stocklist Hoogenraad'!D$17,ROW()-ROW(D$17),0)="","",(1+Margin)*OFFSET('Stocklist Hoogenraad'!D$17,ROW()-ROW(D$17),0))</f>
        <v/>
      </c>
    </row>
    <row r="2364" spans="1:4" x14ac:dyDescent="0.25">
      <c r="A2364" s="124" t="str">
        <f ca="1">IF(OFFSET('Stocklist Hoogenraad'!A$17,ROW()-ROW(A$17),0)="","",OFFSET('Stocklist Hoogenraad'!A$17,ROW()-ROW(A$17),0))</f>
        <v/>
      </c>
      <c r="B2364" s="124" t="str">
        <f ca="1">IF(OFFSET('Stocklist Hoogenraad'!B$17,ROW()-ROW(B$17),0)="","",OFFSET('Stocklist Hoogenraad'!B$17,ROW()-ROW(B$17),0))</f>
        <v/>
      </c>
      <c r="C2364" s="124" t="str">
        <f ca="1">IF(OFFSET('Stocklist Hoogenraad'!C$17,ROW()-ROW(C$17),0)="","",OFFSET('Stocklist Hoogenraad'!C$17,ROW()-ROW(C$17),0))</f>
        <v/>
      </c>
      <c r="D2364" s="125" t="str">
        <f ca="1">IF(OFFSET('Stocklist Hoogenraad'!D$17,ROW()-ROW(D$17),0)="","",(1+Margin)*OFFSET('Stocklist Hoogenraad'!D$17,ROW()-ROW(D$17),0))</f>
        <v/>
      </c>
    </row>
    <row r="2365" spans="1:4" x14ac:dyDescent="0.25">
      <c r="A2365" s="124" t="str">
        <f ca="1">IF(OFFSET('Stocklist Hoogenraad'!A$17,ROW()-ROW(A$17),0)="","",OFFSET('Stocklist Hoogenraad'!A$17,ROW()-ROW(A$17),0))</f>
        <v/>
      </c>
      <c r="B2365" s="124" t="str">
        <f ca="1">IF(OFFSET('Stocklist Hoogenraad'!B$17,ROW()-ROW(B$17),0)="","",OFFSET('Stocklist Hoogenraad'!B$17,ROW()-ROW(B$17),0))</f>
        <v/>
      </c>
      <c r="C2365" s="124" t="str">
        <f ca="1">IF(OFFSET('Stocklist Hoogenraad'!C$17,ROW()-ROW(C$17),0)="","",OFFSET('Stocklist Hoogenraad'!C$17,ROW()-ROW(C$17),0))</f>
        <v/>
      </c>
      <c r="D2365" s="125" t="str">
        <f ca="1">IF(OFFSET('Stocklist Hoogenraad'!D$17,ROW()-ROW(D$17),0)="","",(1+Margin)*OFFSET('Stocklist Hoogenraad'!D$17,ROW()-ROW(D$17),0))</f>
        <v/>
      </c>
    </row>
    <row r="2366" spans="1:4" x14ac:dyDescent="0.25">
      <c r="A2366" s="124" t="str">
        <f ca="1">IF(OFFSET('Stocklist Hoogenraad'!A$17,ROW()-ROW(A$17),0)="","",OFFSET('Stocklist Hoogenraad'!A$17,ROW()-ROW(A$17),0))</f>
        <v/>
      </c>
      <c r="B2366" s="124" t="str">
        <f ca="1">IF(OFFSET('Stocklist Hoogenraad'!B$17,ROW()-ROW(B$17),0)="","",OFFSET('Stocklist Hoogenraad'!B$17,ROW()-ROW(B$17),0))</f>
        <v/>
      </c>
      <c r="C2366" s="124" t="str">
        <f ca="1">IF(OFFSET('Stocklist Hoogenraad'!C$17,ROW()-ROW(C$17),0)="","",OFFSET('Stocklist Hoogenraad'!C$17,ROW()-ROW(C$17),0))</f>
        <v/>
      </c>
      <c r="D2366" s="125" t="str">
        <f ca="1">IF(OFFSET('Stocklist Hoogenraad'!D$17,ROW()-ROW(D$17),0)="","",(1+Margin)*OFFSET('Stocklist Hoogenraad'!D$17,ROW()-ROW(D$17),0))</f>
        <v/>
      </c>
    </row>
    <row r="2367" spans="1:4" x14ac:dyDescent="0.25">
      <c r="A2367" s="124" t="str">
        <f ca="1">IF(OFFSET('Stocklist Hoogenraad'!A$17,ROW()-ROW(A$17),0)="","",OFFSET('Stocklist Hoogenraad'!A$17,ROW()-ROW(A$17),0))</f>
        <v/>
      </c>
      <c r="B2367" s="124" t="str">
        <f ca="1">IF(OFFSET('Stocklist Hoogenraad'!B$17,ROW()-ROW(B$17),0)="","",OFFSET('Stocklist Hoogenraad'!B$17,ROW()-ROW(B$17),0))</f>
        <v/>
      </c>
      <c r="C2367" s="124" t="str">
        <f ca="1">IF(OFFSET('Stocklist Hoogenraad'!C$17,ROW()-ROW(C$17),0)="","",OFFSET('Stocklist Hoogenraad'!C$17,ROW()-ROW(C$17),0))</f>
        <v/>
      </c>
      <c r="D2367" s="125" t="str">
        <f ca="1">IF(OFFSET('Stocklist Hoogenraad'!D$17,ROW()-ROW(D$17),0)="","",(1+Margin)*OFFSET('Stocklist Hoogenraad'!D$17,ROW()-ROW(D$17),0))</f>
        <v/>
      </c>
    </row>
    <row r="2368" spans="1:4" x14ac:dyDescent="0.25">
      <c r="A2368" s="124" t="str">
        <f ca="1">IF(OFFSET('Stocklist Hoogenraad'!A$17,ROW()-ROW(A$17),0)="","",OFFSET('Stocklist Hoogenraad'!A$17,ROW()-ROW(A$17),0))</f>
        <v/>
      </c>
      <c r="B2368" s="124" t="str">
        <f ca="1">IF(OFFSET('Stocklist Hoogenraad'!B$17,ROW()-ROW(B$17),0)="","",OFFSET('Stocklist Hoogenraad'!B$17,ROW()-ROW(B$17),0))</f>
        <v/>
      </c>
      <c r="C2368" s="124" t="str">
        <f ca="1">IF(OFFSET('Stocklist Hoogenraad'!C$17,ROW()-ROW(C$17),0)="","",OFFSET('Stocklist Hoogenraad'!C$17,ROW()-ROW(C$17),0))</f>
        <v/>
      </c>
      <c r="D2368" s="125" t="str">
        <f ca="1">IF(OFFSET('Stocklist Hoogenraad'!D$17,ROW()-ROW(D$17),0)="","",(1+Margin)*OFFSET('Stocklist Hoogenraad'!D$17,ROW()-ROW(D$17),0))</f>
        <v/>
      </c>
    </row>
    <row r="2369" spans="1:4" x14ac:dyDescent="0.25">
      <c r="A2369" s="124" t="str">
        <f ca="1">IF(OFFSET('Stocklist Hoogenraad'!A$17,ROW()-ROW(A$17),0)="","",OFFSET('Stocklist Hoogenraad'!A$17,ROW()-ROW(A$17),0))</f>
        <v/>
      </c>
      <c r="B2369" s="124" t="str">
        <f ca="1">IF(OFFSET('Stocklist Hoogenraad'!B$17,ROW()-ROW(B$17),0)="","",OFFSET('Stocklist Hoogenraad'!B$17,ROW()-ROW(B$17),0))</f>
        <v/>
      </c>
      <c r="C2369" s="124" t="str">
        <f ca="1">IF(OFFSET('Stocklist Hoogenraad'!C$17,ROW()-ROW(C$17),0)="","",OFFSET('Stocklist Hoogenraad'!C$17,ROW()-ROW(C$17),0))</f>
        <v/>
      </c>
      <c r="D2369" s="125" t="str">
        <f ca="1">IF(OFFSET('Stocklist Hoogenraad'!D$17,ROW()-ROW(D$17),0)="","",(1+Margin)*OFFSET('Stocklist Hoogenraad'!D$17,ROW()-ROW(D$17),0))</f>
        <v/>
      </c>
    </row>
    <row r="2370" spans="1:4" x14ac:dyDescent="0.25">
      <c r="A2370" s="124" t="str">
        <f ca="1">IF(OFFSET('Stocklist Hoogenraad'!A$17,ROW()-ROW(A$17),0)="","",OFFSET('Stocklist Hoogenraad'!A$17,ROW()-ROW(A$17),0))</f>
        <v/>
      </c>
      <c r="B2370" s="124" t="str">
        <f ca="1">IF(OFFSET('Stocklist Hoogenraad'!B$17,ROW()-ROW(B$17),0)="","",OFFSET('Stocklist Hoogenraad'!B$17,ROW()-ROW(B$17),0))</f>
        <v/>
      </c>
      <c r="C2370" s="124" t="str">
        <f ca="1">IF(OFFSET('Stocklist Hoogenraad'!C$17,ROW()-ROW(C$17),0)="","",OFFSET('Stocklist Hoogenraad'!C$17,ROW()-ROW(C$17),0))</f>
        <v/>
      </c>
      <c r="D2370" s="125" t="str">
        <f ca="1">IF(OFFSET('Stocklist Hoogenraad'!D$17,ROW()-ROW(D$17),0)="","",(1+Margin)*OFFSET('Stocklist Hoogenraad'!D$17,ROW()-ROW(D$17),0))</f>
        <v/>
      </c>
    </row>
    <row r="2371" spans="1:4" x14ac:dyDescent="0.25">
      <c r="A2371" s="124" t="str">
        <f ca="1">IF(OFFSET('Stocklist Hoogenraad'!A$17,ROW()-ROW(A$17),0)="","",OFFSET('Stocklist Hoogenraad'!A$17,ROW()-ROW(A$17),0))</f>
        <v/>
      </c>
      <c r="B2371" s="124" t="str">
        <f ca="1">IF(OFFSET('Stocklist Hoogenraad'!B$17,ROW()-ROW(B$17),0)="","",OFFSET('Stocklist Hoogenraad'!B$17,ROW()-ROW(B$17),0))</f>
        <v/>
      </c>
      <c r="C2371" s="124" t="str">
        <f ca="1">IF(OFFSET('Stocklist Hoogenraad'!C$17,ROW()-ROW(C$17),0)="","",OFFSET('Stocklist Hoogenraad'!C$17,ROW()-ROW(C$17),0))</f>
        <v/>
      </c>
      <c r="D2371" s="125" t="str">
        <f ca="1">IF(OFFSET('Stocklist Hoogenraad'!D$17,ROW()-ROW(D$17),0)="","",(1+Margin)*OFFSET('Stocklist Hoogenraad'!D$17,ROW()-ROW(D$17),0))</f>
        <v/>
      </c>
    </row>
    <row r="2372" spans="1:4" x14ac:dyDescent="0.25">
      <c r="A2372" s="124" t="str">
        <f ca="1">IF(OFFSET('Stocklist Hoogenraad'!A$17,ROW()-ROW(A$17),0)="","",OFFSET('Stocklist Hoogenraad'!A$17,ROW()-ROW(A$17),0))</f>
        <v/>
      </c>
      <c r="B2372" s="124" t="str">
        <f ca="1">IF(OFFSET('Stocklist Hoogenraad'!B$17,ROW()-ROW(B$17),0)="","",OFFSET('Stocklist Hoogenraad'!B$17,ROW()-ROW(B$17),0))</f>
        <v/>
      </c>
      <c r="C2372" s="124" t="str">
        <f ca="1">IF(OFFSET('Stocklist Hoogenraad'!C$17,ROW()-ROW(C$17),0)="","",OFFSET('Stocklist Hoogenraad'!C$17,ROW()-ROW(C$17),0))</f>
        <v/>
      </c>
      <c r="D2372" s="125" t="str">
        <f ca="1">IF(OFFSET('Stocklist Hoogenraad'!D$17,ROW()-ROW(D$17),0)="","",(1+Margin)*OFFSET('Stocklist Hoogenraad'!D$17,ROW()-ROW(D$17),0))</f>
        <v/>
      </c>
    </row>
    <row r="2373" spans="1:4" x14ac:dyDescent="0.25">
      <c r="A2373" s="124" t="str">
        <f ca="1">IF(OFFSET('Stocklist Hoogenraad'!A$17,ROW()-ROW(A$17),0)="","",OFFSET('Stocklist Hoogenraad'!A$17,ROW()-ROW(A$17),0))</f>
        <v/>
      </c>
      <c r="B2373" s="124" t="str">
        <f ca="1">IF(OFFSET('Stocklist Hoogenraad'!B$17,ROW()-ROW(B$17),0)="","",OFFSET('Stocklist Hoogenraad'!B$17,ROW()-ROW(B$17),0))</f>
        <v/>
      </c>
      <c r="C2373" s="124" t="str">
        <f ca="1">IF(OFFSET('Stocklist Hoogenraad'!C$17,ROW()-ROW(C$17),0)="","",OFFSET('Stocklist Hoogenraad'!C$17,ROW()-ROW(C$17),0))</f>
        <v/>
      </c>
      <c r="D2373" s="125" t="str">
        <f ca="1">IF(OFFSET('Stocklist Hoogenraad'!D$17,ROW()-ROW(D$17),0)="","",(1+Margin)*OFFSET('Stocklist Hoogenraad'!D$17,ROW()-ROW(D$17),0))</f>
        <v/>
      </c>
    </row>
    <row r="2374" spans="1:4" x14ac:dyDescent="0.25">
      <c r="A2374" s="124" t="str">
        <f ca="1">IF(OFFSET('Stocklist Hoogenraad'!A$17,ROW()-ROW(A$17),0)="","",OFFSET('Stocklist Hoogenraad'!A$17,ROW()-ROW(A$17),0))</f>
        <v/>
      </c>
      <c r="B2374" s="124" t="str">
        <f ca="1">IF(OFFSET('Stocklist Hoogenraad'!B$17,ROW()-ROW(B$17),0)="","",OFFSET('Stocklist Hoogenraad'!B$17,ROW()-ROW(B$17),0))</f>
        <v/>
      </c>
      <c r="C2374" s="124" t="str">
        <f ca="1">IF(OFFSET('Stocklist Hoogenraad'!C$17,ROW()-ROW(C$17),0)="","",OFFSET('Stocklist Hoogenraad'!C$17,ROW()-ROW(C$17),0))</f>
        <v/>
      </c>
      <c r="D2374" s="125" t="str">
        <f ca="1">IF(OFFSET('Stocklist Hoogenraad'!D$17,ROW()-ROW(D$17),0)="","",(1+Margin)*OFFSET('Stocklist Hoogenraad'!D$17,ROW()-ROW(D$17),0))</f>
        <v/>
      </c>
    </row>
    <row r="2375" spans="1:4" x14ac:dyDescent="0.25">
      <c r="A2375" s="124" t="str">
        <f ca="1">IF(OFFSET('Stocklist Hoogenraad'!A$17,ROW()-ROW(A$17),0)="","",OFFSET('Stocklist Hoogenraad'!A$17,ROW()-ROW(A$17),0))</f>
        <v/>
      </c>
      <c r="B2375" s="124" t="str">
        <f ca="1">IF(OFFSET('Stocklist Hoogenraad'!B$17,ROW()-ROW(B$17),0)="","",OFFSET('Stocklist Hoogenraad'!B$17,ROW()-ROW(B$17),0))</f>
        <v/>
      </c>
      <c r="C2375" s="124" t="str">
        <f ca="1">IF(OFFSET('Stocklist Hoogenraad'!C$17,ROW()-ROW(C$17),0)="","",OFFSET('Stocklist Hoogenraad'!C$17,ROW()-ROW(C$17),0))</f>
        <v/>
      </c>
      <c r="D2375" s="125" t="str">
        <f ca="1">IF(OFFSET('Stocklist Hoogenraad'!D$17,ROW()-ROW(D$17),0)="","",(1+Margin)*OFFSET('Stocklist Hoogenraad'!D$17,ROW()-ROW(D$17),0))</f>
        <v/>
      </c>
    </row>
    <row r="2376" spans="1:4" x14ac:dyDescent="0.25">
      <c r="A2376" s="124" t="str">
        <f ca="1">IF(OFFSET('Stocklist Hoogenraad'!A$17,ROW()-ROW(A$17),0)="","",OFFSET('Stocklist Hoogenraad'!A$17,ROW()-ROW(A$17),0))</f>
        <v/>
      </c>
      <c r="B2376" s="124" t="str">
        <f ca="1">IF(OFFSET('Stocklist Hoogenraad'!B$17,ROW()-ROW(B$17),0)="","",OFFSET('Stocklist Hoogenraad'!B$17,ROW()-ROW(B$17),0))</f>
        <v/>
      </c>
      <c r="C2376" s="124" t="str">
        <f ca="1">IF(OFFSET('Stocklist Hoogenraad'!C$17,ROW()-ROW(C$17),0)="","",OFFSET('Stocklist Hoogenraad'!C$17,ROW()-ROW(C$17),0))</f>
        <v/>
      </c>
      <c r="D2376" s="125" t="str">
        <f ca="1">IF(OFFSET('Stocklist Hoogenraad'!D$17,ROW()-ROW(D$17),0)="","",(1+Margin)*OFFSET('Stocklist Hoogenraad'!D$17,ROW()-ROW(D$17),0))</f>
        <v/>
      </c>
    </row>
    <row r="2377" spans="1:4" x14ac:dyDescent="0.25">
      <c r="A2377" s="124" t="str">
        <f ca="1">IF(OFFSET('Stocklist Hoogenraad'!A$17,ROW()-ROW(A$17),0)="","",OFFSET('Stocklist Hoogenraad'!A$17,ROW()-ROW(A$17),0))</f>
        <v/>
      </c>
      <c r="B2377" s="124" t="str">
        <f ca="1">IF(OFFSET('Stocklist Hoogenraad'!B$17,ROW()-ROW(B$17),0)="","",OFFSET('Stocklist Hoogenraad'!B$17,ROW()-ROW(B$17),0))</f>
        <v/>
      </c>
      <c r="C2377" s="124" t="str">
        <f ca="1">IF(OFFSET('Stocklist Hoogenraad'!C$17,ROW()-ROW(C$17),0)="","",OFFSET('Stocklist Hoogenraad'!C$17,ROW()-ROW(C$17),0))</f>
        <v/>
      </c>
      <c r="D2377" s="125" t="str">
        <f ca="1">IF(OFFSET('Stocklist Hoogenraad'!D$17,ROW()-ROW(D$17),0)="","",(1+Margin)*OFFSET('Stocklist Hoogenraad'!D$17,ROW()-ROW(D$17),0))</f>
        <v/>
      </c>
    </row>
    <row r="2378" spans="1:4" x14ac:dyDescent="0.25">
      <c r="A2378" s="124" t="str">
        <f ca="1">IF(OFFSET('Stocklist Hoogenraad'!A$17,ROW()-ROW(A$17),0)="","",OFFSET('Stocklist Hoogenraad'!A$17,ROW()-ROW(A$17),0))</f>
        <v/>
      </c>
      <c r="B2378" s="124" t="str">
        <f ca="1">IF(OFFSET('Stocklist Hoogenraad'!B$17,ROW()-ROW(B$17),0)="","",OFFSET('Stocklist Hoogenraad'!B$17,ROW()-ROW(B$17),0))</f>
        <v/>
      </c>
      <c r="C2378" s="124" t="str">
        <f ca="1">IF(OFFSET('Stocklist Hoogenraad'!C$17,ROW()-ROW(C$17),0)="","",OFFSET('Stocklist Hoogenraad'!C$17,ROW()-ROW(C$17),0))</f>
        <v/>
      </c>
      <c r="D2378" s="125" t="str">
        <f ca="1">IF(OFFSET('Stocklist Hoogenraad'!D$17,ROW()-ROW(D$17),0)="","",(1+Margin)*OFFSET('Stocklist Hoogenraad'!D$17,ROW()-ROW(D$17),0))</f>
        <v/>
      </c>
    </row>
    <row r="2379" spans="1:4" x14ac:dyDescent="0.25">
      <c r="A2379" s="124" t="str">
        <f ca="1">IF(OFFSET('Stocklist Hoogenraad'!A$17,ROW()-ROW(A$17),0)="","",OFFSET('Stocklist Hoogenraad'!A$17,ROW()-ROW(A$17),0))</f>
        <v/>
      </c>
      <c r="B2379" s="124" t="str">
        <f ca="1">IF(OFFSET('Stocklist Hoogenraad'!B$17,ROW()-ROW(B$17),0)="","",OFFSET('Stocklist Hoogenraad'!B$17,ROW()-ROW(B$17),0))</f>
        <v/>
      </c>
      <c r="C2379" s="124" t="str">
        <f ca="1">IF(OFFSET('Stocklist Hoogenraad'!C$17,ROW()-ROW(C$17),0)="","",OFFSET('Stocklist Hoogenraad'!C$17,ROW()-ROW(C$17),0))</f>
        <v/>
      </c>
      <c r="D2379" s="125" t="str">
        <f ca="1">IF(OFFSET('Stocklist Hoogenraad'!D$17,ROW()-ROW(D$17),0)="","",(1+Margin)*OFFSET('Stocklist Hoogenraad'!D$17,ROW()-ROW(D$17),0))</f>
        <v/>
      </c>
    </row>
    <row r="2380" spans="1:4" x14ac:dyDescent="0.25">
      <c r="A2380" s="124" t="str">
        <f ca="1">IF(OFFSET('Stocklist Hoogenraad'!A$17,ROW()-ROW(A$17),0)="","",OFFSET('Stocklist Hoogenraad'!A$17,ROW()-ROW(A$17),0))</f>
        <v/>
      </c>
      <c r="B2380" s="124" t="str">
        <f ca="1">IF(OFFSET('Stocklist Hoogenraad'!B$17,ROW()-ROW(B$17),0)="","",OFFSET('Stocklist Hoogenraad'!B$17,ROW()-ROW(B$17),0))</f>
        <v/>
      </c>
      <c r="C2380" s="124" t="str">
        <f ca="1">IF(OFFSET('Stocklist Hoogenraad'!C$17,ROW()-ROW(C$17),0)="","",OFFSET('Stocklist Hoogenraad'!C$17,ROW()-ROW(C$17),0))</f>
        <v/>
      </c>
      <c r="D2380" s="125" t="str">
        <f ca="1">IF(OFFSET('Stocklist Hoogenraad'!D$17,ROW()-ROW(D$17),0)="","",(1+Margin)*OFFSET('Stocklist Hoogenraad'!D$17,ROW()-ROW(D$17),0))</f>
        <v/>
      </c>
    </row>
    <row r="2381" spans="1:4" x14ac:dyDescent="0.25">
      <c r="A2381" s="124" t="str">
        <f ca="1">IF(OFFSET('Stocklist Hoogenraad'!A$17,ROW()-ROW(A$17),0)="","",OFFSET('Stocklist Hoogenraad'!A$17,ROW()-ROW(A$17),0))</f>
        <v/>
      </c>
      <c r="B2381" s="124" t="str">
        <f ca="1">IF(OFFSET('Stocklist Hoogenraad'!B$17,ROW()-ROW(B$17),0)="","",OFFSET('Stocklist Hoogenraad'!B$17,ROW()-ROW(B$17),0))</f>
        <v/>
      </c>
      <c r="C2381" s="124" t="str">
        <f ca="1">IF(OFFSET('Stocklist Hoogenraad'!C$17,ROW()-ROW(C$17),0)="","",OFFSET('Stocklist Hoogenraad'!C$17,ROW()-ROW(C$17),0))</f>
        <v/>
      </c>
      <c r="D2381" s="125" t="str">
        <f ca="1">IF(OFFSET('Stocklist Hoogenraad'!D$17,ROW()-ROW(D$17),0)="","",(1+Margin)*OFFSET('Stocklist Hoogenraad'!D$17,ROW()-ROW(D$17),0))</f>
        <v/>
      </c>
    </row>
    <row r="2382" spans="1:4" x14ac:dyDescent="0.25">
      <c r="A2382" s="124" t="str">
        <f ca="1">IF(OFFSET('Stocklist Hoogenraad'!A$17,ROW()-ROW(A$17),0)="","",OFFSET('Stocklist Hoogenraad'!A$17,ROW()-ROW(A$17),0))</f>
        <v/>
      </c>
      <c r="B2382" s="124" t="str">
        <f ca="1">IF(OFFSET('Stocklist Hoogenraad'!B$17,ROW()-ROW(B$17),0)="","",OFFSET('Stocklist Hoogenraad'!B$17,ROW()-ROW(B$17),0))</f>
        <v/>
      </c>
      <c r="C2382" s="124" t="str">
        <f ca="1">IF(OFFSET('Stocklist Hoogenraad'!C$17,ROW()-ROW(C$17),0)="","",OFFSET('Stocklist Hoogenraad'!C$17,ROW()-ROW(C$17),0))</f>
        <v/>
      </c>
      <c r="D2382" s="125" t="str">
        <f ca="1">IF(OFFSET('Stocklist Hoogenraad'!D$17,ROW()-ROW(D$17),0)="","",(1+Margin)*OFFSET('Stocklist Hoogenraad'!D$17,ROW()-ROW(D$17),0))</f>
        <v/>
      </c>
    </row>
    <row r="2383" spans="1:4" x14ac:dyDescent="0.25">
      <c r="A2383" s="124" t="str">
        <f ca="1">IF(OFFSET('Stocklist Hoogenraad'!A$17,ROW()-ROW(A$17),0)="","",OFFSET('Stocklist Hoogenraad'!A$17,ROW()-ROW(A$17),0))</f>
        <v/>
      </c>
      <c r="B2383" s="124" t="str">
        <f ca="1">IF(OFFSET('Stocklist Hoogenraad'!B$17,ROW()-ROW(B$17),0)="","",OFFSET('Stocklist Hoogenraad'!B$17,ROW()-ROW(B$17),0))</f>
        <v/>
      </c>
      <c r="C2383" s="124" t="str">
        <f ca="1">IF(OFFSET('Stocklist Hoogenraad'!C$17,ROW()-ROW(C$17),0)="","",OFFSET('Stocklist Hoogenraad'!C$17,ROW()-ROW(C$17),0))</f>
        <v/>
      </c>
      <c r="D2383" s="125" t="str">
        <f ca="1">IF(OFFSET('Stocklist Hoogenraad'!D$17,ROW()-ROW(D$17),0)="","",(1+Margin)*OFFSET('Stocklist Hoogenraad'!D$17,ROW()-ROW(D$17),0))</f>
        <v/>
      </c>
    </row>
    <row r="2384" spans="1:4" x14ac:dyDescent="0.25">
      <c r="A2384" s="124" t="str">
        <f ca="1">IF(OFFSET('Stocklist Hoogenraad'!A$17,ROW()-ROW(A$17),0)="","",OFFSET('Stocklist Hoogenraad'!A$17,ROW()-ROW(A$17),0))</f>
        <v/>
      </c>
      <c r="B2384" s="124" t="str">
        <f ca="1">IF(OFFSET('Stocklist Hoogenraad'!B$17,ROW()-ROW(B$17),0)="","",OFFSET('Stocklist Hoogenraad'!B$17,ROW()-ROW(B$17),0))</f>
        <v/>
      </c>
      <c r="C2384" s="124" t="str">
        <f ca="1">IF(OFFSET('Stocklist Hoogenraad'!C$17,ROW()-ROW(C$17),0)="","",OFFSET('Stocklist Hoogenraad'!C$17,ROW()-ROW(C$17),0))</f>
        <v/>
      </c>
      <c r="D2384" s="125" t="str">
        <f ca="1">IF(OFFSET('Stocklist Hoogenraad'!D$17,ROW()-ROW(D$17),0)="","",(1+Margin)*OFFSET('Stocklist Hoogenraad'!D$17,ROW()-ROW(D$17),0))</f>
        <v/>
      </c>
    </row>
    <row r="2385" spans="1:4" x14ac:dyDescent="0.25">
      <c r="A2385" s="124" t="str">
        <f ca="1">IF(OFFSET('Stocklist Hoogenraad'!A$17,ROW()-ROW(A$17),0)="","",OFFSET('Stocklist Hoogenraad'!A$17,ROW()-ROW(A$17),0))</f>
        <v/>
      </c>
      <c r="B2385" s="124" t="str">
        <f ca="1">IF(OFFSET('Stocklist Hoogenraad'!B$17,ROW()-ROW(B$17),0)="","",OFFSET('Stocklist Hoogenraad'!B$17,ROW()-ROW(B$17),0))</f>
        <v/>
      </c>
      <c r="C2385" s="124" t="str">
        <f ca="1">IF(OFFSET('Stocklist Hoogenraad'!C$17,ROW()-ROW(C$17),0)="","",OFFSET('Stocklist Hoogenraad'!C$17,ROW()-ROW(C$17),0))</f>
        <v/>
      </c>
      <c r="D2385" s="125" t="str">
        <f ca="1">IF(OFFSET('Stocklist Hoogenraad'!D$17,ROW()-ROW(D$17),0)="","",(1+Margin)*OFFSET('Stocklist Hoogenraad'!D$17,ROW()-ROW(D$17),0))</f>
        <v/>
      </c>
    </row>
    <row r="2386" spans="1:4" x14ac:dyDescent="0.25">
      <c r="A2386" s="124" t="str">
        <f ca="1">IF(OFFSET('Stocklist Hoogenraad'!A$17,ROW()-ROW(A$17),0)="","",OFFSET('Stocklist Hoogenraad'!A$17,ROW()-ROW(A$17),0))</f>
        <v/>
      </c>
      <c r="B2386" s="124" t="str">
        <f ca="1">IF(OFFSET('Stocklist Hoogenraad'!B$17,ROW()-ROW(B$17),0)="","",OFFSET('Stocklist Hoogenraad'!B$17,ROW()-ROW(B$17),0))</f>
        <v/>
      </c>
      <c r="C2386" s="124" t="str">
        <f ca="1">IF(OFFSET('Stocklist Hoogenraad'!C$17,ROW()-ROW(C$17),0)="","",OFFSET('Stocklist Hoogenraad'!C$17,ROW()-ROW(C$17),0))</f>
        <v/>
      </c>
      <c r="D2386" s="125" t="str">
        <f ca="1">IF(OFFSET('Stocklist Hoogenraad'!D$17,ROW()-ROW(D$17),0)="","",(1+Margin)*OFFSET('Stocklist Hoogenraad'!D$17,ROW()-ROW(D$17),0))</f>
        <v/>
      </c>
    </row>
    <row r="2387" spans="1:4" x14ac:dyDescent="0.25">
      <c r="A2387" s="124" t="str">
        <f ca="1">IF(OFFSET('Stocklist Hoogenraad'!A$17,ROW()-ROW(A$17),0)="","",OFFSET('Stocklist Hoogenraad'!A$17,ROW()-ROW(A$17),0))</f>
        <v/>
      </c>
      <c r="B2387" s="124" t="str">
        <f ca="1">IF(OFFSET('Stocklist Hoogenraad'!B$17,ROW()-ROW(B$17),0)="","",OFFSET('Stocklist Hoogenraad'!B$17,ROW()-ROW(B$17),0))</f>
        <v/>
      </c>
      <c r="C2387" s="124" t="str">
        <f ca="1">IF(OFFSET('Stocklist Hoogenraad'!C$17,ROW()-ROW(C$17),0)="","",OFFSET('Stocklist Hoogenraad'!C$17,ROW()-ROW(C$17),0))</f>
        <v/>
      </c>
      <c r="D2387" s="125" t="str">
        <f ca="1">IF(OFFSET('Stocklist Hoogenraad'!D$17,ROW()-ROW(D$17),0)="","",(1+Margin)*OFFSET('Stocklist Hoogenraad'!D$17,ROW()-ROW(D$17),0))</f>
        <v/>
      </c>
    </row>
    <row r="2388" spans="1:4" x14ac:dyDescent="0.25">
      <c r="A2388" s="124" t="str">
        <f ca="1">IF(OFFSET('Stocklist Hoogenraad'!A$17,ROW()-ROW(A$17),0)="","",OFFSET('Stocklist Hoogenraad'!A$17,ROW()-ROW(A$17),0))</f>
        <v/>
      </c>
      <c r="B2388" s="124" t="str">
        <f ca="1">IF(OFFSET('Stocklist Hoogenraad'!B$17,ROW()-ROW(B$17),0)="","",OFFSET('Stocklist Hoogenraad'!B$17,ROW()-ROW(B$17),0))</f>
        <v/>
      </c>
      <c r="C2388" s="124" t="str">
        <f ca="1">IF(OFFSET('Stocklist Hoogenraad'!C$17,ROW()-ROW(C$17),0)="","",OFFSET('Stocklist Hoogenraad'!C$17,ROW()-ROW(C$17),0))</f>
        <v/>
      </c>
      <c r="D2388" s="125" t="str">
        <f ca="1">IF(OFFSET('Stocklist Hoogenraad'!D$17,ROW()-ROW(D$17),0)="","",(1+Margin)*OFFSET('Stocklist Hoogenraad'!D$17,ROW()-ROW(D$17),0))</f>
        <v/>
      </c>
    </row>
    <row r="2389" spans="1:4" x14ac:dyDescent="0.25">
      <c r="A2389" s="124" t="str">
        <f ca="1">IF(OFFSET('Stocklist Hoogenraad'!A$17,ROW()-ROW(A$17),0)="","",OFFSET('Stocklist Hoogenraad'!A$17,ROW()-ROW(A$17),0))</f>
        <v/>
      </c>
      <c r="B2389" s="124" t="str">
        <f ca="1">IF(OFFSET('Stocklist Hoogenraad'!B$17,ROW()-ROW(B$17),0)="","",OFFSET('Stocklist Hoogenraad'!B$17,ROW()-ROW(B$17),0))</f>
        <v/>
      </c>
      <c r="C2389" s="124" t="str">
        <f ca="1">IF(OFFSET('Stocklist Hoogenraad'!C$17,ROW()-ROW(C$17),0)="","",OFFSET('Stocklist Hoogenraad'!C$17,ROW()-ROW(C$17),0))</f>
        <v/>
      </c>
      <c r="D2389" s="125" t="str">
        <f ca="1">IF(OFFSET('Stocklist Hoogenraad'!D$17,ROW()-ROW(D$17),0)="","",(1+Margin)*OFFSET('Stocklist Hoogenraad'!D$17,ROW()-ROW(D$17),0))</f>
        <v/>
      </c>
    </row>
    <row r="2390" spans="1:4" x14ac:dyDescent="0.25">
      <c r="A2390" s="124" t="str">
        <f ca="1">IF(OFFSET('Stocklist Hoogenraad'!A$17,ROW()-ROW(A$17),0)="","",OFFSET('Stocklist Hoogenraad'!A$17,ROW()-ROW(A$17),0))</f>
        <v/>
      </c>
      <c r="B2390" s="124" t="str">
        <f ca="1">IF(OFFSET('Stocklist Hoogenraad'!B$17,ROW()-ROW(B$17),0)="","",OFFSET('Stocklist Hoogenraad'!B$17,ROW()-ROW(B$17),0))</f>
        <v/>
      </c>
      <c r="C2390" s="124" t="str">
        <f ca="1">IF(OFFSET('Stocklist Hoogenraad'!C$17,ROW()-ROW(C$17),0)="","",OFFSET('Stocklist Hoogenraad'!C$17,ROW()-ROW(C$17),0))</f>
        <v/>
      </c>
      <c r="D2390" s="125" t="str">
        <f ca="1">IF(OFFSET('Stocklist Hoogenraad'!D$17,ROW()-ROW(D$17),0)="","",(1+Margin)*OFFSET('Stocklist Hoogenraad'!D$17,ROW()-ROW(D$17),0))</f>
        <v/>
      </c>
    </row>
    <row r="2391" spans="1:4" x14ac:dyDescent="0.25">
      <c r="A2391" s="124" t="str">
        <f ca="1">IF(OFFSET('Stocklist Hoogenraad'!A$17,ROW()-ROW(A$17),0)="","",OFFSET('Stocklist Hoogenraad'!A$17,ROW()-ROW(A$17),0))</f>
        <v/>
      </c>
      <c r="B2391" s="124" t="str">
        <f ca="1">IF(OFFSET('Stocklist Hoogenraad'!B$17,ROW()-ROW(B$17),0)="","",OFFSET('Stocklist Hoogenraad'!B$17,ROW()-ROW(B$17),0))</f>
        <v/>
      </c>
      <c r="C2391" s="124" t="str">
        <f ca="1">IF(OFFSET('Stocklist Hoogenraad'!C$17,ROW()-ROW(C$17),0)="","",OFFSET('Stocklist Hoogenraad'!C$17,ROW()-ROW(C$17),0))</f>
        <v/>
      </c>
      <c r="D2391" s="125" t="str">
        <f ca="1">IF(OFFSET('Stocklist Hoogenraad'!D$17,ROW()-ROW(D$17),0)="","",(1+Margin)*OFFSET('Stocklist Hoogenraad'!D$17,ROW()-ROW(D$17),0))</f>
        <v/>
      </c>
    </row>
    <row r="2392" spans="1:4" x14ac:dyDescent="0.25">
      <c r="A2392" s="124" t="str">
        <f ca="1">IF(OFFSET('Stocklist Hoogenraad'!A$17,ROW()-ROW(A$17),0)="","",OFFSET('Stocklist Hoogenraad'!A$17,ROW()-ROW(A$17),0))</f>
        <v/>
      </c>
      <c r="B2392" s="124" t="str">
        <f ca="1">IF(OFFSET('Stocklist Hoogenraad'!B$17,ROW()-ROW(B$17),0)="","",OFFSET('Stocklist Hoogenraad'!B$17,ROW()-ROW(B$17),0))</f>
        <v/>
      </c>
      <c r="C2392" s="124" t="str">
        <f ca="1">IF(OFFSET('Stocklist Hoogenraad'!C$17,ROW()-ROW(C$17),0)="","",OFFSET('Stocklist Hoogenraad'!C$17,ROW()-ROW(C$17),0))</f>
        <v/>
      </c>
      <c r="D2392" s="125" t="str">
        <f ca="1">IF(OFFSET('Stocklist Hoogenraad'!D$17,ROW()-ROW(D$17),0)="","",(1+Margin)*OFFSET('Stocklist Hoogenraad'!D$17,ROW()-ROW(D$17),0))</f>
        <v/>
      </c>
    </row>
    <row r="2393" spans="1:4" x14ac:dyDescent="0.25">
      <c r="A2393" s="124" t="str">
        <f ca="1">IF(OFFSET('Stocklist Hoogenraad'!A$17,ROW()-ROW(A$17),0)="","",OFFSET('Stocklist Hoogenraad'!A$17,ROW()-ROW(A$17),0))</f>
        <v/>
      </c>
      <c r="B2393" s="124" t="str">
        <f ca="1">IF(OFFSET('Stocklist Hoogenraad'!B$17,ROW()-ROW(B$17),0)="","",OFFSET('Stocklist Hoogenraad'!B$17,ROW()-ROW(B$17),0))</f>
        <v/>
      </c>
      <c r="C2393" s="124" t="str">
        <f ca="1">IF(OFFSET('Stocklist Hoogenraad'!C$17,ROW()-ROW(C$17),0)="","",OFFSET('Stocklist Hoogenraad'!C$17,ROW()-ROW(C$17),0))</f>
        <v/>
      </c>
      <c r="D2393" s="125" t="str">
        <f ca="1">IF(OFFSET('Stocklist Hoogenraad'!D$17,ROW()-ROW(D$17),0)="","",(1+Margin)*OFFSET('Stocklist Hoogenraad'!D$17,ROW()-ROW(D$17),0))</f>
        <v/>
      </c>
    </row>
    <row r="2394" spans="1:4" x14ac:dyDescent="0.25">
      <c r="A2394" s="124" t="str">
        <f ca="1">IF(OFFSET('Stocklist Hoogenraad'!A$17,ROW()-ROW(A$17),0)="","",OFFSET('Stocklist Hoogenraad'!A$17,ROW()-ROW(A$17),0))</f>
        <v/>
      </c>
      <c r="B2394" s="124" t="str">
        <f ca="1">IF(OFFSET('Stocklist Hoogenraad'!B$17,ROW()-ROW(B$17),0)="","",OFFSET('Stocklist Hoogenraad'!B$17,ROW()-ROW(B$17),0))</f>
        <v/>
      </c>
      <c r="C2394" s="124" t="str">
        <f ca="1">IF(OFFSET('Stocklist Hoogenraad'!C$17,ROW()-ROW(C$17),0)="","",OFFSET('Stocklist Hoogenraad'!C$17,ROW()-ROW(C$17),0))</f>
        <v/>
      </c>
      <c r="D2394" s="125" t="str">
        <f ca="1">IF(OFFSET('Stocklist Hoogenraad'!D$17,ROW()-ROW(D$17),0)="","",(1+Margin)*OFFSET('Stocklist Hoogenraad'!D$17,ROW()-ROW(D$17),0))</f>
        <v/>
      </c>
    </row>
    <row r="2395" spans="1:4" x14ac:dyDescent="0.25">
      <c r="A2395" s="124" t="str">
        <f ca="1">IF(OFFSET('Stocklist Hoogenraad'!A$17,ROW()-ROW(A$17),0)="","",OFFSET('Stocklist Hoogenraad'!A$17,ROW()-ROW(A$17),0))</f>
        <v/>
      </c>
      <c r="B2395" s="124" t="str">
        <f ca="1">IF(OFFSET('Stocklist Hoogenraad'!B$17,ROW()-ROW(B$17),0)="","",OFFSET('Stocklist Hoogenraad'!B$17,ROW()-ROW(B$17),0))</f>
        <v/>
      </c>
      <c r="C2395" s="124" t="str">
        <f ca="1">IF(OFFSET('Stocklist Hoogenraad'!C$17,ROW()-ROW(C$17),0)="","",OFFSET('Stocklist Hoogenraad'!C$17,ROW()-ROW(C$17),0))</f>
        <v/>
      </c>
      <c r="D2395" s="125" t="str">
        <f ca="1">IF(OFFSET('Stocklist Hoogenraad'!D$17,ROW()-ROW(D$17),0)="","",(1+Margin)*OFFSET('Stocklist Hoogenraad'!D$17,ROW()-ROW(D$17),0))</f>
        <v/>
      </c>
    </row>
    <row r="2396" spans="1:4" x14ac:dyDescent="0.25">
      <c r="A2396" s="124" t="str">
        <f ca="1">IF(OFFSET('Stocklist Hoogenraad'!A$17,ROW()-ROW(A$17),0)="","",OFFSET('Stocklist Hoogenraad'!A$17,ROW()-ROW(A$17),0))</f>
        <v/>
      </c>
      <c r="B2396" s="124" t="str">
        <f ca="1">IF(OFFSET('Stocklist Hoogenraad'!B$17,ROW()-ROW(B$17),0)="","",OFFSET('Stocklist Hoogenraad'!B$17,ROW()-ROW(B$17),0))</f>
        <v/>
      </c>
      <c r="C2396" s="124" t="str">
        <f ca="1">IF(OFFSET('Stocklist Hoogenraad'!C$17,ROW()-ROW(C$17),0)="","",OFFSET('Stocklist Hoogenraad'!C$17,ROW()-ROW(C$17),0))</f>
        <v/>
      </c>
      <c r="D2396" s="125" t="str">
        <f ca="1">IF(OFFSET('Stocklist Hoogenraad'!D$17,ROW()-ROW(D$17),0)="","",(1+Margin)*OFFSET('Stocklist Hoogenraad'!D$17,ROW()-ROW(D$17),0))</f>
        <v/>
      </c>
    </row>
    <row r="2397" spans="1:4" x14ac:dyDescent="0.25">
      <c r="A2397" s="124" t="str">
        <f ca="1">IF(OFFSET('Stocklist Hoogenraad'!A$17,ROW()-ROW(A$17),0)="","",OFFSET('Stocklist Hoogenraad'!A$17,ROW()-ROW(A$17),0))</f>
        <v/>
      </c>
      <c r="B2397" s="124" t="str">
        <f ca="1">IF(OFFSET('Stocklist Hoogenraad'!B$17,ROW()-ROW(B$17),0)="","",OFFSET('Stocklist Hoogenraad'!B$17,ROW()-ROW(B$17),0))</f>
        <v/>
      </c>
      <c r="C2397" s="124" t="str">
        <f ca="1">IF(OFFSET('Stocklist Hoogenraad'!C$17,ROW()-ROW(C$17),0)="","",OFFSET('Stocklist Hoogenraad'!C$17,ROW()-ROW(C$17),0))</f>
        <v/>
      </c>
      <c r="D2397" s="125" t="str">
        <f ca="1">IF(OFFSET('Stocklist Hoogenraad'!D$17,ROW()-ROW(D$17),0)="","",(1+Margin)*OFFSET('Stocklist Hoogenraad'!D$17,ROW()-ROW(D$17),0))</f>
        <v/>
      </c>
    </row>
    <row r="2398" spans="1:4" x14ac:dyDescent="0.25">
      <c r="A2398" s="124" t="str">
        <f ca="1">IF(OFFSET('Stocklist Hoogenraad'!A$17,ROW()-ROW(A$17),0)="","",OFFSET('Stocklist Hoogenraad'!A$17,ROW()-ROW(A$17),0))</f>
        <v/>
      </c>
      <c r="B2398" s="124" t="str">
        <f ca="1">IF(OFFSET('Stocklist Hoogenraad'!B$17,ROW()-ROW(B$17),0)="","",OFFSET('Stocklist Hoogenraad'!B$17,ROW()-ROW(B$17),0))</f>
        <v/>
      </c>
      <c r="C2398" s="124" t="str">
        <f ca="1">IF(OFFSET('Stocklist Hoogenraad'!C$17,ROW()-ROW(C$17),0)="","",OFFSET('Stocklist Hoogenraad'!C$17,ROW()-ROW(C$17),0))</f>
        <v/>
      </c>
      <c r="D2398" s="125" t="str">
        <f ca="1">IF(OFFSET('Stocklist Hoogenraad'!D$17,ROW()-ROW(D$17),0)="","",(1+Margin)*OFFSET('Stocklist Hoogenraad'!D$17,ROW()-ROW(D$17),0))</f>
        <v/>
      </c>
    </row>
    <row r="2399" spans="1:4" x14ac:dyDescent="0.25">
      <c r="A2399" s="124" t="str">
        <f ca="1">IF(OFFSET('Stocklist Hoogenraad'!A$17,ROW()-ROW(A$17),0)="","",OFFSET('Stocklist Hoogenraad'!A$17,ROW()-ROW(A$17),0))</f>
        <v/>
      </c>
      <c r="B2399" s="124" t="str">
        <f ca="1">IF(OFFSET('Stocklist Hoogenraad'!B$17,ROW()-ROW(B$17),0)="","",OFFSET('Stocklist Hoogenraad'!B$17,ROW()-ROW(B$17),0))</f>
        <v/>
      </c>
      <c r="C2399" s="124" t="str">
        <f ca="1">IF(OFFSET('Stocklist Hoogenraad'!C$17,ROW()-ROW(C$17),0)="","",OFFSET('Stocklist Hoogenraad'!C$17,ROW()-ROW(C$17),0))</f>
        <v/>
      </c>
      <c r="D2399" s="125" t="str">
        <f ca="1">IF(OFFSET('Stocklist Hoogenraad'!D$17,ROW()-ROW(D$17),0)="","",(1+Margin)*OFFSET('Stocklist Hoogenraad'!D$17,ROW()-ROW(D$17),0))</f>
        <v/>
      </c>
    </row>
    <row r="2400" spans="1:4" x14ac:dyDescent="0.25">
      <c r="A2400" s="124" t="str">
        <f ca="1">IF(OFFSET('Stocklist Hoogenraad'!A$17,ROW()-ROW(A$17),0)="","",OFFSET('Stocklist Hoogenraad'!A$17,ROW()-ROW(A$17),0))</f>
        <v/>
      </c>
      <c r="B2400" s="124" t="str">
        <f ca="1">IF(OFFSET('Stocklist Hoogenraad'!B$17,ROW()-ROW(B$17),0)="","",OFFSET('Stocklist Hoogenraad'!B$17,ROW()-ROW(B$17),0))</f>
        <v/>
      </c>
      <c r="C2400" s="124" t="str">
        <f ca="1">IF(OFFSET('Stocklist Hoogenraad'!C$17,ROW()-ROW(C$17),0)="","",OFFSET('Stocklist Hoogenraad'!C$17,ROW()-ROW(C$17),0))</f>
        <v/>
      </c>
      <c r="D2400" s="125" t="str">
        <f ca="1">IF(OFFSET('Stocklist Hoogenraad'!D$17,ROW()-ROW(D$17),0)="","",(1+Margin)*OFFSET('Stocklist Hoogenraad'!D$17,ROW()-ROW(D$17),0))</f>
        <v/>
      </c>
    </row>
    <row r="2401" spans="1:4" x14ac:dyDescent="0.25">
      <c r="A2401" s="124" t="str">
        <f ca="1">IF(OFFSET('Stocklist Hoogenraad'!A$17,ROW()-ROW(A$17),0)="","",OFFSET('Stocklist Hoogenraad'!A$17,ROW()-ROW(A$17),0))</f>
        <v/>
      </c>
      <c r="B2401" s="124" t="str">
        <f ca="1">IF(OFFSET('Stocklist Hoogenraad'!B$17,ROW()-ROW(B$17),0)="","",OFFSET('Stocklist Hoogenraad'!B$17,ROW()-ROW(B$17),0))</f>
        <v/>
      </c>
      <c r="C2401" s="124" t="str">
        <f ca="1">IF(OFFSET('Stocklist Hoogenraad'!C$17,ROW()-ROW(C$17),0)="","",OFFSET('Stocklist Hoogenraad'!C$17,ROW()-ROW(C$17),0))</f>
        <v/>
      </c>
      <c r="D2401" s="125" t="str">
        <f ca="1">IF(OFFSET('Stocklist Hoogenraad'!D$17,ROW()-ROW(D$17),0)="","",(1+Margin)*OFFSET('Stocklist Hoogenraad'!D$17,ROW()-ROW(D$17),0))</f>
        <v/>
      </c>
    </row>
    <row r="2402" spans="1:4" x14ac:dyDescent="0.25">
      <c r="A2402" s="124" t="str">
        <f ca="1">IF(OFFSET('Stocklist Hoogenraad'!A$17,ROW()-ROW(A$17),0)="","",OFFSET('Stocklist Hoogenraad'!A$17,ROW()-ROW(A$17),0))</f>
        <v/>
      </c>
      <c r="B2402" s="124" t="str">
        <f ca="1">IF(OFFSET('Stocklist Hoogenraad'!B$17,ROW()-ROW(B$17),0)="","",OFFSET('Stocklist Hoogenraad'!B$17,ROW()-ROW(B$17),0))</f>
        <v/>
      </c>
      <c r="C2402" s="124" t="str">
        <f ca="1">IF(OFFSET('Stocklist Hoogenraad'!C$17,ROW()-ROW(C$17),0)="","",OFFSET('Stocklist Hoogenraad'!C$17,ROW()-ROW(C$17),0))</f>
        <v/>
      </c>
      <c r="D2402" s="125" t="str">
        <f ca="1">IF(OFFSET('Stocklist Hoogenraad'!D$17,ROW()-ROW(D$17),0)="","",(1+Margin)*OFFSET('Stocklist Hoogenraad'!D$17,ROW()-ROW(D$17),0))</f>
        <v/>
      </c>
    </row>
    <row r="2403" spans="1:4" x14ac:dyDescent="0.25">
      <c r="A2403" s="124" t="str">
        <f ca="1">IF(OFFSET('Stocklist Hoogenraad'!A$17,ROW()-ROW(A$17),0)="","",OFFSET('Stocklist Hoogenraad'!A$17,ROW()-ROW(A$17),0))</f>
        <v/>
      </c>
      <c r="B2403" s="124" t="str">
        <f ca="1">IF(OFFSET('Stocklist Hoogenraad'!B$17,ROW()-ROW(B$17),0)="","",OFFSET('Stocklist Hoogenraad'!B$17,ROW()-ROW(B$17),0))</f>
        <v/>
      </c>
      <c r="C2403" s="124" t="str">
        <f ca="1">IF(OFFSET('Stocklist Hoogenraad'!C$17,ROW()-ROW(C$17),0)="","",OFFSET('Stocklist Hoogenraad'!C$17,ROW()-ROW(C$17),0))</f>
        <v/>
      </c>
      <c r="D2403" s="125" t="str">
        <f ca="1">IF(OFFSET('Stocklist Hoogenraad'!D$17,ROW()-ROW(D$17),0)="","",(1+Margin)*OFFSET('Stocklist Hoogenraad'!D$17,ROW()-ROW(D$17),0))</f>
        <v/>
      </c>
    </row>
    <row r="2404" spans="1:4" x14ac:dyDescent="0.25">
      <c r="A2404" s="124" t="str">
        <f ca="1">IF(OFFSET('Stocklist Hoogenraad'!A$17,ROW()-ROW(A$17),0)="","",OFFSET('Stocklist Hoogenraad'!A$17,ROW()-ROW(A$17),0))</f>
        <v/>
      </c>
      <c r="B2404" s="124" t="str">
        <f ca="1">IF(OFFSET('Stocklist Hoogenraad'!B$17,ROW()-ROW(B$17),0)="","",OFFSET('Stocklist Hoogenraad'!B$17,ROW()-ROW(B$17),0))</f>
        <v/>
      </c>
      <c r="C2404" s="124" t="str">
        <f ca="1">IF(OFFSET('Stocklist Hoogenraad'!C$17,ROW()-ROW(C$17),0)="","",OFFSET('Stocklist Hoogenraad'!C$17,ROW()-ROW(C$17),0))</f>
        <v/>
      </c>
      <c r="D2404" s="125" t="str">
        <f ca="1">IF(OFFSET('Stocklist Hoogenraad'!D$17,ROW()-ROW(D$17),0)="","",(1+Margin)*OFFSET('Stocklist Hoogenraad'!D$17,ROW()-ROW(D$17),0))</f>
        <v/>
      </c>
    </row>
    <row r="2405" spans="1:4" x14ac:dyDescent="0.25">
      <c r="A2405" s="124" t="str">
        <f ca="1">IF(OFFSET('Stocklist Hoogenraad'!A$17,ROW()-ROW(A$17),0)="","",OFFSET('Stocklist Hoogenraad'!A$17,ROW()-ROW(A$17),0))</f>
        <v/>
      </c>
      <c r="B2405" s="124" t="str">
        <f ca="1">IF(OFFSET('Stocklist Hoogenraad'!B$17,ROW()-ROW(B$17),0)="","",OFFSET('Stocklist Hoogenraad'!B$17,ROW()-ROW(B$17),0))</f>
        <v/>
      </c>
      <c r="C2405" s="124" t="str">
        <f ca="1">IF(OFFSET('Stocklist Hoogenraad'!C$17,ROW()-ROW(C$17),0)="","",OFFSET('Stocklist Hoogenraad'!C$17,ROW()-ROW(C$17),0))</f>
        <v/>
      </c>
      <c r="D2405" s="125" t="str">
        <f ca="1">IF(OFFSET('Stocklist Hoogenraad'!D$17,ROW()-ROW(D$17),0)="","",(1+Margin)*OFFSET('Stocklist Hoogenraad'!D$17,ROW()-ROW(D$17),0))</f>
        <v/>
      </c>
    </row>
    <row r="2406" spans="1:4" x14ac:dyDescent="0.25">
      <c r="A2406" s="124" t="str">
        <f ca="1">IF(OFFSET('Stocklist Hoogenraad'!A$17,ROW()-ROW(A$17),0)="","",OFFSET('Stocklist Hoogenraad'!A$17,ROW()-ROW(A$17),0))</f>
        <v/>
      </c>
      <c r="B2406" s="124" t="str">
        <f ca="1">IF(OFFSET('Stocklist Hoogenraad'!B$17,ROW()-ROW(B$17),0)="","",OFFSET('Stocklist Hoogenraad'!B$17,ROW()-ROW(B$17),0))</f>
        <v/>
      </c>
      <c r="C2406" s="124" t="str">
        <f ca="1">IF(OFFSET('Stocklist Hoogenraad'!C$17,ROW()-ROW(C$17),0)="","",OFFSET('Stocklist Hoogenraad'!C$17,ROW()-ROW(C$17),0))</f>
        <v/>
      </c>
      <c r="D2406" s="125" t="str">
        <f ca="1">IF(OFFSET('Stocklist Hoogenraad'!D$17,ROW()-ROW(D$17),0)="","",(1+Margin)*OFFSET('Stocklist Hoogenraad'!D$17,ROW()-ROW(D$17),0))</f>
        <v/>
      </c>
    </row>
    <row r="2407" spans="1:4" x14ac:dyDescent="0.25">
      <c r="A2407" s="124" t="str">
        <f ca="1">IF(OFFSET('Stocklist Hoogenraad'!A$17,ROW()-ROW(A$17),0)="","",OFFSET('Stocklist Hoogenraad'!A$17,ROW()-ROW(A$17),0))</f>
        <v/>
      </c>
      <c r="B2407" s="124" t="str">
        <f ca="1">IF(OFFSET('Stocklist Hoogenraad'!B$17,ROW()-ROW(B$17),0)="","",OFFSET('Stocklist Hoogenraad'!B$17,ROW()-ROW(B$17),0))</f>
        <v/>
      </c>
      <c r="C2407" s="124" t="str">
        <f ca="1">IF(OFFSET('Stocklist Hoogenraad'!C$17,ROW()-ROW(C$17),0)="","",OFFSET('Stocklist Hoogenraad'!C$17,ROW()-ROW(C$17),0))</f>
        <v/>
      </c>
      <c r="D2407" s="125" t="str">
        <f ca="1">IF(OFFSET('Stocklist Hoogenraad'!D$17,ROW()-ROW(D$17),0)="","",(1+Margin)*OFFSET('Stocklist Hoogenraad'!D$17,ROW()-ROW(D$17),0))</f>
        <v/>
      </c>
    </row>
    <row r="2408" spans="1:4" x14ac:dyDescent="0.25">
      <c r="A2408" s="124" t="str">
        <f ca="1">IF(OFFSET('Stocklist Hoogenraad'!A$17,ROW()-ROW(A$17),0)="","",OFFSET('Stocklist Hoogenraad'!A$17,ROW()-ROW(A$17),0))</f>
        <v/>
      </c>
      <c r="B2408" s="124" t="str">
        <f ca="1">IF(OFFSET('Stocklist Hoogenraad'!B$17,ROW()-ROW(B$17),0)="","",OFFSET('Stocklist Hoogenraad'!B$17,ROW()-ROW(B$17),0))</f>
        <v/>
      </c>
      <c r="C2408" s="124" t="str">
        <f ca="1">IF(OFFSET('Stocklist Hoogenraad'!C$17,ROW()-ROW(C$17),0)="","",OFFSET('Stocklist Hoogenraad'!C$17,ROW()-ROW(C$17),0))</f>
        <v/>
      </c>
      <c r="D2408" s="125" t="str">
        <f ca="1">IF(OFFSET('Stocklist Hoogenraad'!D$17,ROW()-ROW(D$17),0)="","",(1+Margin)*OFFSET('Stocklist Hoogenraad'!D$17,ROW()-ROW(D$17),0))</f>
        <v/>
      </c>
    </row>
    <row r="2409" spans="1:4" x14ac:dyDescent="0.25">
      <c r="A2409" s="124" t="str">
        <f ca="1">IF(OFFSET('Stocklist Hoogenraad'!A$17,ROW()-ROW(A$17),0)="","",OFFSET('Stocklist Hoogenraad'!A$17,ROW()-ROW(A$17),0))</f>
        <v/>
      </c>
      <c r="B2409" s="124" t="str">
        <f ca="1">IF(OFFSET('Stocklist Hoogenraad'!B$17,ROW()-ROW(B$17),0)="","",OFFSET('Stocklist Hoogenraad'!B$17,ROW()-ROW(B$17),0))</f>
        <v/>
      </c>
      <c r="C2409" s="124" t="str">
        <f ca="1">IF(OFFSET('Stocklist Hoogenraad'!C$17,ROW()-ROW(C$17),0)="","",OFFSET('Stocklist Hoogenraad'!C$17,ROW()-ROW(C$17),0))</f>
        <v/>
      </c>
      <c r="D2409" s="125" t="str">
        <f ca="1">IF(OFFSET('Stocklist Hoogenraad'!D$17,ROW()-ROW(D$17),0)="","",(1+Margin)*OFFSET('Stocklist Hoogenraad'!D$17,ROW()-ROW(D$17),0))</f>
        <v/>
      </c>
    </row>
    <row r="2410" spans="1:4" x14ac:dyDescent="0.25">
      <c r="A2410" s="124" t="str">
        <f ca="1">IF(OFFSET('Stocklist Hoogenraad'!A$17,ROW()-ROW(A$17),0)="","",OFFSET('Stocklist Hoogenraad'!A$17,ROW()-ROW(A$17),0))</f>
        <v/>
      </c>
      <c r="B2410" s="124" t="str">
        <f ca="1">IF(OFFSET('Stocklist Hoogenraad'!B$17,ROW()-ROW(B$17),0)="","",OFFSET('Stocklist Hoogenraad'!B$17,ROW()-ROW(B$17),0))</f>
        <v/>
      </c>
      <c r="C2410" s="124" t="str">
        <f ca="1">IF(OFFSET('Stocklist Hoogenraad'!C$17,ROW()-ROW(C$17),0)="","",OFFSET('Stocklist Hoogenraad'!C$17,ROW()-ROW(C$17),0))</f>
        <v/>
      </c>
      <c r="D2410" s="125" t="str">
        <f ca="1">IF(OFFSET('Stocklist Hoogenraad'!D$17,ROW()-ROW(D$17),0)="","",(1+Margin)*OFFSET('Stocklist Hoogenraad'!D$17,ROW()-ROW(D$17),0))</f>
        <v/>
      </c>
    </row>
    <row r="2411" spans="1:4" x14ac:dyDescent="0.25">
      <c r="A2411" s="124" t="str">
        <f ca="1">IF(OFFSET('Stocklist Hoogenraad'!A$17,ROW()-ROW(A$17),0)="","",OFFSET('Stocklist Hoogenraad'!A$17,ROW()-ROW(A$17),0))</f>
        <v/>
      </c>
      <c r="B2411" s="124" t="str">
        <f ca="1">IF(OFFSET('Stocklist Hoogenraad'!B$17,ROW()-ROW(B$17),0)="","",OFFSET('Stocklist Hoogenraad'!B$17,ROW()-ROW(B$17),0))</f>
        <v/>
      </c>
      <c r="C2411" s="124" t="str">
        <f ca="1">IF(OFFSET('Stocklist Hoogenraad'!C$17,ROW()-ROW(C$17),0)="","",OFFSET('Stocklist Hoogenraad'!C$17,ROW()-ROW(C$17),0))</f>
        <v/>
      </c>
      <c r="D2411" s="125" t="str">
        <f ca="1">IF(OFFSET('Stocklist Hoogenraad'!D$17,ROW()-ROW(D$17),0)="","",(1+Margin)*OFFSET('Stocklist Hoogenraad'!D$17,ROW()-ROW(D$17),0))</f>
        <v/>
      </c>
    </row>
    <row r="2412" spans="1:4" x14ac:dyDescent="0.25">
      <c r="A2412" s="124" t="str">
        <f ca="1">IF(OFFSET('Stocklist Hoogenraad'!A$17,ROW()-ROW(A$17),0)="","",OFFSET('Stocklist Hoogenraad'!A$17,ROW()-ROW(A$17),0))</f>
        <v/>
      </c>
      <c r="B2412" s="124" t="str">
        <f ca="1">IF(OFFSET('Stocklist Hoogenraad'!B$17,ROW()-ROW(B$17),0)="","",OFFSET('Stocklist Hoogenraad'!B$17,ROW()-ROW(B$17),0))</f>
        <v/>
      </c>
      <c r="C2412" s="124" t="str">
        <f ca="1">IF(OFFSET('Stocklist Hoogenraad'!C$17,ROW()-ROW(C$17),0)="","",OFFSET('Stocklist Hoogenraad'!C$17,ROW()-ROW(C$17),0))</f>
        <v/>
      </c>
      <c r="D2412" s="125" t="str">
        <f ca="1">IF(OFFSET('Stocklist Hoogenraad'!D$17,ROW()-ROW(D$17),0)="","",(1+Margin)*OFFSET('Stocklist Hoogenraad'!D$17,ROW()-ROW(D$17),0))</f>
        <v/>
      </c>
    </row>
    <row r="2413" spans="1:4" x14ac:dyDescent="0.25">
      <c r="A2413" s="124" t="str">
        <f ca="1">IF(OFFSET('Stocklist Hoogenraad'!A$17,ROW()-ROW(A$17),0)="","",OFFSET('Stocklist Hoogenraad'!A$17,ROW()-ROW(A$17),0))</f>
        <v/>
      </c>
      <c r="B2413" s="124" t="str">
        <f ca="1">IF(OFFSET('Stocklist Hoogenraad'!B$17,ROW()-ROW(B$17),0)="","",OFFSET('Stocklist Hoogenraad'!B$17,ROW()-ROW(B$17),0))</f>
        <v/>
      </c>
      <c r="C2413" s="124" t="str">
        <f ca="1">IF(OFFSET('Stocklist Hoogenraad'!C$17,ROW()-ROW(C$17),0)="","",OFFSET('Stocklist Hoogenraad'!C$17,ROW()-ROW(C$17),0))</f>
        <v/>
      </c>
      <c r="D2413" s="125" t="str">
        <f ca="1">IF(OFFSET('Stocklist Hoogenraad'!D$17,ROW()-ROW(D$17),0)="","",(1+Margin)*OFFSET('Stocklist Hoogenraad'!D$17,ROW()-ROW(D$17),0))</f>
        <v/>
      </c>
    </row>
    <row r="2414" spans="1:4" x14ac:dyDescent="0.25">
      <c r="A2414" s="124" t="str">
        <f ca="1">IF(OFFSET('Stocklist Hoogenraad'!A$17,ROW()-ROW(A$17),0)="","",OFFSET('Stocklist Hoogenraad'!A$17,ROW()-ROW(A$17),0))</f>
        <v/>
      </c>
      <c r="B2414" s="124" t="str">
        <f ca="1">IF(OFFSET('Stocklist Hoogenraad'!B$17,ROW()-ROW(B$17),0)="","",OFFSET('Stocklist Hoogenraad'!B$17,ROW()-ROW(B$17),0))</f>
        <v/>
      </c>
      <c r="C2414" s="124" t="str">
        <f ca="1">IF(OFFSET('Stocklist Hoogenraad'!C$17,ROW()-ROW(C$17),0)="","",OFFSET('Stocklist Hoogenraad'!C$17,ROW()-ROW(C$17),0))</f>
        <v/>
      </c>
      <c r="D2414" s="125" t="str">
        <f ca="1">IF(OFFSET('Stocklist Hoogenraad'!D$17,ROW()-ROW(D$17),0)="","",(1+Margin)*OFFSET('Stocklist Hoogenraad'!D$17,ROW()-ROW(D$17),0))</f>
        <v/>
      </c>
    </row>
    <row r="2415" spans="1:4" x14ac:dyDescent="0.25">
      <c r="A2415" s="124" t="str">
        <f ca="1">IF(OFFSET('Stocklist Hoogenraad'!A$17,ROW()-ROW(A$17),0)="","",OFFSET('Stocklist Hoogenraad'!A$17,ROW()-ROW(A$17),0))</f>
        <v/>
      </c>
      <c r="B2415" s="124" t="str">
        <f ca="1">IF(OFFSET('Stocklist Hoogenraad'!B$17,ROW()-ROW(B$17),0)="","",OFFSET('Stocklist Hoogenraad'!B$17,ROW()-ROW(B$17),0))</f>
        <v/>
      </c>
      <c r="C2415" s="124" t="str">
        <f ca="1">IF(OFFSET('Stocklist Hoogenraad'!C$17,ROW()-ROW(C$17),0)="","",OFFSET('Stocklist Hoogenraad'!C$17,ROW()-ROW(C$17),0))</f>
        <v/>
      </c>
      <c r="D2415" s="125" t="str">
        <f ca="1">IF(OFFSET('Stocklist Hoogenraad'!D$17,ROW()-ROW(D$17),0)="","",(1+Margin)*OFFSET('Stocklist Hoogenraad'!D$17,ROW()-ROW(D$17),0))</f>
        <v/>
      </c>
    </row>
    <row r="2416" spans="1:4" x14ac:dyDescent="0.25">
      <c r="A2416" s="124" t="str">
        <f ca="1">IF(OFFSET('Stocklist Hoogenraad'!A$17,ROW()-ROW(A$17),0)="","",OFFSET('Stocklist Hoogenraad'!A$17,ROW()-ROW(A$17),0))</f>
        <v/>
      </c>
      <c r="B2416" s="124" t="str">
        <f ca="1">IF(OFFSET('Stocklist Hoogenraad'!B$17,ROW()-ROW(B$17),0)="","",OFFSET('Stocklist Hoogenraad'!B$17,ROW()-ROW(B$17),0))</f>
        <v/>
      </c>
      <c r="C2416" s="124" t="str">
        <f ca="1">IF(OFFSET('Stocklist Hoogenraad'!C$17,ROW()-ROW(C$17),0)="","",OFFSET('Stocklist Hoogenraad'!C$17,ROW()-ROW(C$17),0))</f>
        <v/>
      </c>
      <c r="D2416" s="125" t="str">
        <f ca="1">IF(OFFSET('Stocklist Hoogenraad'!D$17,ROW()-ROW(D$17),0)="","",(1+Margin)*OFFSET('Stocklist Hoogenraad'!D$17,ROW()-ROW(D$17),0))</f>
        <v/>
      </c>
    </row>
    <row r="2417" spans="1:4" x14ac:dyDescent="0.25">
      <c r="A2417" s="124" t="str">
        <f ca="1">IF(OFFSET('Stocklist Hoogenraad'!A$17,ROW()-ROW(A$17),0)="","",OFFSET('Stocklist Hoogenraad'!A$17,ROW()-ROW(A$17),0))</f>
        <v/>
      </c>
      <c r="B2417" s="124" t="str">
        <f ca="1">IF(OFFSET('Stocklist Hoogenraad'!B$17,ROW()-ROW(B$17),0)="","",OFFSET('Stocklist Hoogenraad'!B$17,ROW()-ROW(B$17),0))</f>
        <v/>
      </c>
      <c r="C2417" s="124" t="str">
        <f ca="1">IF(OFFSET('Stocklist Hoogenraad'!C$17,ROW()-ROW(C$17),0)="","",OFFSET('Stocklist Hoogenraad'!C$17,ROW()-ROW(C$17),0))</f>
        <v/>
      </c>
      <c r="D2417" s="125" t="str">
        <f ca="1">IF(OFFSET('Stocklist Hoogenraad'!D$17,ROW()-ROW(D$17),0)="","",(1+Margin)*OFFSET('Stocklist Hoogenraad'!D$17,ROW()-ROW(D$17),0))</f>
        <v/>
      </c>
    </row>
    <row r="2418" spans="1:4" x14ac:dyDescent="0.25">
      <c r="A2418" s="124" t="str">
        <f ca="1">IF(OFFSET('Stocklist Hoogenraad'!A$17,ROW()-ROW(A$17),0)="","",OFFSET('Stocklist Hoogenraad'!A$17,ROW()-ROW(A$17),0))</f>
        <v/>
      </c>
      <c r="B2418" s="124" t="str">
        <f ca="1">IF(OFFSET('Stocklist Hoogenraad'!B$17,ROW()-ROW(B$17),0)="","",OFFSET('Stocklist Hoogenraad'!B$17,ROW()-ROW(B$17),0))</f>
        <v/>
      </c>
      <c r="C2418" s="124" t="str">
        <f ca="1">IF(OFFSET('Stocklist Hoogenraad'!C$17,ROW()-ROW(C$17),0)="","",OFFSET('Stocklist Hoogenraad'!C$17,ROW()-ROW(C$17),0))</f>
        <v/>
      </c>
      <c r="D2418" s="125" t="str">
        <f ca="1">IF(OFFSET('Stocklist Hoogenraad'!D$17,ROW()-ROW(D$17),0)="","",(1+Margin)*OFFSET('Stocklist Hoogenraad'!D$17,ROW()-ROW(D$17),0))</f>
        <v/>
      </c>
    </row>
    <row r="2419" spans="1:4" x14ac:dyDescent="0.25">
      <c r="A2419" s="124" t="str">
        <f ca="1">IF(OFFSET('Stocklist Hoogenraad'!A$17,ROW()-ROW(A$17),0)="","",OFFSET('Stocklist Hoogenraad'!A$17,ROW()-ROW(A$17),0))</f>
        <v/>
      </c>
      <c r="B2419" s="124" t="str">
        <f ca="1">IF(OFFSET('Stocklist Hoogenraad'!B$17,ROW()-ROW(B$17),0)="","",OFFSET('Stocklist Hoogenraad'!B$17,ROW()-ROW(B$17),0))</f>
        <v/>
      </c>
      <c r="C2419" s="124" t="str">
        <f ca="1">IF(OFFSET('Stocklist Hoogenraad'!C$17,ROW()-ROW(C$17),0)="","",OFFSET('Stocklist Hoogenraad'!C$17,ROW()-ROW(C$17),0))</f>
        <v/>
      </c>
      <c r="D2419" s="125" t="str">
        <f ca="1">IF(OFFSET('Stocklist Hoogenraad'!D$17,ROW()-ROW(D$17),0)="","",(1+Margin)*OFFSET('Stocklist Hoogenraad'!D$17,ROW()-ROW(D$17),0))</f>
        <v/>
      </c>
    </row>
    <row r="2420" spans="1:4" x14ac:dyDescent="0.25">
      <c r="A2420" s="124" t="str">
        <f ca="1">IF(OFFSET('Stocklist Hoogenraad'!A$17,ROW()-ROW(A$17),0)="","",OFFSET('Stocklist Hoogenraad'!A$17,ROW()-ROW(A$17),0))</f>
        <v/>
      </c>
      <c r="B2420" s="124" t="str">
        <f ca="1">IF(OFFSET('Stocklist Hoogenraad'!B$17,ROW()-ROW(B$17),0)="","",OFFSET('Stocklist Hoogenraad'!B$17,ROW()-ROW(B$17),0))</f>
        <v/>
      </c>
      <c r="C2420" s="124" t="str">
        <f ca="1">IF(OFFSET('Stocklist Hoogenraad'!C$17,ROW()-ROW(C$17),0)="","",OFFSET('Stocklist Hoogenraad'!C$17,ROW()-ROW(C$17),0))</f>
        <v/>
      </c>
      <c r="D2420" s="125" t="str">
        <f ca="1">IF(OFFSET('Stocklist Hoogenraad'!D$17,ROW()-ROW(D$17),0)="","",(1+Margin)*OFFSET('Stocklist Hoogenraad'!D$17,ROW()-ROW(D$17),0))</f>
        <v/>
      </c>
    </row>
    <row r="2421" spans="1:4" x14ac:dyDescent="0.25">
      <c r="A2421" s="124" t="str">
        <f ca="1">IF(OFFSET('Stocklist Hoogenraad'!A$17,ROW()-ROW(A$17),0)="","",OFFSET('Stocklist Hoogenraad'!A$17,ROW()-ROW(A$17),0))</f>
        <v/>
      </c>
      <c r="B2421" s="124" t="str">
        <f ca="1">IF(OFFSET('Stocklist Hoogenraad'!B$17,ROW()-ROW(B$17),0)="","",OFFSET('Stocklist Hoogenraad'!B$17,ROW()-ROW(B$17),0))</f>
        <v/>
      </c>
      <c r="C2421" s="124" t="str">
        <f ca="1">IF(OFFSET('Stocklist Hoogenraad'!C$17,ROW()-ROW(C$17),0)="","",OFFSET('Stocklist Hoogenraad'!C$17,ROW()-ROW(C$17),0))</f>
        <v/>
      </c>
      <c r="D2421" s="125" t="str">
        <f ca="1">IF(OFFSET('Stocklist Hoogenraad'!D$17,ROW()-ROW(D$17),0)="","",(1+Margin)*OFFSET('Stocklist Hoogenraad'!D$17,ROW()-ROW(D$17),0))</f>
        <v/>
      </c>
    </row>
    <row r="2422" spans="1:4" x14ac:dyDescent="0.25">
      <c r="A2422" s="124" t="str">
        <f ca="1">IF(OFFSET('Stocklist Hoogenraad'!A$17,ROW()-ROW(A$17),0)="","",OFFSET('Stocklist Hoogenraad'!A$17,ROW()-ROW(A$17),0))</f>
        <v/>
      </c>
      <c r="B2422" s="124" t="str">
        <f ca="1">IF(OFFSET('Stocklist Hoogenraad'!B$17,ROW()-ROW(B$17),0)="","",OFFSET('Stocklist Hoogenraad'!B$17,ROW()-ROW(B$17),0))</f>
        <v/>
      </c>
      <c r="C2422" s="124" t="str">
        <f ca="1">IF(OFFSET('Stocklist Hoogenraad'!C$17,ROW()-ROW(C$17),0)="","",OFFSET('Stocklist Hoogenraad'!C$17,ROW()-ROW(C$17),0))</f>
        <v/>
      </c>
      <c r="D2422" s="125" t="str">
        <f ca="1">IF(OFFSET('Stocklist Hoogenraad'!D$17,ROW()-ROW(D$17),0)="","",(1+Margin)*OFFSET('Stocklist Hoogenraad'!D$17,ROW()-ROW(D$17),0))</f>
        <v/>
      </c>
    </row>
    <row r="2423" spans="1:4" x14ac:dyDescent="0.25">
      <c r="A2423" s="124" t="str">
        <f ca="1">IF(OFFSET('Stocklist Hoogenraad'!A$17,ROW()-ROW(A$17),0)="","",OFFSET('Stocklist Hoogenraad'!A$17,ROW()-ROW(A$17),0))</f>
        <v/>
      </c>
      <c r="B2423" s="124" t="str">
        <f ca="1">IF(OFFSET('Stocklist Hoogenraad'!B$17,ROW()-ROW(B$17),0)="","",OFFSET('Stocklist Hoogenraad'!B$17,ROW()-ROW(B$17),0))</f>
        <v/>
      </c>
      <c r="C2423" s="124" t="str">
        <f ca="1">IF(OFFSET('Stocklist Hoogenraad'!C$17,ROW()-ROW(C$17),0)="","",OFFSET('Stocklist Hoogenraad'!C$17,ROW()-ROW(C$17),0))</f>
        <v/>
      </c>
      <c r="D2423" s="125" t="str">
        <f ca="1">IF(OFFSET('Stocklist Hoogenraad'!D$17,ROW()-ROW(D$17),0)="","",(1+Margin)*OFFSET('Stocklist Hoogenraad'!D$17,ROW()-ROW(D$17),0))</f>
        <v/>
      </c>
    </row>
    <row r="2424" spans="1:4" x14ac:dyDescent="0.25">
      <c r="A2424" s="124" t="str">
        <f ca="1">IF(OFFSET('Stocklist Hoogenraad'!A$17,ROW()-ROW(A$17),0)="","",OFFSET('Stocklist Hoogenraad'!A$17,ROW()-ROW(A$17),0))</f>
        <v/>
      </c>
      <c r="B2424" s="124" t="str">
        <f ca="1">IF(OFFSET('Stocklist Hoogenraad'!B$17,ROW()-ROW(B$17),0)="","",OFFSET('Stocklist Hoogenraad'!B$17,ROW()-ROW(B$17),0))</f>
        <v/>
      </c>
      <c r="C2424" s="124" t="str">
        <f ca="1">IF(OFFSET('Stocklist Hoogenraad'!C$17,ROW()-ROW(C$17),0)="","",OFFSET('Stocklist Hoogenraad'!C$17,ROW()-ROW(C$17),0))</f>
        <v/>
      </c>
      <c r="D2424" s="125" t="str">
        <f ca="1">IF(OFFSET('Stocklist Hoogenraad'!D$17,ROW()-ROW(D$17),0)="","",(1+Margin)*OFFSET('Stocklist Hoogenraad'!D$17,ROW()-ROW(D$17),0))</f>
        <v/>
      </c>
    </row>
    <row r="2425" spans="1:4" x14ac:dyDescent="0.25">
      <c r="A2425" s="124" t="str">
        <f ca="1">IF(OFFSET('Stocklist Hoogenraad'!A$17,ROW()-ROW(A$17),0)="","",OFFSET('Stocklist Hoogenraad'!A$17,ROW()-ROW(A$17),0))</f>
        <v/>
      </c>
      <c r="B2425" s="124" t="str">
        <f ca="1">IF(OFFSET('Stocklist Hoogenraad'!B$17,ROW()-ROW(B$17),0)="","",OFFSET('Stocklist Hoogenraad'!B$17,ROW()-ROW(B$17),0))</f>
        <v/>
      </c>
      <c r="C2425" s="124" t="str">
        <f ca="1">IF(OFFSET('Stocklist Hoogenraad'!C$17,ROW()-ROW(C$17),0)="","",OFFSET('Stocklist Hoogenraad'!C$17,ROW()-ROW(C$17),0))</f>
        <v/>
      </c>
      <c r="D2425" s="125" t="str">
        <f ca="1">IF(OFFSET('Stocklist Hoogenraad'!D$17,ROW()-ROW(D$17),0)="","",(1+Margin)*OFFSET('Stocklist Hoogenraad'!D$17,ROW()-ROW(D$17),0))</f>
        <v/>
      </c>
    </row>
    <row r="2426" spans="1:4" x14ac:dyDescent="0.25">
      <c r="A2426" s="124" t="str">
        <f ca="1">IF(OFFSET('Stocklist Hoogenraad'!A$17,ROW()-ROW(A$17),0)="","",OFFSET('Stocklist Hoogenraad'!A$17,ROW()-ROW(A$17),0))</f>
        <v/>
      </c>
      <c r="B2426" s="124" t="str">
        <f ca="1">IF(OFFSET('Stocklist Hoogenraad'!B$17,ROW()-ROW(B$17),0)="","",OFFSET('Stocklist Hoogenraad'!B$17,ROW()-ROW(B$17),0))</f>
        <v/>
      </c>
      <c r="C2426" s="124" t="str">
        <f ca="1">IF(OFFSET('Stocklist Hoogenraad'!C$17,ROW()-ROW(C$17),0)="","",OFFSET('Stocklist Hoogenraad'!C$17,ROW()-ROW(C$17),0))</f>
        <v/>
      </c>
      <c r="D2426" s="125" t="str">
        <f ca="1">IF(OFFSET('Stocklist Hoogenraad'!D$17,ROW()-ROW(D$17),0)="","",(1+Margin)*OFFSET('Stocklist Hoogenraad'!D$17,ROW()-ROW(D$17),0))</f>
        <v/>
      </c>
    </row>
    <row r="2427" spans="1:4" x14ac:dyDescent="0.25">
      <c r="A2427" s="124" t="str">
        <f ca="1">IF(OFFSET('Stocklist Hoogenraad'!A$17,ROW()-ROW(A$17),0)="","",OFFSET('Stocklist Hoogenraad'!A$17,ROW()-ROW(A$17),0))</f>
        <v/>
      </c>
      <c r="B2427" s="124" t="str">
        <f ca="1">IF(OFFSET('Stocklist Hoogenraad'!B$17,ROW()-ROW(B$17),0)="","",OFFSET('Stocklist Hoogenraad'!B$17,ROW()-ROW(B$17),0))</f>
        <v/>
      </c>
      <c r="C2427" s="124" t="str">
        <f ca="1">IF(OFFSET('Stocklist Hoogenraad'!C$17,ROW()-ROW(C$17),0)="","",OFFSET('Stocklist Hoogenraad'!C$17,ROW()-ROW(C$17),0))</f>
        <v/>
      </c>
      <c r="D2427" s="125" t="str">
        <f ca="1">IF(OFFSET('Stocklist Hoogenraad'!D$17,ROW()-ROW(D$17),0)="","",(1+Margin)*OFFSET('Stocklist Hoogenraad'!D$17,ROW()-ROW(D$17),0))</f>
        <v/>
      </c>
    </row>
    <row r="2428" spans="1:4" x14ac:dyDescent="0.25">
      <c r="A2428" s="124" t="str">
        <f ca="1">IF(OFFSET('Stocklist Hoogenraad'!A$17,ROW()-ROW(A$17),0)="","",OFFSET('Stocklist Hoogenraad'!A$17,ROW()-ROW(A$17),0))</f>
        <v/>
      </c>
      <c r="B2428" s="124" t="str">
        <f ca="1">IF(OFFSET('Stocklist Hoogenraad'!B$17,ROW()-ROW(B$17),0)="","",OFFSET('Stocklist Hoogenraad'!B$17,ROW()-ROW(B$17),0))</f>
        <v/>
      </c>
      <c r="C2428" s="124" t="str">
        <f ca="1">IF(OFFSET('Stocklist Hoogenraad'!C$17,ROW()-ROW(C$17),0)="","",OFFSET('Stocklist Hoogenraad'!C$17,ROW()-ROW(C$17),0))</f>
        <v/>
      </c>
      <c r="D2428" s="125" t="str">
        <f ca="1">IF(OFFSET('Stocklist Hoogenraad'!D$17,ROW()-ROW(D$17),0)="","",(1+Margin)*OFFSET('Stocklist Hoogenraad'!D$17,ROW()-ROW(D$17),0))</f>
        <v/>
      </c>
    </row>
    <row r="2429" spans="1:4" x14ac:dyDescent="0.25">
      <c r="A2429" s="124" t="str">
        <f ca="1">IF(OFFSET('Stocklist Hoogenraad'!A$17,ROW()-ROW(A$17),0)="","",OFFSET('Stocklist Hoogenraad'!A$17,ROW()-ROW(A$17),0))</f>
        <v/>
      </c>
      <c r="B2429" s="124" t="str">
        <f ca="1">IF(OFFSET('Stocklist Hoogenraad'!B$17,ROW()-ROW(B$17),0)="","",OFFSET('Stocklist Hoogenraad'!B$17,ROW()-ROW(B$17),0))</f>
        <v/>
      </c>
      <c r="C2429" s="124" t="str">
        <f ca="1">IF(OFFSET('Stocklist Hoogenraad'!C$17,ROW()-ROW(C$17),0)="","",OFFSET('Stocklist Hoogenraad'!C$17,ROW()-ROW(C$17),0))</f>
        <v/>
      </c>
      <c r="D2429" s="125" t="str">
        <f ca="1">IF(OFFSET('Stocklist Hoogenraad'!D$17,ROW()-ROW(D$17),0)="","",(1+Margin)*OFFSET('Stocklist Hoogenraad'!D$17,ROW()-ROW(D$17),0))</f>
        <v/>
      </c>
    </row>
    <row r="2430" spans="1:4" x14ac:dyDescent="0.25">
      <c r="A2430" s="124" t="str">
        <f ca="1">IF(OFFSET('Stocklist Hoogenraad'!A$17,ROW()-ROW(A$17),0)="","",OFFSET('Stocklist Hoogenraad'!A$17,ROW()-ROW(A$17),0))</f>
        <v/>
      </c>
      <c r="B2430" s="124" t="str">
        <f ca="1">IF(OFFSET('Stocklist Hoogenraad'!B$17,ROW()-ROW(B$17),0)="","",OFFSET('Stocklist Hoogenraad'!B$17,ROW()-ROW(B$17),0))</f>
        <v/>
      </c>
      <c r="C2430" s="124" t="str">
        <f ca="1">IF(OFFSET('Stocklist Hoogenraad'!C$17,ROW()-ROW(C$17),0)="","",OFFSET('Stocklist Hoogenraad'!C$17,ROW()-ROW(C$17),0))</f>
        <v/>
      </c>
      <c r="D2430" s="125" t="str">
        <f ca="1">IF(OFFSET('Stocklist Hoogenraad'!D$17,ROW()-ROW(D$17),0)="","",(1+Margin)*OFFSET('Stocklist Hoogenraad'!D$17,ROW()-ROW(D$17),0))</f>
        <v/>
      </c>
    </row>
    <row r="2431" spans="1:4" x14ac:dyDescent="0.25">
      <c r="A2431" s="124" t="str">
        <f ca="1">IF(OFFSET('Stocklist Hoogenraad'!A$17,ROW()-ROW(A$17),0)="","",OFFSET('Stocklist Hoogenraad'!A$17,ROW()-ROW(A$17),0))</f>
        <v/>
      </c>
      <c r="B2431" s="124" t="str">
        <f ca="1">IF(OFFSET('Stocklist Hoogenraad'!B$17,ROW()-ROW(B$17),0)="","",OFFSET('Stocklist Hoogenraad'!B$17,ROW()-ROW(B$17),0))</f>
        <v/>
      </c>
      <c r="C2431" s="124" t="str">
        <f ca="1">IF(OFFSET('Stocklist Hoogenraad'!C$17,ROW()-ROW(C$17),0)="","",OFFSET('Stocklist Hoogenraad'!C$17,ROW()-ROW(C$17),0))</f>
        <v/>
      </c>
      <c r="D2431" s="125" t="str">
        <f ca="1">IF(OFFSET('Stocklist Hoogenraad'!D$17,ROW()-ROW(D$17),0)="","",(1+Margin)*OFFSET('Stocklist Hoogenraad'!D$17,ROW()-ROW(D$17),0))</f>
        <v/>
      </c>
    </row>
    <row r="2432" spans="1:4" x14ac:dyDescent="0.25">
      <c r="A2432" s="124" t="str">
        <f ca="1">IF(OFFSET('Stocklist Hoogenraad'!A$17,ROW()-ROW(A$17),0)="","",OFFSET('Stocklist Hoogenraad'!A$17,ROW()-ROW(A$17),0))</f>
        <v/>
      </c>
      <c r="B2432" s="124" t="str">
        <f ca="1">IF(OFFSET('Stocklist Hoogenraad'!B$17,ROW()-ROW(B$17),0)="","",OFFSET('Stocklist Hoogenraad'!B$17,ROW()-ROW(B$17),0))</f>
        <v/>
      </c>
      <c r="C2432" s="124" t="str">
        <f ca="1">IF(OFFSET('Stocklist Hoogenraad'!C$17,ROW()-ROW(C$17),0)="","",OFFSET('Stocklist Hoogenraad'!C$17,ROW()-ROW(C$17),0))</f>
        <v/>
      </c>
      <c r="D2432" s="125" t="str">
        <f ca="1">IF(OFFSET('Stocklist Hoogenraad'!D$17,ROW()-ROW(D$17),0)="","",(1+Margin)*OFFSET('Stocklist Hoogenraad'!D$17,ROW()-ROW(D$17),0))</f>
        <v/>
      </c>
    </row>
    <row r="2433" spans="1:4" x14ac:dyDescent="0.25">
      <c r="A2433" s="124" t="str">
        <f ca="1">IF(OFFSET('Stocklist Hoogenraad'!A$17,ROW()-ROW(A$17),0)="","",OFFSET('Stocklist Hoogenraad'!A$17,ROW()-ROW(A$17),0))</f>
        <v/>
      </c>
      <c r="B2433" s="124" t="str">
        <f ca="1">IF(OFFSET('Stocklist Hoogenraad'!B$17,ROW()-ROW(B$17),0)="","",OFFSET('Stocklist Hoogenraad'!B$17,ROW()-ROW(B$17),0))</f>
        <v/>
      </c>
      <c r="C2433" s="124" t="str">
        <f ca="1">IF(OFFSET('Stocklist Hoogenraad'!C$17,ROW()-ROW(C$17),0)="","",OFFSET('Stocklist Hoogenraad'!C$17,ROW()-ROW(C$17),0))</f>
        <v/>
      </c>
      <c r="D2433" s="125" t="str">
        <f ca="1">IF(OFFSET('Stocklist Hoogenraad'!D$17,ROW()-ROW(D$17),0)="","",(1+Margin)*OFFSET('Stocklist Hoogenraad'!D$17,ROW()-ROW(D$17),0))</f>
        <v/>
      </c>
    </row>
    <row r="2434" spans="1:4" x14ac:dyDescent="0.25">
      <c r="A2434" s="124" t="str">
        <f ca="1">IF(OFFSET('Stocklist Hoogenraad'!A$17,ROW()-ROW(A$17),0)="","",OFFSET('Stocklist Hoogenraad'!A$17,ROW()-ROW(A$17),0))</f>
        <v/>
      </c>
      <c r="B2434" s="124" t="str">
        <f ca="1">IF(OFFSET('Stocklist Hoogenraad'!B$17,ROW()-ROW(B$17),0)="","",OFFSET('Stocklist Hoogenraad'!B$17,ROW()-ROW(B$17),0))</f>
        <v/>
      </c>
      <c r="C2434" s="124" t="str">
        <f ca="1">IF(OFFSET('Stocklist Hoogenraad'!C$17,ROW()-ROW(C$17),0)="","",OFFSET('Stocklist Hoogenraad'!C$17,ROW()-ROW(C$17),0))</f>
        <v/>
      </c>
      <c r="D2434" s="125" t="str">
        <f ca="1">IF(OFFSET('Stocklist Hoogenraad'!D$17,ROW()-ROW(D$17),0)="","",(1+Margin)*OFFSET('Stocklist Hoogenraad'!D$17,ROW()-ROW(D$17),0))</f>
        <v/>
      </c>
    </row>
    <row r="2435" spans="1:4" x14ac:dyDescent="0.25">
      <c r="A2435" s="124" t="str">
        <f ca="1">IF(OFFSET('Stocklist Hoogenraad'!A$17,ROW()-ROW(A$17),0)="","",OFFSET('Stocklist Hoogenraad'!A$17,ROW()-ROW(A$17),0))</f>
        <v/>
      </c>
      <c r="B2435" s="124" t="str">
        <f ca="1">IF(OFFSET('Stocklist Hoogenraad'!B$17,ROW()-ROW(B$17),0)="","",OFFSET('Stocklist Hoogenraad'!B$17,ROW()-ROW(B$17),0))</f>
        <v/>
      </c>
      <c r="C2435" s="124" t="str">
        <f ca="1">IF(OFFSET('Stocklist Hoogenraad'!C$17,ROW()-ROW(C$17),0)="","",OFFSET('Stocklist Hoogenraad'!C$17,ROW()-ROW(C$17),0))</f>
        <v/>
      </c>
      <c r="D2435" s="125" t="str">
        <f ca="1">IF(OFFSET('Stocklist Hoogenraad'!D$17,ROW()-ROW(D$17),0)="","",(1+Margin)*OFFSET('Stocklist Hoogenraad'!D$17,ROW()-ROW(D$17),0))</f>
        <v/>
      </c>
    </row>
    <row r="2436" spans="1:4" x14ac:dyDescent="0.25">
      <c r="A2436" s="124" t="str">
        <f ca="1">IF(OFFSET('Stocklist Hoogenraad'!A$17,ROW()-ROW(A$17),0)="","",OFFSET('Stocklist Hoogenraad'!A$17,ROW()-ROW(A$17),0))</f>
        <v/>
      </c>
      <c r="B2436" s="124" t="str">
        <f ca="1">IF(OFFSET('Stocklist Hoogenraad'!B$17,ROW()-ROW(B$17),0)="","",OFFSET('Stocklist Hoogenraad'!B$17,ROW()-ROW(B$17),0))</f>
        <v/>
      </c>
      <c r="C2436" s="124" t="str">
        <f ca="1">IF(OFFSET('Stocklist Hoogenraad'!C$17,ROW()-ROW(C$17),0)="","",OFFSET('Stocklist Hoogenraad'!C$17,ROW()-ROW(C$17),0))</f>
        <v/>
      </c>
      <c r="D2436" s="125" t="str">
        <f ca="1">IF(OFFSET('Stocklist Hoogenraad'!D$17,ROW()-ROW(D$17),0)="","",(1+Margin)*OFFSET('Stocklist Hoogenraad'!D$17,ROW()-ROW(D$17),0))</f>
        <v/>
      </c>
    </row>
    <row r="2437" spans="1:4" x14ac:dyDescent="0.25">
      <c r="A2437" s="124" t="str">
        <f ca="1">IF(OFFSET('Stocklist Hoogenraad'!A$17,ROW()-ROW(A$17),0)="","",OFFSET('Stocklist Hoogenraad'!A$17,ROW()-ROW(A$17),0))</f>
        <v/>
      </c>
      <c r="B2437" s="124" t="str">
        <f ca="1">IF(OFFSET('Stocklist Hoogenraad'!B$17,ROW()-ROW(B$17),0)="","",OFFSET('Stocklist Hoogenraad'!B$17,ROW()-ROW(B$17),0))</f>
        <v/>
      </c>
      <c r="C2437" s="124" t="str">
        <f ca="1">IF(OFFSET('Stocklist Hoogenraad'!C$17,ROW()-ROW(C$17),0)="","",OFFSET('Stocklist Hoogenraad'!C$17,ROW()-ROW(C$17),0))</f>
        <v/>
      </c>
      <c r="D2437" s="125" t="str">
        <f ca="1">IF(OFFSET('Stocklist Hoogenraad'!D$17,ROW()-ROW(D$17),0)="","",(1+Margin)*OFFSET('Stocklist Hoogenraad'!D$17,ROW()-ROW(D$17),0))</f>
        <v/>
      </c>
    </row>
    <row r="2438" spans="1:4" x14ac:dyDescent="0.25">
      <c r="A2438" s="124" t="str">
        <f ca="1">IF(OFFSET('Stocklist Hoogenraad'!A$17,ROW()-ROW(A$17),0)="","",OFFSET('Stocklist Hoogenraad'!A$17,ROW()-ROW(A$17),0))</f>
        <v/>
      </c>
      <c r="B2438" s="124" t="str">
        <f ca="1">IF(OFFSET('Stocklist Hoogenraad'!B$17,ROW()-ROW(B$17),0)="","",OFFSET('Stocklist Hoogenraad'!B$17,ROW()-ROW(B$17),0))</f>
        <v/>
      </c>
      <c r="C2438" s="124" t="str">
        <f ca="1">IF(OFFSET('Stocklist Hoogenraad'!C$17,ROW()-ROW(C$17),0)="","",OFFSET('Stocklist Hoogenraad'!C$17,ROW()-ROW(C$17),0))</f>
        <v/>
      </c>
      <c r="D2438" s="125" t="str">
        <f ca="1">IF(OFFSET('Stocklist Hoogenraad'!D$17,ROW()-ROW(D$17),0)="","",(1+Margin)*OFFSET('Stocklist Hoogenraad'!D$17,ROW()-ROW(D$17),0))</f>
        <v/>
      </c>
    </row>
    <row r="2439" spans="1:4" x14ac:dyDescent="0.25">
      <c r="A2439" s="124" t="str">
        <f ca="1">IF(OFFSET('Stocklist Hoogenraad'!A$17,ROW()-ROW(A$17),0)="","",OFFSET('Stocklist Hoogenraad'!A$17,ROW()-ROW(A$17),0))</f>
        <v/>
      </c>
      <c r="B2439" s="124" t="str">
        <f ca="1">IF(OFFSET('Stocklist Hoogenraad'!B$17,ROW()-ROW(B$17),0)="","",OFFSET('Stocklist Hoogenraad'!B$17,ROW()-ROW(B$17),0))</f>
        <v/>
      </c>
      <c r="C2439" s="124" t="str">
        <f ca="1">IF(OFFSET('Stocklist Hoogenraad'!C$17,ROW()-ROW(C$17),0)="","",OFFSET('Stocklist Hoogenraad'!C$17,ROW()-ROW(C$17),0))</f>
        <v/>
      </c>
      <c r="D2439" s="125" t="str">
        <f ca="1">IF(OFFSET('Stocklist Hoogenraad'!D$17,ROW()-ROW(D$17),0)="","",(1+Margin)*OFFSET('Stocklist Hoogenraad'!D$17,ROW()-ROW(D$17),0))</f>
        <v/>
      </c>
    </row>
    <row r="2440" spans="1:4" x14ac:dyDescent="0.25">
      <c r="A2440" s="124" t="str">
        <f ca="1">IF(OFFSET('Stocklist Hoogenraad'!A$17,ROW()-ROW(A$17),0)="","",OFFSET('Stocklist Hoogenraad'!A$17,ROW()-ROW(A$17),0))</f>
        <v/>
      </c>
      <c r="B2440" s="124" t="str">
        <f ca="1">IF(OFFSET('Stocklist Hoogenraad'!B$17,ROW()-ROW(B$17),0)="","",OFFSET('Stocklist Hoogenraad'!B$17,ROW()-ROW(B$17),0))</f>
        <v/>
      </c>
      <c r="C2440" s="124" t="str">
        <f ca="1">IF(OFFSET('Stocklist Hoogenraad'!C$17,ROW()-ROW(C$17),0)="","",OFFSET('Stocklist Hoogenraad'!C$17,ROW()-ROW(C$17),0))</f>
        <v/>
      </c>
      <c r="D2440" s="125" t="str">
        <f ca="1">IF(OFFSET('Stocklist Hoogenraad'!D$17,ROW()-ROW(D$17),0)="","",(1+Margin)*OFFSET('Stocklist Hoogenraad'!D$17,ROW()-ROW(D$17),0))</f>
        <v/>
      </c>
    </row>
    <row r="2441" spans="1:4" x14ac:dyDescent="0.25">
      <c r="A2441" s="124" t="str">
        <f ca="1">IF(OFFSET('Stocklist Hoogenraad'!A$17,ROW()-ROW(A$17),0)="","",OFFSET('Stocklist Hoogenraad'!A$17,ROW()-ROW(A$17),0))</f>
        <v/>
      </c>
      <c r="B2441" s="124" t="str">
        <f ca="1">IF(OFFSET('Stocklist Hoogenraad'!B$17,ROW()-ROW(B$17),0)="","",OFFSET('Stocklist Hoogenraad'!B$17,ROW()-ROW(B$17),0))</f>
        <v/>
      </c>
      <c r="C2441" s="124" t="str">
        <f ca="1">IF(OFFSET('Stocklist Hoogenraad'!C$17,ROW()-ROW(C$17),0)="","",OFFSET('Stocklist Hoogenraad'!C$17,ROW()-ROW(C$17),0))</f>
        <v/>
      </c>
      <c r="D2441" s="125" t="str">
        <f ca="1">IF(OFFSET('Stocklist Hoogenraad'!D$17,ROW()-ROW(D$17),0)="","",(1+Margin)*OFFSET('Stocklist Hoogenraad'!D$17,ROW()-ROW(D$17),0))</f>
        <v/>
      </c>
    </row>
    <row r="2442" spans="1:4" x14ac:dyDescent="0.25">
      <c r="A2442" s="124" t="str">
        <f ca="1">IF(OFFSET('Stocklist Hoogenraad'!A$17,ROW()-ROW(A$17),0)="","",OFFSET('Stocklist Hoogenraad'!A$17,ROW()-ROW(A$17),0))</f>
        <v/>
      </c>
      <c r="B2442" s="124" t="str">
        <f ca="1">IF(OFFSET('Stocklist Hoogenraad'!B$17,ROW()-ROW(B$17),0)="","",OFFSET('Stocklist Hoogenraad'!B$17,ROW()-ROW(B$17),0))</f>
        <v/>
      </c>
      <c r="C2442" s="124" t="str">
        <f ca="1">IF(OFFSET('Stocklist Hoogenraad'!C$17,ROW()-ROW(C$17),0)="","",OFFSET('Stocklist Hoogenraad'!C$17,ROW()-ROW(C$17),0))</f>
        <v/>
      </c>
      <c r="D2442" s="125" t="str">
        <f ca="1">IF(OFFSET('Stocklist Hoogenraad'!D$17,ROW()-ROW(D$17),0)="","",(1+Margin)*OFFSET('Stocklist Hoogenraad'!D$17,ROW()-ROW(D$17),0))</f>
        <v/>
      </c>
    </row>
    <row r="2443" spans="1:4" x14ac:dyDescent="0.25">
      <c r="A2443" s="124" t="str">
        <f ca="1">IF(OFFSET('Stocklist Hoogenraad'!A$17,ROW()-ROW(A$17),0)="","",OFFSET('Stocklist Hoogenraad'!A$17,ROW()-ROW(A$17),0))</f>
        <v/>
      </c>
      <c r="B2443" s="124" t="str">
        <f ca="1">IF(OFFSET('Stocklist Hoogenraad'!B$17,ROW()-ROW(B$17),0)="","",OFFSET('Stocklist Hoogenraad'!B$17,ROW()-ROW(B$17),0))</f>
        <v/>
      </c>
      <c r="C2443" s="124" t="str">
        <f ca="1">IF(OFFSET('Stocklist Hoogenraad'!C$17,ROW()-ROW(C$17),0)="","",OFFSET('Stocklist Hoogenraad'!C$17,ROW()-ROW(C$17),0))</f>
        <v/>
      </c>
      <c r="D2443" s="125" t="str">
        <f ca="1">IF(OFFSET('Stocklist Hoogenraad'!D$17,ROW()-ROW(D$17),0)="","",(1+Margin)*OFFSET('Stocklist Hoogenraad'!D$17,ROW()-ROW(D$17),0))</f>
        <v/>
      </c>
    </row>
    <row r="2444" spans="1:4" x14ac:dyDescent="0.25">
      <c r="A2444" s="124" t="str">
        <f ca="1">IF(OFFSET('Stocklist Hoogenraad'!A$17,ROW()-ROW(A$17),0)="","",OFFSET('Stocklist Hoogenraad'!A$17,ROW()-ROW(A$17),0))</f>
        <v/>
      </c>
      <c r="B2444" s="124" t="str">
        <f ca="1">IF(OFFSET('Stocklist Hoogenraad'!B$17,ROW()-ROW(B$17),0)="","",OFFSET('Stocklist Hoogenraad'!B$17,ROW()-ROW(B$17),0))</f>
        <v/>
      </c>
      <c r="C2444" s="124" t="str">
        <f ca="1">IF(OFFSET('Stocklist Hoogenraad'!C$17,ROW()-ROW(C$17),0)="","",OFFSET('Stocklist Hoogenraad'!C$17,ROW()-ROW(C$17),0))</f>
        <v/>
      </c>
      <c r="D2444" s="125" t="str">
        <f ca="1">IF(OFFSET('Stocklist Hoogenraad'!D$17,ROW()-ROW(D$17),0)="","",(1+Margin)*OFFSET('Stocklist Hoogenraad'!D$17,ROW()-ROW(D$17),0))</f>
        <v/>
      </c>
    </row>
    <row r="2445" spans="1:4" x14ac:dyDescent="0.25">
      <c r="A2445" s="124" t="str">
        <f ca="1">IF(OFFSET('Stocklist Hoogenraad'!A$17,ROW()-ROW(A$17),0)="","",OFFSET('Stocklist Hoogenraad'!A$17,ROW()-ROW(A$17),0))</f>
        <v/>
      </c>
      <c r="B2445" s="124" t="str">
        <f ca="1">IF(OFFSET('Stocklist Hoogenraad'!B$17,ROW()-ROW(B$17),0)="","",OFFSET('Stocklist Hoogenraad'!B$17,ROW()-ROW(B$17),0))</f>
        <v/>
      </c>
      <c r="C2445" s="124" t="str">
        <f ca="1">IF(OFFSET('Stocklist Hoogenraad'!C$17,ROW()-ROW(C$17),0)="","",OFFSET('Stocklist Hoogenraad'!C$17,ROW()-ROW(C$17),0))</f>
        <v/>
      </c>
      <c r="D2445" s="125" t="str">
        <f ca="1">IF(OFFSET('Stocklist Hoogenraad'!D$17,ROW()-ROW(D$17),0)="","",(1+Margin)*OFFSET('Stocklist Hoogenraad'!D$17,ROW()-ROW(D$17),0))</f>
        <v/>
      </c>
    </row>
    <row r="2446" spans="1:4" x14ac:dyDescent="0.25">
      <c r="A2446" s="124" t="str">
        <f ca="1">IF(OFFSET('Stocklist Hoogenraad'!A$17,ROW()-ROW(A$17),0)="","",OFFSET('Stocklist Hoogenraad'!A$17,ROW()-ROW(A$17),0))</f>
        <v/>
      </c>
      <c r="B2446" s="124" t="str">
        <f ca="1">IF(OFFSET('Stocklist Hoogenraad'!B$17,ROW()-ROW(B$17),0)="","",OFFSET('Stocklist Hoogenraad'!B$17,ROW()-ROW(B$17),0))</f>
        <v/>
      </c>
      <c r="C2446" s="124" t="str">
        <f ca="1">IF(OFFSET('Stocklist Hoogenraad'!C$17,ROW()-ROW(C$17),0)="","",OFFSET('Stocklist Hoogenraad'!C$17,ROW()-ROW(C$17),0))</f>
        <v/>
      </c>
      <c r="D2446" s="125" t="str">
        <f ca="1">IF(OFFSET('Stocklist Hoogenraad'!D$17,ROW()-ROW(D$17),0)="","",(1+Margin)*OFFSET('Stocklist Hoogenraad'!D$17,ROW()-ROW(D$17),0))</f>
        <v/>
      </c>
    </row>
    <row r="2447" spans="1:4" x14ac:dyDescent="0.25">
      <c r="A2447" s="124" t="str">
        <f ca="1">IF(OFFSET('Stocklist Hoogenraad'!A$17,ROW()-ROW(A$17),0)="","",OFFSET('Stocklist Hoogenraad'!A$17,ROW()-ROW(A$17),0))</f>
        <v/>
      </c>
      <c r="B2447" s="124" t="str">
        <f ca="1">IF(OFFSET('Stocklist Hoogenraad'!B$17,ROW()-ROW(B$17),0)="","",OFFSET('Stocklist Hoogenraad'!B$17,ROW()-ROW(B$17),0))</f>
        <v/>
      </c>
      <c r="C2447" s="124" t="str">
        <f ca="1">IF(OFFSET('Stocklist Hoogenraad'!C$17,ROW()-ROW(C$17),0)="","",OFFSET('Stocklist Hoogenraad'!C$17,ROW()-ROW(C$17),0))</f>
        <v/>
      </c>
      <c r="D2447" s="125" t="str">
        <f ca="1">IF(OFFSET('Stocklist Hoogenraad'!D$17,ROW()-ROW(D$17),0)="","",(1+Margin)*OFFSET('Stocklist Hoogenraad'!D$17,ROW()-ROW(D$17),0))</f>
        <v/>
      </c>
    </row>
    <row r="2448" spans="1:4" x14ac:dyDescent="0.25">
      <c r="A2448" s="124" t="str">
        <f ca="1">IF(OFFSET('Stocklist Hoogenraad'!A$17,ROW()-ROW(A$17),0)="","",OFFSET('Stocklist Hoogenraad'!A$17,ROW()-ROW(A$17),0))</f>
        <v/>
      </c>
      <c r="B2448" s="124" t="str">
        <f ca="1">IF(OFFSET('Stocklist Hoogenraad'!B$17,ROW()-ROW(B$17),0)="","",OFFSET('Stocklist Hoogenraad'!B$17,ROW()-ROW(B$17),0))</f>
        <v/>
      </c>
      <c r="C2448" s="124" t="str">
        <f ca="1">IF(OFFSET('Stocklist Hoogenraad'!C$17,ROW()-ROW(C$17),0)="","",OFFSET('Stocklist Hoogenraad'!C$17,ROW()-ROW(C$17),0))</f>
        <v/>
      </c>
      <c r="D2448" s="125" t="str">
        <f ca="1">IF(OFFSET('Stocklist Hoogenraad'!D$17,ROW()-ROW(D$17),0)="","",(1+Margin)*OFFSET('Stocklist Hoogenraad'!D$17,ROW()-ROW(D$17),0))</f>
        <v/>
      </c>
    </row>
    <row r="2449" spans="1:4" x14ac:dyDescent="0.25">
      <c r="A2449" s="124" t="str">
        <f ca="1">IF(OFFSET('Stocklist Hoogenraad'!A$17,ROW()-ROW(A$17),0)="","",OFFSET('Stocklist Hoogenraad'!A$17,ROW()-ROW(A$17),0))</f>
        <v/>
      </c>
      <c r="B2449" s="124" t="str">
        <f ca="1">IF(OFFSET('Stocklist Hoogenraad'!B$17,ROW()-ROW(B$17),0)="","",OFFSET('Stocklist Hoogenraad'!B$17,ROW()-ROW(B$17),0))</f>
        <v/>
      </c>
      <c r="C2449" s="124" t="str">
        <f ca="1">IF(OFFSET('Stocklist Hoogenraad'!C$17,ROW()-ROW(C$17),0)="","",OFFSET('Stocklist Hoogenraad'!C$17,ROW()-ROW(C$17),0))</f>
        <v/>
      </c>
      <c r="D2449" s="125" t="str">
        <f ca="1">IF(OFFSET('Stocklist Hoogenraad'!D$17,ROW()-ROW(D$17),0)="","",(1+Margin)*OFFSET('Stocklist Hoogenraad'!D$17,ROW()-ROW(D$17),0))</f>
        <v/>
      </c>
    </row>
    <row r="2450" spans="1:4" x14ac:dyDescent="0.25">
      <c r="A2450" s="124" t="str">
        <f ca="1">IF(OFFSET('Stocklist Hoogenraad'!A$17,ROW()-ROW(A$17),0)="","",OFFSET('Stocklist Hoogenraad'!A$17,ROW()-ROW(A$17),0))</f>
        <v/>
      </c>
      <c r="B2450" s="124" t="str">
        <f ca="1">IF(OFFSET('Stocklist Hoogenraad'!B$17,ROW()-ROW(B$17),0)="","",OFFSET('Stocklist Hoogenraad'!B$17,ROW()-ROW(B$17),0))</f>
        <v/>
      </c>
      <c r="C2450" s="124" t="str">
        <f ca="1">IF(OFFSET('Stocklist Hoogenraad'!C$17,ROW()-ROW(C$17),0)="","",OFFSET('Stocklist Hoogenraad'!C$17,ROW()-ROW(C$17),0))</f>
        <v/>
      </c>
      <c r="D2450" s="125" t="str">
        <f ca="1">IF(OFFSET('Stocklist Hoogenraad'!D$17,ROW()-ROW(D$17),0)="","",(1+Margin)*OFFSET('Stocklist Hoogenraad'!D$17,ROW()-ROW(D$17),0))</f>
        <v/>
      </c>
    </row>
    <row r="2451" spans="1:4" x14ac:dyDescent="0.25">
      <c r="A2451" s="124" t="str">
        <f ca="1">IF(OFFSET('Stocklist Hoogenraad'!A$17,ROW()-ROW(A$17),0)="","",OFFSET('Stocklist Hoogenraad'!A$17,ROW()-ROW(A$17),0))</f>
        <v/>
      </c>
      <c r="B2451" s="124" t="str">
        <f ca="1">IF(OFFSET('Stocklist Hoogenraad'!B$17,ROW()-ROW(B$17),0)="","",OFFSET('Stocklist Hoogenraad'!B$17,ROW()-ROW(B$17),0))</f>
        <v/>
      </c>
      <c r="C2451" s="124" t="str">
        <f ca="1">IF(OFFSET('Stocklist Hoogenraad'!C$17,ROW()-ROW(C$17),0)="","",OFFSET('Stocklist Hoogenraad'!C$17,ROW()-ROW(C$17),0))</f>
        <v/>
      </c>
      <c r="D2451" s="125" t="str">
        <f ca="1">IF(OFFSET('Stocklist Hoogenraad'!D$17,ROW()-ROW(D$17),0)="","",(1+Margin)*OFFSET('Stocklist Hoogenraad'!D$17,ROW()-ROW(D$17),0))</f>
        <v/>
      </c>
    </row>
    <row r="2452" spans="1:4" x14ac:dyDescent="0.25">
      <c r="A2452" s="124" t="str">
        <f ca="1">IF(OFFSET('Stocklist Hoogenraad'!A$17,ROW()-ROW(A$17),0)="","",OFFSET('Stocklist Hoogenraad'!A$17,ROW()-ROW(A$17),0))</f>
        <v/>
      </c>
      <c r="B2452" s="124" t="str">
        <f ca="1">IF(OFFSET('Stocklist Hoogenraad'!B$17,ROW()-ROW(B$17),0)="","",OFFSET('Stocklist Hoogenraad'!B$17,ROW()-ROW(B$17),0))</f>
        <v/>
      </c>
      <c r="C2452" s="124" t="str">
        <f ca="1">IF(OFFSET('Stocklist Hoogenraad'!C$17,ROW()-ROW(C$17),0)="","",OFFSET('Stocklist Hoogenraad'!C$17,ROW()-ROW(C$17),0))</f>
        <v/>
      </c>
      <c r="D2452" s="125" t="str">
        <f ca="1">IF(OFFSET('Stocklist Hoogenraad'!D$17,ROW()-ROW(D$17),0)="","",(1+Margin)*OFFSET('Stocklist Hoogenraad'!D$17,ROW()-ROW(D$17),0))</f>
        <v/>
      </c>
    </row>
    <row r="2453" spans="1:4" x14ac:dyDescent="0.25">
      <c r="A2453" s="124" t="str">
        <f ca="1">IF(OFFSET('Stocklist Hoogenraad'!A$17,ROW()-ROW(A$17),0)="","",OFFSET('Stocklist Hoogenraad'!A$17,ROW()-ROW(A$17),0))</f>
        <v/>
      </c>
      <c r="B2453" s="124" t="str">
        <f ca="1">IF(OFFSET('Stocklist Hoogenraad'!B$17,ROW()-ROW(B$17),0)="","",OFFSET('Stocklist Hoogenraad'!B$17,ROW()-ROW(B$17),0))</f>
        <v/>
      </c>
      <c r="C2453" s="124" t="str">
        <f ca="1">IF(OFFSET('Stocklist Hoogenraad'!C$17,ROW()-ROW(C$17),0)="","",OFFSET('Stocklist Hoogenraad'!C$17,ROW()-ROW(C$17),0))</f>
        <v/>
      </c>
      <c r="D2453" s="125" t="str">
        <f ca="1">IF(OFFSET('Stocklist Hoogenraad'!D$17,ROW()-ROW(D$17),0)="","",(1+Margin)*OFFSET('Stocklist Hoogenraad'!D$17,ROW()-ROW(D$17),0))</f>
        <v/>
      </c>
    </row>
    <row r="2454" spans="1:4" x14ac:dyDescent="0.25">
      <c r="A2454" s="124" t="str">
        <f ca="1">IF(OFFSET('Stocklist Hoogenraad'!A$17,ROW()-ROW(A$17),0)="","",OFFSET('Stocklist Hoogenraad'!A$17,ROW()-ROW(A$17),0))</f>
        <v/>
      </c>
      <c r="B2454" s="124" t="str">
        <f ca="1">IF(OFFSET('Stocklist Hoogenraad'!B$17,ROW()-ROW(B$17),0)="","",OFFSET('Stocklist Hoogenraad'!B$17,ROW()-ROW(B$17),0))</f>
        <v/>
      </c>
      <c r="C2454" s="124" t="str">
        <f ca="1">IF(OFFSET('Stocklist Hoogenraad'!C$17,ROW()-ROW(C$17),0)="","",OFFSET('Stocklist Hoogenraad'!C$17,ROW()-ROW(C$17),0))</f>
        <v/>
      </c>
      <c r="D2454" s="125" t="str">
        <f ca="1">IF(OFFSET('Stocklist Hoogenraad'!D$17,ROW()-ROW(D$17),0)="","",(1+Margin)*OFFSET('Stocklist Hoogenraad'!D$17,ROW()-ROW(D$17),0))</f>
        <v/>
      </c>
    </row>
    <row r="2455" spans="1:4" x14ac:dyDescent="0.25">
      <c r="A2455" s="124" t="str">
        <f ca="1">IF(OFFSET('Stocklist Hoogenraad'!A$17,ROW()-ROW(A$17),0)="","",OFFSET('Stocklist Hoogenraad'!A$17,ROW()-ROW(A$17),0))</f>
        <v/>
      </c>
      <c r="B2455" s="124" t="str">
        <f ca="1">IF(OFFSET('Stocklist Hoogenraad'!B$17,ROW()-ROW(B$17),0)="","",OFFSET('Stocklist Hoogenraad'!B$17,ROW()-ROW(B$17),0))</f>
        <v/>
      </c>
      <c r="C2455" s="124" t="str">
        <f ca="1">IF(OFFSET('Stocklist Hoogenraad'!C$17,ROW()-ROW(C$17),0)="","",OFFSET('Stocklist Hoogenraad'!C$17,ROW()-ROW(C$17),0))</f>
        <v/>
      </c>
      <c r="D2455" s="125" t="str">
        <f ca="1">IF(OFFSET('Stocklist Hoogenraad'!D$17,ROW()-ROW(D$17),0)="","",(1+Margin)*OFFSET('Stocklist Hoogenraad'!D$17,ROW()-ROW(D$17),0))</f>
        <v/>
      </c>
    </row>
    <row r="2456" spans="1:4" x14ac:dyDescent="0.25">
      <c r="A2456" s="124" t="str">
        <f ca="1">IF(OFFSET('Stocklist Hoogenraad'!A$17,ROW()-ROW(A$17),0)="","",OFFSET('Stocklist Hoogenraad'!A$17,ROW()-ROW(A$17),0))</f>
        <v/>
      </c>
      <c r="B2456" s="124" t="str">
        <f ca="1">IF(OFFSET('Stocklist Hoogenraad'!B$17,ROW()-ROW(B$17),0)="","",OFFSET('Stocklist Hoogenraad'!B$17,ROW()-ROW(B$17),0))</f>
        <v/>
      </c>
      <c r="C2456" s="124" t="str">
        <f ca="1">IF(OFFSET('Stocklist Hoogenraad'!C$17,ROW()-ROW(C$17),0)="","",OFFSET('Stocklist Hoogenraad'!C$17,ROW()-ROW(C$17),0))</f>
        <v/>
      </c>
      <c r="D2456" s="125" t="str">
        <f ca="1">IF(OFFSET('Stocklist Hoogenraad'!D$17,ROW()-ROW(D$17),0)="","",(1+Margin)*OFFSET('Stocklist Hoogenraad'!D$17,ROW()-ROW(D$17),0))</f>
        <v/>
      </c>
    </row>
    <row r="2457" spans="1:4" x14ac:dyDescent="0.25">
      <c r="A2457" s="124" t="str">
        <f ca="1">IF(OFFSET('Stocklist Hoogenraad'!A$17,ROW()-ROW(A$17),0)="","",OFFSET('Stocklist Hoogenraad'!A$17,ROW()-ROW(A$17),0))</f>
        <v/>
      </c>
      <c r="B2457" s="124" t="str">
        <f ca="1">IF(OFFSET('Stocklist Hoogenraad'!B$17,ROW()-ROW(B$17),0)="","",OFFSET('Stocklist Hoogenraad'!B$17,ROW()-ROW(B$17),0))</f>
        <v/>
      </c>
      <c r="C2457" s="124" t="str">
        <f ca="1">IF(OFFSET('Stocklist Hoogenraad'!C$17,ROW()-ROW(C$17),0)="","",OFFSET('Stocklist Hoogenraad'!C$17,ROW()-ROW(C$17),0))</f>
        <v/>
      </c>
      <c r="D2457" s="125" t="str">
        <f ca="1">IF(OFFSET('Stocklist Hoogenraad'!D$17,ROW()-ROW(D$17),0)="","",(1+Margin)*OFFSET('Stocklist Hoogenraad'!D$17,ROW()-ROW(D$17),0))</f>
        <v/>
      </c>
    </row>
    <row r="2458" spans="1:4" x14ac:dyDescent="0.25">
      <c r="A2458" s="124" t="str">
        <f ca="1">IF(OFFSET('Stocklist Hoogenraad'!A$17,ROW()-ROW(A$17),0)="","",OFFSET('Stocklist Hoogenraad'!A$17,ROW()-ROW(A$17),0))</f>
        <v/>
      </c>
      <c r="B2458" s="124" t="str">
        <f ca="1">IF(OFFSET('Stocklist Hoogenraad'!B$17,ROW()-ROW(B$17),0)="","",OFFSET('Stocklist Hoogenraad'!B$17,ROW()-ROW(B$17),0))</f>
        <v/>
      </c>
      <c r="C2458" s="124" t="str">
        <f ca="1">IF(OFFSET('Stocklist Hoogenraad'!C$17,ROW()-ROW(C$17),0)="","",OFFSET('Stocklist Hoogenraad'!C$17,ROW()-ROW(C$17),0))</f>
        <v/>
      </c>
      <c r="D2458" s="125" t="str">
        <f ca="1">IF(OFFSET('Stocklist Hoogenraad'!D$17,ROW()-ROW(D$17),0)="","",(1+Margin)*OFFSET('Stocklist Hoogenraad'!D$17,ROW()-ROW(D$17),0))</f>
        <v/>
      </c>
    </row>
    <row r="2459" spans="1:4" x14ac:dyDescent="0.25">
      <c r="A2459" s="124" t="str">
        <f ca="1">IF(OFFSET('Stocklist Hoogenraad'!A$17,ROW()-ROW(A$17),0)="","",OFFSET('Stocklist Hoogenraad'!A$17,ROW()-ROW(A$17),0))</f>
        <v/>
      </c>
      <c r="B2459" s="124" t="str">
        <f ca="1">IF(OFFSET('Stocklist Hoogenraad'!B$17,ROW()-ROW(B$17),0)="","",OFFSET('Stocklist Hoogenraad'!B$17,ROW()-ROW(B$17),0))</f>
        <v/>
      </c>
      <c r="C2459" s="124" t="str">
        <f ca="1">IF(OFFSET('Stocklist Hoogenraad'!C$17,ROW()-ROW(C$17),0)="","",OFFSET('Stocklist Hoogenraad'!C$17,ROW()-ROW(C$17),0))</f>
        <v/>
      </c>
      <c r="D2459" s="125" t="str">
        <f ca="1">IF(OFFSET('Stocklist Hoogenraad'!D$17,ROW()-ROW(D$17),0)="","",(1+Margin)*OFFSET('Stocklist Hoogenraad'!D$17,ROW()-ROW(D$17),0))</f>
        <v/>
      </c>
    </row>
    <row r="2460" spans="1:4" x14ac:dyDescent="0.25">
      <c r="A2460" s="124" t="str">
        <f ca="1">IF(OFFSET('Stocklist Hoogenraad'!A$17,ROW()-ROW(A$17),0)="","",OFFSET('Stocklist Hoogenraad'!A$17,ROW()-ROW(A$17),0))</f>
        <v/>
      </c>
      <c r="B2460" s="124" t="str">
        <f ca="1">IF(OFFSET('Stocklist Hoogenraad'!B$17,ROW()-ROW(B$17),0)="","",OFFSET('Stocklist Hoogenraad'!B$17,ROW()-ROW(B$17),0))</f>
        <v/>
      </c>
      <c r="C2460" s="124" t="str">
        <f ca="1">IF(OFFSET('Stocklist Hoogenraad'!C$17,ROW()-ROW(C$17),0)="","",OFFSET('Stocklist Hoogenraad'!C$17,ROW()-ROW(C$17),0))</f>
        <v/>
      </c>
      <c r="D2460" s="125" t="str">
        <f ca="1">IF(OFFSET('Stocklist Hoogenraad'!D$17,ROW()-ROW(D$17),0)="","",(1+Margin)*OFFSET('Stocklist Hoogenraad'!D$17,ROW()-ROW(D$17),0))</f>
        <v/>
      </c>
    </row>
    <row r="2461" spans="1:4" x14ac:dyDescent="0.25">
      <c r="A2461" s="124" t="str">
        <f ca="1">IF(OFFSET('Stocklist Hoogenraad'!A$17,ROW()-ROW(A$17),0)="","",OFFSET('Stocklist Hoogenraad'!A$17,ROW()-ROW(A$17),0))</f>
        <v/>
      </c>
      <c r="B2461" s="124" t="str">
        <f ca="1">IF(OFFSET('Stocklist Hoogenraad'!B$17,ROW()-ROW(B$17),0)="","",OFFSET('Stocklist Hoogenraad'!B$17,ROW()-ROW(B$17),0))</f>
        <v/>
      </c>
      <c r="C2461" s="124" t="str">
        <f ca="1">IF(OFFSET('Stocklist Hoogenraad'!C$17,ROW()-ROW(C$17),0)="","",OFFSET('Stocklist Hoogenraad'!C$17,ROW()-ROW(C$17),0))</f>
        <v/>
      </c>
      <c r="D2461" s="125" t="str">
        <f ca="1">IF(OFFSET('Stocklist Hoogenraad'!D$17,ROW()-ROW(D$17),0)="","",(1+Margin)*OFFSET('Stocklist Hoogenraad'!D$17,ROW()-ROW(D$17),0))</f>
        <v/>
      </c>
    </row>
    <row r="2462" spans="1:4" x14ac:dyDescent="0.25">
      <c r="A2462" s="124" t="str">
        <f ca="1">IF(OFFSET('Stocklist Hoogenraad'!A$17,ROW()-ROW(A$17),0)="","",OFFSET('Stocklist Hoogenraad'!A$17,ROW()-ROW(A$17),0))</f>
        <v/>
      </c>
      <c r="B2462" s="124" t="str">
        <f ca="1">IF(OFFSET('Stocklist Hoogenraad'!B$17,ROW()-ROW(B$17),0)="","",OFFSET('Stocklist Hoogenraad'!B$17,ROW()-ROW(B$17),0))</f>
        <v/>
      </c>
      <c r="C2462" s="124" t="str">
        <f ca="1">IF(OFFSET('Stocklist Hoogenraad'!C$17,ROW()-ROW(C$17),0)="","",OFFSET('Stocklist Hoogenraad'!C$17,ROW()-ROW(C$17),0))</f>
        <v/>
      </c>
      <c r="D2462" s="125" t="str">
        <f ca="1">IF(OFFSET('Stocklist Hoogenraad'!D$17,ROW()-ROW(D$17),0)="","",(1+Margin)*OFFSET('Stocklist Hoogenraad'!D$17,ROW()-ROW(D$17),0))</f>
        <v/>
      </c>
    </row>
    <row r="2463" spans="1:4" x14ac:dyDescent="0.25">
      <c r="A2463" s="124" t="str">
        <f ca="1">IF(OFFSET('Stocklist Hoogenraad'!A$17,ROW()-ROW(A$17),0)="","",OFFSET('Stocklist Hoogenraad'!A$17,ROW()-ROW(A$17),0))</f>
        <v/>
      </c>
      <c r="B2463" s="124" t="str">
        <f ca="1">IF(OFFSET('Stocklist Hoogenraad'!B$17,ROW()-ROW(B$17),0)="","",OFFSET('Stocklist Hoogenraad'!B$17,ROW()-ROW(B$17),0))</f>
        <v/>
      </c>
      <c r="C2463" s="124" t="str">
        <f ca="1">IF(OFFSET('Stocklist Hoogenraad'!C$17,ROW()-ROW(C$17),0)="","",OFFSET('Stocklist Hoogenraad'!C$17,ROW()-ROW(C$17),0))</f>
        <v/>
      </c>
      <c r="D2463" s="125" t="str">
        <f ca="1">IF(OFFSET('Stocklist Hoogenraad'!D$17,ROW()-ROW(D$17),0)="","",(1+Margin)*OFFSET('Stocklist Hoogenraad'!D$17,ROW()-ROW(D$17),0))</f>
        <v/>
      </c>
    </row>
    <row r="2464" spans="1:4" x14ac:dyDescent="0.25">
      <c r="A2464" s="124" t="str">
        <f ca="1">IF(OFFSET('Stocklist Hoogenraad'!A$17,ROW()-ROW(A$17),0)="","",OFFSET('Stocklist Hoogenraad'!A$17,ROW()-ROW(A$17),0))</f>
        <v/>
      </c>
      <c r="B2464" s="124" t="str">
        <f ca="1">IF(OFFSET('Stocklist Hoogenraad'!B$17,ROW()-ROW(B$17),0)="","",OFFSET('Stocklist Hoogenraad'!B$17,ROW()-ROW(B$17),0))</f>
        <v/>
      </c>
      <c r="C2464" s="124" t="str">
        <f ca="1">IF(OFFSET('Stocklist Hoogenraad'!C$17,ROW()-ROW(C$17),0)="","",OFFSET('Stocklist Hoogenraad'!C$17,ROW()-ROW(C$17),0))</f>
        <v/>
      </c>
      <c r="D2464" s="125" t="str">
        <f ca="1">IF(OFFSET('Stocklist Hoogenraad'!D$17,ROW()-ROW(D$17),0)="","",(1+Margin)*OFFSET('Stocklist Hoogenraad'!D$17,ROW()-ROW(D$17),0))</f>
        <v/>
      </c>
    </row>
    <row r="2465" spans="1:4" x14ac:dyDescent="0.25">
      <c r="A2465" s="124" t="str">
        <f ca="1">IF(OFFSET('Stocklist Hoogenraad'!A$17,ROW()-ROW(A$17),0)="","",OFFSET('Stocklist Hoogenraad'!A$17,ROW()-ROW(A$17),0))</f>
        <v/>
      </c>
      <c r="B2465" s="124" t="str">
        <f ca="1">IF(OFFSET('Stocklist Hoogenraad'!B$17,ROW()-ROW(B$17),0)="","",OFFSET('Stocklist Hoogenraad'!B$17,ROW()-ROW(B$17),0))</f>
        <v/>
      </c>
      <c r="C2465" s="124" t="str">
        <f ca="1">IF(OFFSET('Stocklist Hoogenraad'!C$17,ROW()-ROW(C$17),0)="","",OFFSET('Stocklist Hoogenraad'!C$17,ROW()-ROW(C$17),0))</f>
        <v/>
      </c>
      <c r="D2465" s="125" t="str">
        <f ca="1">IF(OFFSET('Stocklist Hoogenraad'!D$17,ROW()-ROW(D$17),0)="","",(1+Margin)*OFFSET('Stocklist Hoogenraad'!D$17,ROW()-ROW(D$17),0))</f>
        <v/>
      </c>
    </row>
    <row r="2466" spans="1:4" x14ac:dyDescent="0.25">
      <c r="A2466" s="124" t="str">
        <f ca="1">IF(OFFSET('Stocklist Hoogenraad'!A$17,ROW()-ROW(A$17),0)="","",OFFSET('Stocklist Hoogenraad'!A$17,ROW()-ROW(A$17),0))</f>
        <v/>
      </c>
      <c r="B2466" s="124" t="str">
        <f ca="1">IF(OFFSET('Stocklist Hoogenraad'!B$17,ROW()-ROW(B$17),0)="","",OFFSET('Stocklist Hoogenraad'!B$17,ROW()-ROW(B$17),0))</f>
        <v/>
      </c>
      <c r="C2466" s="124" t="str">
        <f ca="1">IF(OFFSET('Stocklist Hoogenraad'!C$17,ROW()-ROW(C$17),0)="","",OFFSET('Stocklist Hoogenraad'!C$17,ROW()-ROW(C$17),0))</f>
        <v/>
      </c>
      <c r="D2466" s="125" t="str">
        <f ca="1">IF(OFFSET('Stocklist Hoogenraad'!D$17,ROW()-ROW(D$17),0)="","",(1+Margin)*OFFSET('Stocklist Hoogenraad'!D$17,ROW()-ROW(D$17),0))</f>
        <v/>
      </c>
    </row>
    <row r="2467" spans="1:4" x14ac:dyDescent="0.25">
      <c r="A2467" s="124" t="str">
        <f ca="1">IF(OFFSET('Stocklist Hoogenraad'!A$17,ROW()-ROW(A$17),0)="","",OFFSET('Stocklist Hoogenraad'!A$17,ROW()-ROW(A$17),0))</f>
        <v/>
      </c>
      <c r="B2467" s="124" t="str">
        <f ca="1">IF(OFFSET('Stocklist Hoogenraad'!B$17,ROW()-ROW(B$17),0)="","",OFFSET('Stocklist Hoogenraad'!B$17,ROW()-ROW(B$17),0))</f>
        <v/>
      </c>
      <c r="C2467" s="124" t="str">
        <f ca="1">IF(OFFSET('Stocklist Hoogenraad'!C$17,ROW()-ROW(C$17),0)="","",OFFSET('Stocklist Hoogenraad'!C$17,ROW()-ROW(C$17),0))</f>
        <v/>
      </c>
      <c r="D2467" s="125" t="str">
        <f ca="1">IF(OFFSET('Stocklist Hoogenraad'!D$17,ROW()-ROW(D$17),0)="","",(1+Margin)*OFFSET('Stocklist Hoogenraad'!D$17,ROW()-ROW(D$17),0))</f>
        <v/>
      </c>
    </row>
    <row r="2468" spans="1:4" x14ac:dyDescent="0.25">
      <c r="A2468" s="124" t="str">
        <f ca="1">IF(OFFSET('Stocklist Hoogenraad'!A$17,ROW()-ROW(A$17),0)="","",OFFSET('Stocklist Hoogenraad'!A$17,ROW()-ROW(A$17),0))</f>
        <v/>
      </c>
      <c r="B2468" s="124" t="str">
        <f ca="1">IF(OFFSET('Stocklist Hoogenraad'!B$17,ROW()-ROW(B$17),0)="","",OFFSET('Stocklist Hoogenraad'!B$17,ROW()-ROW(B$17),0))</f>
        <v/>
      </c>
      <c r="C2468" s="124" t="str">
        <f ca="1">IF(OFFSET('Stocklist Hoogenraad'!C$17,ROW()-ROW(C$17),0)="","",OFFSET('Stocklist Hoogenraad'!C$17,ROW()-ROW(C$17),0))</f>
        <v/>
      </c>
      <c r="D2468" s="125" t="str">
        <f ca="1">IF(OFFSET('Stocklist Hoogenraad'!D$17,ROW()-ROW(D$17),0)="","",(1+Margin)*OFFSET('Stocklist Hoogenraad'!D$17,ROW()-ROW(D$17),0))</f>
        <v/>
      </c>
    </row>
    <row r="2469" spans="1:4" x14ac:dyDescent="0.25">
      <c r="A2469" s="124" t="str">
        <f ca="1">IF(OFFSET('Stocklist Hoogenraad'!A$17,ROW()-ROW(A$17),0)="","",OFFSET('Stocklist Hoogenraad'!A$17,ROW()-ROW(A$17),0))</f>
        <v/>
      </c>
      <c r="B2469" s="124" t="str">
        <f ca="1">IF(OFFSET('Stocklist Hoogenraad'!B$17,ROW()-ROW(B$17),0)="","",OFFSET('Stocklist Hoogenraad'!B$17,ROW()-ROW(B$17),0))</f>
        <v/>
      </c>
      <c r="C2469" s="124" t="str">
        <f ca="1">IF(OFFSET('Stocklist Hoogenraad'!C$17,ROW()-ROW(C$17),0)="","",OFFSET('Stocklist Hoogenraad'!C$17,ROW()-ROW(C$17),0))</f>
        <v/>
      </c>
      <c r="D2469" s="125" t="str">
        <f ca="1">IF(OFFSET('Stocklist Hoogenraad'!D$17,ROW()-ROW(D$17),0)="","",(1+Margin)*OFFSET('Stocklist Hoogenraad'!D$17,ROW()-ROW(D$17),0))</f>
        <v/>
      </c>
    </row>
    <row r="2470" spans="1:4" x14ac:dyDescent="0.25">
      <c r="A2470" s="124" t="str">
        <f ca="1">IF(OFFSET('Stocklist Hoogenraad'!A$17,ROW()-ROW(A$17),0)="","",OFFSET('Stocklist Hoogenraad'!A$17,ROW()-ROW(A$17),0))</f>
        <v/>
      </c>
      <c r="B2470" s="124" t="str">
        <f ca="1">IF(OFFSET('Stocklist Hoogenraad'!B$17,ROW()-ROW(B$17),0)="","",OFFSET('Stocklist Hoogenraad'!B$17,ROW()-ROW(B$17),0))</f>
        <v/>
      </c>
      <c r="C2470" s="124" t="str">
        <f ca="1">IF(OFFSET('Stocklist Hoogenraad'!C$17,ROW()-ROW(C$17),0)="","",OFFSET('Stocklist Hoogenraad'!C$17,ROW()-ROW(C$17),0))</f>
        <v/>
      </c>
      <c r="D2470" s="125" t="str">
        <f ca="1">IF(OFFSET('Stocklist Hoogenraad'!D$17,ROW()-ROW(D$17),0)="","",(1+Margin)*OFFSET('Stocklist Hoogenraad'!D$17,ROW()-ROW(D$17),0))</f>
        <v/>
      </c>
    </row>
    <row r="2471" spans="1:4" x14ac:dyDescent="0.25">
      <c r="A2471" s="124" t="str">
        <f ca="1">IF(OFFSET('Stocklist Hoogenraad'!A$17,ROW()-ROW(A$17),0)="","",OFFSET('Stocklist Hoogenraad'!A$17,ROW()-ROW(A$17),0))</f>
        <v/>
      </c>
      <c r="B2471" s="124" t="str">
        <f ca="1">IF(OFFSET('Stocklist Hoogenraad'!B$17,ROW()-ROW(B$17),0)="","",OFFSET('Stocklist Hoogenraad'!B$17,ROW()-ROW(B$17),0))</f>
        <v/>
      </c>
      <c r="C2471" s="124" t="str">
        <f ca="1">IF(OFFSET('Stocklist Hoogenraad'!C$17,ROW()-ROW(C$17),0)="","",OFFSET('Stocklist Hoogenraad'!C$17,ROW()-ROW(C$17),0))</f>
        <v/>
      </c>
      <c r="D2471" s="125" t="str">
        <f ca="1">IF(OFFSET('Stocklist Hoogenraad'!D$17,ROW()-ROW(D$17),0)="","",(1+Margin)*OFFSET('Stocklist Hoogenraad'!D$17,ROW()-ROW(D$17),0))</f>
        <v/>
      </c>
    </row>
    <row r="2472" spans="1:4" x14ac:dyDescent="0.25">
      <c r="A2472" s="124" t="str">
        <f ca="1">IF(OFFSET('Stocklist Hoogenraad'!A$17,ROW()-ROW(A$17),0)="","",OFFSET('Stocklist Hoogenraad'!A$17,ROW()-ROW(A$17),0))</f>
        <v/>
      </c>
      <c r="B2472" s="124" t="str">
        <f ca="1">IF(OFFSET('Stocklist Hoogenraad'!B$17,ROW()-ROW(B$17),0)="","",OFFSET('Stocklist Hoogenraad'!B$17,ROW()-ROW(B$17),0))</f>
        <v/>
      </c>
      <c r="C2472" s="124" t="str">
        <f ca="1">IF(OFFSET('Stocklist Hoogenraad'!C$17,ROW()-ROW(C$17),0)="","",OFFSET('Stocklist Hoogenraad'!C$17,ROW()-ROW(C$17),0))</f>
        <v/>
      </c>
      <c r="D2472" s="125" t="str">
        <f ca="1">IF(OFFSET('Stocklist Hoogenraad'!D$17,ROW()-ROW(D$17),0)="","",(1+Margin)*OFFSET('Stocklist Hoogenraad'!D$17,ROW()-ROW(D$17),0))</f>
        <v/>
      </c>
    </row>
    <row r="2473" spans="1:4" x14ac:dyDescent="0.25">
      <c r="A2473" s="124" t="str">
        <f ca="1">IF(OFFSET('Stocklist Hoogenraad'!A$17,ROW()-ROW(A$17),0)="","",OFFSET('Stocklist Hoogenraad'!A$17,ROW()-ROW(A$17),0))</f>
        <v/>
      </c>
      <c r="B2473" s="124" t="str">
        <f ca="1">IF(OFFSET('Stocklist Hoogenraad'!B$17,ROW()-ROW(B$17),0)="","",OFFSET('Stocklist Hoogenraad'!B$17,ROW()-ROW(B$17),0))</f>
        <v/>
      </c>
      <c r="C2473" s="124" t="str">
        <f ca="1">IF(OFFSET('Stocklist Hoogenraad'!C$17,ROW()-ROW(C$17),0)="","",OFFSET('Stocklist Hoogenraad'!C$17,ROW()-ROW(C$17),0))</f>
        <v/>
      </c>
      <c r="D2473" s="125" t="str">
        <f ca="1">IF(OFFSET('Stocklist Hoogenraad'!D$17,ROW()-ROW(D$17),0)="","",(1+Margin)*OFFSET('Stocklist Hoogenraad'!D$17,ROW()-ROW(D$17),0))</f>
        <v/>
      </c>
    </row>
    <row r="2474" spans="1:4" x14ac:dyDescent="0.25">
      <c r="A2474" s="124" t="str">
        <f ca="1">IF(OFFSET('Stocklist Hoogenraad'!A$17,ROW()-ROW(A$17),0)="","",OFFSET('Stocklist Hoogenraad'!A$17,ROW()-ROW(A$17),0))</f>
        <v/>
      </c>
      <c r="B2474" s="124" t="str">
        <f ca="1">IF(OFFSET('Stocklist Hoogenraad'!B$17,ROW()-ROW(B$17),0)="","",OFFSET('Stocklist Hoogenraad'!B$17,ROW()-ROW(B$17),0))</f>
        <v/>
      </c>
      <c r="C2474" s="124" t="str">
        <f ca="1">IF(OFFSET('Stocklist Hoogenraad'!C$17,ROW()-ROW(C$17),0)="","",OFFSET('Stocklist Hoogenraad'!C$17,ROW()-ROW(C$17),0))</f>
        <v/>
      </c>
      <c r="D2474" s="125" t="str">
        <f ca="1">IF(OFFSET('Stocklist Hoogenraad'!D$17,ROW()-ROW(D$17),0)="","",(1+Margin)*OFFSET('Stocklist Hoogenraad'!D$17,ROW()-ROW(D$17),0))</f>
        <v/>
      </c>
    </row>
    <row r="2475" spans="1:4" x14ac:dyDescent="0.25">
      <c r="A2475" s="124" t="str">
        <f ca="1">IF(OFFSET('Stocklist Hoogenraad'!A$17,ROW()-ROW(A$17),0)="","",OFFSET('Stocklist Hoogenraad'!A$17,ROW()-ROW(A$17),0))</f>
        <v/>
      </c>
      <c r="B2475" s="124" t="str">
        <f ca="1">IF(OFFSET('Stocklist Hoogenraad'!B$17,ROW()-ROW(B$17),0)="","",OFFSET('Stocklist Hoogenraad'!B$17,ROW()-ROW(B$17),0))</f>
        <v/>
      </c>
      <c r="C2475" s="124" t="str">
        <f ca="1">IF(OFFSET('Stocklist Hoogenraad'!C$17,ROW()-ROW(C$17),0)="","",OFFSET('Stocklist Hoogenraad'!C$17,ROW()-ROW(C$17),0))</f>
        <v/>
      </c>
      <c r="D2475" s="125" t="str">
        <f ca="1">IF(OFFSET('Stocklist Hoogenraad'!D$17,ROW()-ROW(D$17),0)="","",(1+Margin)*OFFSET('Stocklist Hoogenraad'!D$17,ROW()-ROW(D$17),0))</f>
        <v/>
      </c>
    </row>
    <row r="2476" spans="1:4" x14ac:dyDescent="0.25">
      <c r="A2476" s="124" t="str">
        <f ca="1">IF(OFFSET('Stocklist Hoogenraad'!A$17,ROW()-ROW(A$17),0)="","",OFFSET('Stocklist Hoogenraad'!A$17,ROW()-ROW(A$17),0))</f>
        <v/>
      </c>
      <c r="B2476" s="124" t="str">
        <f ca="1">IF(OFFSET('Stocklist Hoogenraad'!B$17,ROW()-ROW(B$17),0)="","",OFFSET('Stocklist Hoogenraad'!B$17,ROW()-ROW(B$17),0))</f>
        <v/>
      </c>
      <c r="C2476" s="124" t="str">
        <f ca="1">IF(OFFSET('Stocklist Hoogenraad'!C$17,ROW()-ROW(C$17),0)="","",OFFSET('Stocklist Hoogenraad'!C$17,ROW()-ROW(C$17),0))</f>
        <v/>
      </c>
      <c r="D2476" s="125" t="str">
        <f ca="1">IF(OFFSET('Stocklist Hoogenraad'!D$17,ROW()-ROW(D$17),0)="","",(1+Margin)*OFFSET('Stocklist Hoogenraad'!D$17,ROW()-ROW(D$17),0))</f>
        <v/>
      </c>
    </row>
    <row r="2477" spans="1:4" x14ac:dyDescent="0.25">
      <c r="A2477" s="124" t="str">
        <f ca="1">IF(OFFSET('Stocklist Hoogenraad'!A$17,ROW()-ROW(A$17),0)="","",OFFSET('Stocklist Hoogenraad'!A$17,ROW()-ROW(A$17),0))</f>
        <v/>
      </c>
      <c r="B2477" s="124" t="str">
        <f ca="1">IF(OFFSET('Stocklist Hoogenraad'!B$17,ROW()-ROW(B$17),0)="","",OFFSET('Stocklist Hoogenraad'!B$17,ROW()-ROW(B$17),0))</f>
        <v/>
      </c>
      <c r="C2477" s="124" t="str">
        <f ca="1">IF(OFFSET('Stocklist Hoogenraad'!C$17,ROW()-ROW(C$17),0)="","",OFFSET('Stocklist Hoogenraad'!C$17,ROW()-ROW(C$17),0))</f>
        <v/>
      </c>
      <c r="D2477" s="125" t="str">
        <f ca="1">IF(OFFSET('Stocklist Hoogenraad'!D$17,ROW()-ROW(D$17),0)="","",(1+Margin)*OFFSET('Stocklist Hoogenraad'!D$17,ROW()-ROW(D$17),0))</f>
        <v/>
      </c>
    </row>
    <row r="2478" spans="1:4" x14ac:dyDescent="0.25">
      <c r="A2478" s="124" t="str">
        <f ca="1">IF(OFFSET('Stocklist Hoogenraad'!A$17,ROW()-ROW(A$17),0)="","",OFFSET('Stocklist Hoogenraad'!A$17,ROW()-ROW(A$17),0))</f>
        <v/>
      </c>
      <c r="B2478" s="124" t="str">
        <f ca="1">IF(OFFSET('Stocklist Hoogenraad'!B$17,ROW()-ROW(B$17),0)="","",OFFSET('Stocklist Hoogenraad'!B$17,ROW()-ROW(B$17),0))</f>
        <v/>
      </c>
      <c r="C2478" s="124" t="str">
        <f ca="1">IF(OFFSET('Stocklist Hoogenraad'!C$17,ROW()-ROW(C$17),0)="","",OFFSET('Stocklist Hoogenraad'!C$17,ROW()-ROW(C$17),0))</f>
        <v/>
      </c>
      <c r="D2478" s="125" t="str">
        <f ca="1">IF(OFFSET('Stocklist Hoogenraad'!D$17,ROW()-ROW(D$17),0)="","",(1+Margin)*OFFSET('Stocklist Hoogenraad'!D$17,ROW()-ROW(D$17),0))</f>
        <v/>
      </c>
    </row>
    <row r="2479" spans="1:4" x14ac:dyDescent="0.25">
      <c r="A2479" s="124" t="str">
        <f ca="1">IF(OFFSET('Stocklist Hoogenraad'!A$17,ROW()-ROW(A$17),0)="","",OFFSET('Stocklist Hoogenraad'!A$17,ROW()-ROW(A$17),0))</f>
        <v/>
      </c>
      <c r="B2479" s="124" t="str">
        <f ca="1">IF(OFFSET('Stocklist Hoogenraad'!B$17,ROW()-ROW(B$17),0)="","",OFFSET('Stocklist Hoogenraad'!B$17,ROW()-ROW(B$17),0))</f>
        <v/>
      </c>
      <c r="C2479" s="124" t="str">
        <f ca="1">IF(OFFSET('Stocklist Hoogenraad'!C$17,ROW()-ROW(C$17),0)="","",OFFSET('Stocklist Hoogenraad'!C$17,ROW()-ROW(C$17),0))</f>
        <v/>
      </c>
      <c r="D2479" s="125" t="str">
        <f ca="1">IF(OFFSET('Stocklist Hoogenraad'!D$17,ROW()-ROW(D$17),0)="","",(1+Margin)*OFFSET('Stocklist Hoogenraad'!D$17,ROW()-ROW(D$17),0))</f>
        <v/>
      </c>
    </row>
    <row r="2480" spans="1:4" x14ac:dyDescent="0.25">
      <c r="A2480" s="124" t="str">
        <f ca="1">IF(OFFSET('Stocklist Hoogenraad'!A$17,ROW()-ROW(A$17),0)="","",OFFSET('Stocklist Hoogenraad'!A$17,ROW()-ROW(A$17),0))</f>
        <v/>
      </c>
      <c r="B2480" s="124" t="str">
        <f ca="1">IF(OFFSET('Stocklist Hoogenraad'!B$17,ROW()-ROW(B$17),0)="","",OFFSET('Stocklist Hoogenraad'!B$17,ROW()-ROW(B$17),0))</f>
        <v/>
      </c>
      <c r="C2480" s="124" t="str">
        <f ca="1">IF(OFFSET('Stocklist Hoogenraad'!C$17,ROW()-ROW(C$17),0)="","",OFFSET('Stocklist Hoogenraad'!C$17,ROW()-ROW(C$17),0))</f>
        <v/>
      </c>
      <c r="D2480" s="125" t="str">
        <f ca="1">IF(OFFSET('Stocklist Hoogenraad'!D$17,ROW()-ROW(D$17),0)="","",(1+Margin)*OFFSET('Stocklist Hoogenraad'!D$17,ROW()-ROW(D$17),0))</f>
        <v/>
      </c>
    </row>
    <row r="2481" spans="1:4" x14ac:dyDescent="0.25">
      <c r="A2481" s="124" t="str">
        <f ca="1">IF(OFFSET('Stocklist Hoogenraad'!A$17,ROW()-ROW(A$17),0)="","",OFFSET('Stocklist Hoogenraad'!A$17,ROW()-ROW(A$17),0))</f>
        <v/>
      </c>
      <c r="B2481" s="124" t="str">
        <f ca="1">IF(OFFSET('Stocklist Hoogenraad'!B$17,ROW()-ROW(B$17),0)="","",OFFSET('Stocklist Hoogenraad'!B$17,ROW()-ROW(B$17),0))</f>
        <v/>
      </c>
      <c r="C2481" s="124" t="str">
        <f ca="1">IF(OFFSET('Stocklist Hoogenraad'!C$17,ROW()-ROW(C$17),0)="","",OFFSET('Stocklist Hoogenraad'!C$17,ROW()-ROW(C$17),0))</f>
        <v/>
      </c>
      <c r="D2481" s="125" t="str">
        <f ca="1">IF(OFFSET('Stocklist Hoogenraad'!D$17,ROW()-ROW(D$17),0)="","",(1+Margin)*OFFSET('Stocklist Hoogenraad'!D$17,ROW()-ROW(D$17),0))</f>
        <v/>
      </c>
    </row>
    <row r="2482" spans="1:4" x14ac:dyDescent="0.25">
      <c r="A2482" s="124" t="str">
        <f ca="1">IF(OFFSET('Stocklist Hoogenraad'!A$17,ROW()-ROW(A$17),0)="","",OFFSET('Stocklist Hoogenraad'!A$17,ROW()-ROW(A$17),0))</f>
        <v/>
      </c>
      <c r="B2482" s="124" t="str">
        <f ca="1">IF(OFFSET('Stocklist Hoogenraad'!B$17,ROW()-ROW(B$17),0)="","",OFFSET('Stocklist Hoogenraad'!B$17,ROW()-ROW(B$17),0))</f>
        <v/>
      </c>
      <c r="C2482" s="124" t="str">
        <f ca="1">IF(OFFSET('Stocklist Hoogenraad'!C$17,ROW()-ROW(C$17),0)="","",OFFSET('Stocklist Hoogenraad'!C$17,ROW()-ROW(C$17),0))</f>
        <v/>
      </c>
      <c r="D2482" s="125" t="str">
        <f ca="1">IF(OFFSET('Stocklist Hoogenraad'!D$17,ROW()-ROW(D$17),0)="","",(1+Margin)*OFFSET('Stocklist Hoogenraad'!D$17,ROW()-ROW(D$17),0))</f>
        <v/>
      </c>
    </row>
    <row r="2483" spans="1:4" x14ac:dyDescent="0.25">
      <c r="A2483" s="124" t="str">
        <f ca="1">IF(OFFSET('Stocklist Hoogenraad'!A$17,ROW()-ROW(A$17),0)="","",OFFSET('Stocklist Hoogenraad'!A$17,ROW()-ROW(A$17),0))</f>
        <v/>
      </c>
      <c r="B2483" s="124" t="str">
        <f ca="1">IF(OFFSET('Stocklist Hoogenraad'!B$17,ROW()-ROW(B$17),0)="","",OFFSET('Stocklist Hoogenraad'!B$17,ROW()-ROW(B$17),0))</f>
        <v/>
      </c>
      <c r="C2483" s="124" t="str">
        <f ca="1">IF(OFFSET('Stocklist Hoogenraad'!C$17,ROW()-ROW(C$17),0)="","",OFFSET('Stocklist Hoogenraad'!C$17,ROW()-ROW(C$17),0))</f>
        <v/>
      </c>
      <c r="D2483" s="125" t="str">
        <f ca="1">IF(OFFSET('Stocklist Hoogenraad'!D$17,ROW()-ROW(D$17),0)="","",(1+Margin)*OFFSET('Stocklist Hoogenraad'!D$17,ROW()-ROW(D$17),0))</f>
        <v/>
      </c>
    </row>
    <row r="2484" spans="1:4" x14ac:dyDescent="0.25">
      <c r="A2484" s="124" t="str">
        <f ca="1">IF(OFFSET('Stocklist Hoogenraad'!A$17,ROW()-ROW(A$17),0)="","",OFFSET('Stocklist Hoogenraad'!A$17,ROW()-ROW(A$17),0))</f>
        <v/>
      </c>
      <c r="B2484" s="124" t="str">
        <f ca="1">IF(OFFSET('Stocklist Hoogenraad'!B$17,ROW()-ROW(B$17),0)="","",OFFSET('Stocklist Hoogenraad'!B$17,ROW()-ROW(B$17),0))</f>
        <v/>
      </c>
      <c r="C2484" s="124" t="str">
        <f ca="1">IF(OFFSET('Stocklist Hoogenraad'!C$17,ROW()-ROW(C$17),0)="","",OFFSET('Stocklist Hoogenraad'!C$17,ROW()-ROW(C$17),0))</f>
        <v/>
      </c>
      <c r="D2484" s="125" t="str">
        <f ca="1">IF(OFFSET('Stocklist Hoogenraad'!D$17,ROW()-ROW(D$17),0)="","",(1+Margin)*OFFSET('Stocklist Hoogenraad'!D$17,ROW()-ROW(D$17),0))</f>
        <v/>
      </c>
    </row>
    <row r="2485" spans="1:4" x14ac:dyDescent="0.25">
      <c r="A2485" s="124" t="str">
        <f ca="1">IF(OFFSET('Stocklist Hoogenraad'!A$17,ROW()-ROW(A$17),0)="","",OFFSET('Stocklist Hoogenraad'!A$17,ROW()-ROW(A$17),0))</f>
        <v/>
      </c>
      <c r="B2485" s="124" t="str">
        <f ca="1">IF(OFFSET('Stocklist Hoogenraad'!B$17,ROW()-ROW(B$17),0)="","",OFFSET('Stocklist Hoogenraad'!B$17,ROW()-ROW(B$17),0))</f>
        <v/>
      </c>
      <c r="C2485" s="124" t="str">
        <f ca="1">IF(OFFSET('Stocklist Hoogenraad'!C$17,ROW()-ROW(C$17),0)="","",OFFSET('Stocklist Hoogenraad'!C$17,ROW()-ROW(C$17),0))</f>
        <v/>
      </c>
      <c r="D2485" s="125" t="str">
        <f ca="1">IF(OFFSET('Stocklist Hoogenraad'!D$17,ROW()-ROW(D$17),0)="","",(1+Margin)*OFFSET('Stocklist Hoogenraad'!D$17,ROW()-ROW(D$17),0))</f>
        <v/>
      </c>
    </row>
    <row r="2486" spans="1:4" x14ac:dyDescent="0.25">
      <c r="A2486" s="124" t="str">
        <f ca="1">IF(OFFSET('Stocklist Hoogenraad'!A$17,ROW()-ROW(A$17),0)="","",OFFSET('Stocklist Hoogenraad'!A$17,ROW()-ROW(A$17),0))</f>
        <v/>
      </c>
      <c r="B2486" s="124" t="str">
        <f ca="1">IF(OFFSET('Stocklist Hoogenraad'!B$17,ROW()-ROW(B$17),0)="","",OFFSET('Stocklist Hoogenraad'!B$17,ROW()-ROW(B$17),0))</f>
        <v/>
      </c>
      <c r="C2486" s="124" t="str">
        <f ca="1">IF(OFFSET('Stocklist Hoogenraad'!C$17,ROW()-ROW(C$17),0)="","",OFFSET('Stocklist Hoogenraad'!C$17,ROW()-ROW(C$17),0))</f>
        <v/>
      </c>
      <c r="D2486" s="125" t="str">
        <f ca="1">IF(OFFSET('Stocklist Hoogenraad'!D$17,ROW()-ROW(D$17),0)="","",(1+Margin)*OFFSET('Stocklist Hoogenraad'!D$17,ROW()-ROW(D$17),0))</f>
        <v/>
      </c>
    </row>
    <row r="2487" spans="1:4" x14ac:dyDescent="0.25">
      <c r="A2487" s="124" t="str">
        <f ca="1">IF(OFFSET('Stocklist Hoogenraad'!A$17,ROW()-ROW(A$17),0)="","",OFFSET('Stocklist Hoogenraad'!A$17,ROW()-ROW(A$17),0))</f>
        <v/>
      </c>
      <c r="B2487" s="124" t="str">
        <f ca="1">IF(OFFSET('Stocklist Hoogenraad'!B$17,ROW()-ROW(B$17),0)="","",OFFSET('Stocklist Hoogenraad'!B$17,ROW()-ROW(B$17),0))</f>
        <v/>
      </c>
      <c r="C2487" s="124" t="str">
        <f ca="1">IF(OFFSET('Stocklist Hoogenraad'!C$17,ROW()-ROW(C$17),0)="","",OFFSET('Stocklist Hoogenraad'!C$17,ROW()-ROW(C$17),0))</f>
        <v/>
      </c>
      <c r="D2487" s="125" t="str">
        <f ca="1">IF(OFFSET('Stocklist Hoogenraad'!D$17,ROW()-ROW(D$17),0)="","",(1+Margin)*OFFSET('Stocklist Hoogenraad'!D$17,ROW()-ROW(D$17),0))</f>
        <v/>
      </c>
    </row>
    <row r="2488" spans="1:4" x14ac:dyDescent="0.25">
      <c r="A2488" s="124" t="str">
        <f ca="1">IF(OFFSET('Stocklist Hoogenraad'!A$17,ROW()-ROW(A$17),0)="","",OFFSET('Stocklist Hoogenraad'!A$17,ROW()-ROW(A$17),0))</f>
        <v/>
      </c>
      <c r="B2488" s="124" t="str">
        <f ca="1">IF(OFFSET('Stocklist Hoogenraad'!B$17,ROW()-ROW(B$17),0)="","",OFFSET('Stocklist Hoogenraad'!B$17,ROW()-ROW(B$17),0))</f>
        <v/>
      </c>
      <c r="C2488" s="124" t="str">
        <f ca="1">IF(OFFSET('Stocklist Hoogenraad'!C$17,ROW()-ROW(C$17),0)="","",OFFSET('Stocklist Hoogenraad'!C$17,ROW()-ROW(C$17),0))</f>
        <v/>
      </c>
      <c r="D2488" s="125" t="str">
        <f ca="1">IF(OFFSET('Stocklist Hoogenraad'!D$17,ROW()-ROW(D$17),0)="","",(1+Margin)*OFFSET('Stocklist Hoogenraad'!D$17,ROW()-ROW(D$17),0))</f>
        <v/>
      </c>
    </row>
    <row r="2489" spans="1:4" x14ac:dyDescent="0.25">
      <c r="A2489" s="124" t="str">
        <f ca="1">IF(OFFSET('Stocklist Hoogenraad'!A$17,ROW()-ROW(A$17),0)="","",OFFSET('Stocklist Hoogenraad'!A$17,ROW()-ROW(A$17),0))</f>
        <v/>
      </c>
      <c r="B2489" s="124" t="str">
        <f ca="1">IF(OFFSET('Stocklist Hoogenraad'!B$17,ROW()-ROW(B$17),0)="","",OFFSET('Stocklist Hoogenraad'!B$17,ROW()-ROW(B$17),0))</f>
        <v/>
      </c>
      <c r="C2489" s="124" t="str">
        <f ca="1">IF(OFFSET('Stocklist Hoogenraad'!C$17,ROW()-ROW(C$17),0)="","",OFFSET('Stocklist Hoogenraad'!C$17,ROW()-ROW(C$17),0))</f>
        <v/>
      </c>
      <c r="D2489" s="125" t="str">
        <f ca="1">IF(OFFSET('Stocklist Hoogenraad'!D$17,ROW()-ROW(D$17),0)="","",(1+Margin)*OFFSET('Stocklist Hoogenraad'!D$17,ROW()-ROW(D$17),0))</f>
        <v/>
      </c>
    </row>
    <row r="2490" spans="1:4" x14ac:dyDescent="0.25">
      <c r="A2490" s="124" t="str">
        <f ca="1">IF(OFFSET('Stocklist Hoogenraad'!A$17,ROW()-ROW(A$17),0)="","",OFFSET('Stocklist Hoogenraad'!A$17,ROW()-ROW(A$17),0))</f>
        <v/>
      </c>
      <c r="B2490" s="124" t="str">
        <f ca="1">IF(OFFSET('Stocklist Hoogenraad'!B$17,ROW()-ROW(B$17),0)="","",OFFSET('Stocklist Hoogenraad'!B$17,ROW()-ROW(B$17),0))</f>
        <v/>
      </c>
      <c r="C2490" s="124" t="str">
        <f ca="1">IF(OFFSET('Stocklist Hoogenraad'!C$17,ROW()-ROW(C$17),0)="","",OFFSET('Stocklist Hoogenraad'!C$17,ROW()-ROW(C$17),0))</f>
        <v/>
      </c>
      <c r="D2490" s="125" t="str">
        <f ca="1">IF(OFFSET('Stocklist Hoogenraad'!D$17,ROW()-ROW(D$17),0)="","",(1+Margin)*OFFSET('Stocklist Hoogenraad'!D$17,ROW()-ROW(D$17),0))</f>
        <v/>
      </c>
    </row>
    <row r="2491" spans="1:4" x14ac:dyDescent="0.25">
      <c r="A2491" s="124" t="str">
        <f ca="1">IF(OFFSET('Stocklist Hoogenraad'!A$17,ROW()-ROW(A$17),0)="","",OFFSET('Stocklist Hoogenraad'!A$17,ROW()-ROW(A$17),0))</f>
        <v/>
      </c>
      <c r="B2491" s="124" t="str">
        <f ca="1">IF(OFFSET('Stocklist Hoogenraad'!B$17,ROW()-ROW(B$17),0)="","",OFFSET('Stocklist Hoogenraad'!B$17,ROW()-ROW(B$17),0))</f>
        <v/>
      </c>
      <c r="C2491" s="124" t="str">
        <f ca="1">IF(OFFSET('Stocklist Hoogenraad'!C$17,ROW()-ROW(C$17),0)="","",OFFSET('Stocklist Hoogenraad'!C$17,ROW()-ROW(C$17),0))</f>
        <v/>
      </c>
      <c r="D2491" s="125" t="str">
        <f ca="1">IF(OFFSET('Stocklist Hoogenraad'!D$17,ROW()-ROW(D$17),0)="","",(1+Margin)*OFFSET('Stocklist Hoogenraad'!D$17,ROW()-ROW(D$17),0))</f>
        <v/>
      </c>
    </row>
    <row r="2492" spans="1:4" x14ac:dyDescent="0.25">
      <c r="A2492" s="124" t="str">
        <f ca="1">IF(OFFSET('Stocklist Hoogenraad'!A$17,ROW()-ROW(A$17),0)="","",OFFSET('Stocklist Hoogenraad'!A$17,ROW()-ROW(A$17),0))</f>
        <v/>
      </c>
      <c r="B2492" s="124" t="str">
        <f ca="1">IF(OFFSET('Stocklist Hoogenraad'!B$17,ROW()-ROW(B$17),0)="","",OFFSET('Stocklist Hoogenraad'!B$17,ROW()-ROW(B$17),0))</f>
        <v/>
      </c>
      <c r="C2492" s="124" t="str">
        <f ca="1">IF(OFFSET('Stocklist Hoogenraad'!C$17,ROW()-ROW(C$17),0)="","",OFFSET('Stocklist Hoogenraad'!C$17,ROW()-ROW(C$17),0))</f>
        <v/>
      </c>
      <c r="D2492" s="125" t="str">
        <f ca="1">IF(OFFSET('Stocklist Hoogenraad'!D$17,ROW()-ROW(D$17),0)="","",(1+Margin)*OFFSET('Stocklist Hoogenraad'!D$17,ROW()-ROW(D$17),0))</f>
        <v/>
      </c>
    </row>
    <row r="2493" spans="1:4" x14ac:dyDescent="0.25">
      <c r="A2493" s="124" t="str">
        <f ca="1">IF(OFFSET('Stocklist Hoogenraad'!A$17,ROW()-ROW(A$17),0)="","",OFFSET('Stocklist Hoogenraad'!A$17,ROW()-ROW(A$17),0))</f>
        <v/>
      </c>
      <c r="B2493" s="124" t="str">
        <f ca="1">IF(OFFSET('Stocklist Hoogenraad'!B$17,ROW()-ROW(B$17),0)="","",OFFSET('Stocklist Hoogenraad'!B$17,ROW()-ROW(B$17),0))</f>
        <v/>
      </c>
      <c r="C2493" s="124" t="str">
        <f ca="1">IF(OFFSET('Stocklist Hoogenraad'!C$17,ROW()-ROW(C$17),0)="","",OFFSET('Stocklist Hoogenraad'!C$17,ROW()-ROW(C$17),0))</f>
        <v/>
      </c>
      <c r="D2493" s="125" t="str">
        <f ca="1">IF(OFFSET('Stocklist Hoogenraad'!D$17,ROW()-ROW(D$17),0)="","",(1+Margin)*OFFSET('Stocklist Hoogenraad'!D$17,ROW()-ROW(D$17),0))</f>
        <v/>
      </c>
    </row>
    <row r="2494" spans="1:4" x14ac:dyDescent="0.25">
      <c r="A2494" s="124" t="str">
        <f ca="1">IF(OFFSET('Stocklist Hoogenraad'!A$17,ROW()-ROW(A$17),0)="","",OFFSET('Stocklist Hoogenraad'!A$17,ROW()-ROW(A$17),0))</f>
        <v/>
      </c>
      <c r="B2494" s="124" t="str">
        <f ca="1">IF(OFFSET('Stocklist Hoogenraad'!B$17,ROW()-ROW(B$17),0)="","",OFFSET('Stocklist Hoogenraad'!B$17,ROW()-ROW(B$17),0))</f>
        <v/>
      </c>
      <c r="C2494" s="124" t="str">
        <f ca="1">IF(OFFSET('Stocklist Hoogenraad'!C$17,ROW()-ROW(C$17),0)="","",OFFSET('Stocklist Hoogenraad'!C$17,ROW()-ROW(C$17),0))</f>
        <v/>
      </c>
      <c r="D2494" s="125" t="str">
        <f ca="1">IF(OFFSET('Stocklist Hoogenraad'!D$17,ROW()-ROW(D$17),0)="","",(1+Margin)*OFFSET('Stocklist Hoogenraad'!D$17,ROW()-ROW(D$17),0))</f>
        <v/>
      </c>
    </row>
    <row r="2495" spans="1:4" x14ac:dyDescent="0.25">
      <c r="A2495" s="124" t="str">
        <f ca="1">IF(OFFSET('Stocklist Hoogenraad'!A$17,ROW()-ROW(A$17),0)="","",OFFSET('Stocklist Hoogenraad'!A$17,ROW()-ROW(A$17),0))</f>
        <v/>
      </c>
      <c r="B2495" s="124" t="str">
        <f ca="1">IF(OFFSET('Stocklist Hoogenraad'!B$17,ROW()-ROW(B$17),0)="","",OFFSET('Stocklist Hoogenraad'!B$17,ROW()-ROW(B$17),0))</f>
        <v/>
      </c>
      <c r="C2495" s="124" t="str">
        <f ca="1">IF(OFFSET('Stocklist Hoogenraad'!C$17,ROW()-ROW(C$17),0)="","",OFFSET('Stocklist Hoogenraad'!C$17,ROW()-ROW(C$17),0))</f>
        <v/>
      </c>
      <c r="D2495" s="125" t="str">
        <f ca="1">IF(OFFSET('Stocklist Hoogenraad'!D$17,ROW()-ROW(D$17),0)="","",(1+Margin)*OFFSET('Stocklist Hoogenraad'!D$17,ROW()-ROW(D$17),0))</f>
        <v/>
      </c>
    </row>
    <row r="2496" spans="1:4" x14ac:dyDescent="0.25">
      <c r="A2496" s="124" t="str">
        <f ca="1">IF(OFFSET('Stocklist Hoogenraad'!A$17,ROW()-ROW(A$17),0)="","",OFFSET('Stocklist Hoogenraad'!A$17,ROW()-ROW(A$17),0))</f>
        <v/>
      </c>
      <c r="B2496" s="124" t="str">
        <f ca="1">IF(OFFSET('Stocklist Hoogenraad'!B$17,ROW()-ROW(B$17),0)="","",OFFSET('Stocklist Hoogenraad'!B$17,ROW()-ROW(B$17),0))</f>
        <v/>
      </c>
      <c r="C2496" s="124" t="str">
        <f ca="1">IF(OFFSET('Stocklist Hoogenraad'!C$17,ROW()-ROW(C$17),0)="","",OFFSET('Stocklist Hoogenraad'!C$17,ROW()-ROW(C$17),0))</f>
        <v/>
      </c>
      <c r="D2496" s="125" t="str">
        <f ca="1">IF(OFFSET('Stocklist Hoogenraad'!D$17,ROW()-ROW(D$17),0)="","",(1+Margin)*OFFSET('Stocklist Hoogenraad'!D$17,ROW()-ROW(D$17),0))</f>
        <v/>
      </c>
    </row>
    <row r="2497" spans="1:4" x14ac:dyDescent="0.25">
      <c r="A2497" s="124" t="str">
        <f ca="1">IF(OFFSET('Stocklist Hoogenraad'!A$17,ROW()-ROW(A$17),0)="","",OFFSET('Stocklist Hoogenraad'!A$17,ROW()-ROW(A$17),0))</f>
        <v/>
      </c>
      <c r="B2497" s="124" t="str">
        <f ca="1">IF(OFFSET('Stocklist Hoogenraad'!B$17,ROW()-ROW(B$17),0)="","",OFFSET('Stocklist Hoogenraad'!B$17,ROW()-ROW(B$17),0))</f>
        <v/>
      </c>
      <c r="C2497" s="124" t="str">
        <f ca="1">IF(OFFSET('Stocklist Hoogenraad'!C$17,ROW()-ROW(C$17),0)="","",OFFSET('Stocklist Hoogenraad'!C$17,ROW()-ROW(C$17),0))</f>
        <v/>
      </c>
      <c r="D2497" s="125" t="str">
        <f ca="1">IF(OFFSET('Stocklist Hoogenraad'!D$17,ROW()-ROW(D$17),0)="","",(1+Margin)*OFFSET('Stocklist Hoogenraad'!D$17,ROW()-ROW(D$17),0))</f>
        <v/>
      </c>
    </row>
    <row r="2498" spans="1:4" x14ac:dyDescent="0.25">
      <c r="A2498" s="124" t="str">
        <f ca="1">IF(OFFSET('Stocklist Hoogenraad'!A$17,ROW()-ROW(A$17),0)="","",OFFSET('Stocklist Hoogenraad'!A$17,ROW()-ROW(A$17),0))</f>
        <v/>
      </c>
      <c r="B2498" s="124" t="str">
        <f ca="1">IF(OFFSET('Stocklist Hoogenraad'!B$17,ROW()-ROW(B$17),0)="","",OFFSET('Stocklist Hoogenraad'!B$17,ROW()-ROW(B$17),0))</f>
        <v/>
      </c>
      <c r="C2498" s="124" t="str">
        <f ca="1">IF(OFFSET('Stocklist Hoogenraad'!C$17,ROW()-ROW(C$17),0)="","",OFFSET('Stocklist Hoogenraad'!C$17,ROW()-ROW(C$17),0))</f>
        <v/>
      </c>
      <c r="D2498" s="125" t="str">
        <f ca="1">IF(OFFSET('Stocklist Hoogenraad'!D$17,ROW()-ROW(D$17),0)="","",(1+Margin)*OFFSET('Stocklist Hoogenraad'!D$17,ROW()-ROW(D$17),0))</f>
        <v/>
      </c>
    </row>
    <row r="2499" spans="1:4" x14ac:dyDescent="0.25">
      <c r="A2499" s="124" t="str">
        <f ca="1">IF(OFFSET('Stocklist Hoogenraad'!A$17,ROW()-ROW(A$17),0)="","",OFFSET('Stocklist Hoogenraad'!A$17,ROW()-ROW(A$17),0))</f>
        <v/>
      </c>
      <c r="B2499" s="124" t="str">
        <f ca="1">IF(OFFSET('Stocklist Hoogenraad'!B$17,ROW()-ROW(B$17),0)="","",OFFSET('Stocklist Hoogenraad'!B$17,ROW()-ROW(B$17),0))</f>
        <v/>
      </c>
      <c r="C2499" s="124" t="str">
        <f ca="1">IF(OFFSET('Stocklist Hoogenraad'!C$17,ROW()-ROW(C$17),0)="","",OFFSET('Stocklist Hoogenraad'!C$17,ROW()-ROW(C$17),0))</f>
        <v/>
      </c>
      <c r="D2499" s="125" t="str">
        <f ca="1">IF(OFFSET('Stocklist Hoogenraad'!D$17,ROW()-ROW(D$17),0)="","",(1+Margin)*OFFSET('Stocklist Hoogenraad'!D$17,ROW()-ROW(D$17),0))</f>
        <v/>
      </c>
    </row>
    <row r="2500" spans="1:4" x14ac:dyDescent="0.25">
      <c r="A2500" s="124" t="str">
        <f ca="1">IF(OFFSET('Stocklist Hoogenraad'!A$17,ROW()-ROW(A$17),0)="","",OFFSET('Stocklist Hoogenraad'!A$17,ROW()-ROW(A$17),0))</f>
        <v/>
      </c>
      <c r="B2500" s="124" t="str">
        <f ca="1">IF(OFFSET('Stocklist Hoogenraad'!B$17,ROW()-ROW(B$17),0)="","",OFFSET('Stocklist Hoogenraad'!B$17,ROW()-ROW(B$17),0))</f>
        <v/>
      </c>
      <c r="C2500" s="124" t="str">
        <f ca="1">IF(OFFSET('Stocklist Hoogenraad'!C$17,ROW()-ROW(C$17),0)="","",OFFSET('Stocklist Hoogenraad'!C$17,ROW()-ROW(C$17),0))</f>
        <v/>
      </c>
      <c r="D2500" s="125" t="str">
        <f ca="1">IF(OFFSET('Stocklist Hoogenraad'!D$17,ROW()-ROW(D$17),0)="","",(1+Margin)*OFFSET('Stocklist Hoogenraad'!D$17,ROW()-ROW(D$17),0))</f>
        <v/>
      </c>
    </row>
    <row r="2501" spans="1:4" x14ac:dyDescent="0.25">
      <c r="A2501" s="124" t="str">
        <f ca="1">IF(OFFSET('Stocklist Hoogenraad'!A$17,ROW()-ROW(A$17),0)="","",OFFSET('Stocklist Hoogenraad'!A$17,ROW()-ROW(A$17),0))</f>
        <v/>
      </c>
      <c r="B2501" s="124" t="str">
        <f ca="1">IF(OFFSET('Stocklist Hoogenraad'!B$17,ROW()-ROW(B$17),0)="","",OFFSET('Stocklist Hoogenraad'!B$17,ROW()-ROW(B$17),0))</f>
        <v/>
      </c>
      <c r="C2501" s="124" t="str">
        <f ca="1">IF(OFFSET('Stocklist Hoogenraad'!C$17,ROW()-ROW(C$17),0)="","",OFFSET('Stocklist Hoogenraad'!C$17,ROW()-ROW(C$17),0))</f>
        <v/>
      </c>
      <c r="D2501" s="125" t="str">
        <f ca="1">IF(OFFSET('Stocklist Hoogenraad'!D$17,ROW()-ROW(D$17),0)="","",(1+Margin)*OFFSET('Stocklist Hoogenraad'!D$17,ROW()-ROW(D$17),0))</f>
        <v/>
      </c>
    </row>
    <row r="2502" spans="1:4" x14ac:dyDescent="0.25">
      <c r="A2502" s="124" t="str">
        <f ca="1">IF(OFFSET('Stocklist Hoogenraad'!A$17,ROW()-ROW(A$17),0)="","",OFFSET('Stocklist Hoogenraad'!A$17,ROW()-ROW(A$17),0))</f>
        <v/>
      </c>
      <c r="B2502" s="124" t="str">
        <f ca="1">IF(OFFSET('Stocklist Hoogenraad'!B$17,ROW()-ROW(B$17),0)="","",OFFSET('Stocklist Hoogenraad'!B$17,ROW()-ROW(B$17),0))</f>
        <v/>
      </c>
      <c r="C2502" s="124" t="str">
        <f ca="1">IF(OFFSET('Stocklist Hoogenraad'!C$17,ROW()-ROW(C$17),0)="","",OFFSET('Stocklist Hoogenraad'!C$17,ROW()-ROW(C$17),0))</f>
        <v/>
      </c>
      <c r="D2502" s="125" t="str">
        <f ca="1">IF(OFFSET('Stocklist Hoogenraad'!D$17,ROW()-ROW(D$17),0)="","",(1+Margin)*OFFSET('Stocklist Hoogenraad'!D$17,ROW()-ROW(D$17),0))</f>
        <v/>
      </c>
    </row>
    <row r="2503" spans="1:4" x14ac:dyDescent="0.25">
      <c r="A2503" s="124" t="str">
        <f ca="1">IF(OFFSET('Stocklist Hoogenraad'!A$17,ROW()-ROW(A$17),0)="","",OFFSET('Stocklist Hoogenraad'!A$17,ROW()-ROW(A$17),0))</f>
        <v/>
      </c>
      <c r="B2503" s="124" t="str">
        <f ca="1">IF(OFFSET('Stocklist Hoogenraad'!B$17,ROW()-ROW(B$17),0)="","",OFFSET('Stocklist Hoogenraad'!B$17,ROW()-ROW(B$17),0))</f>
        <v/>
      </c>
      <c r="C2503" s="124" t="str">
        <f ca="1">IF(OFFSET('Stocklist Hoogenraad'!C$17,ROW()-ROW(C$17),0)="","",OFFSET('Stocklist Hoogenraad'!C$17,ROW()-ROW(C$17),0))</f>
        <v/>
      </c>
      <c r="D2503" s="125" t="str">
        <f ca="1">IF(OFFSET('Stocklist Hoogenraad'!D$17,ROW()-ROW(D$17),0)="","",(1+Margin)*OFFSET('Stocklist Hoogenraad'!D$17,ROW()-ROW(D$17),0))</f>
        <v/>
      </c>
    </row>
    <row r="2504" spans="1:4" x14ac:dyDescent="0.25">
      <c r="A2504" s="124" t="str">
        <f ca="1">IF(OFFSET('Stocklist Hoogenraad'!A$17,ROW()-ROW(A$17),0)="","",OFFSET('Stocklist Hoogenraad'!A$17,ROW()-ROW(A$17),0))</f>
        <v/>
      </c>
      <c r="B2504" s="124" t="str">
        <f ca="1">IF(OFFSET('Stocklist Hoogenraad'!B$17,ROW()-ROW(B$17),0)="","",OFFSET('Stocklist Hoogenraad'!B$17,ROW()-ROW(B$17),0))</f>
        <v/>
      </c>
      <c r="C2504" s="124" t="str">
        <f ca="1">IF(OFFSET('Stocklist Hoogenraad'!C$17,ROW()-ROW(C$17),0)="","",OFFSET('Stocklist Hoogenraad'!C$17,ROW()-ROW(C$17),0))</f>
        <v/>
      </c>
      <c r="D2504" s="125" t="str">
        <f ca="1">IF(OFFSET('Stocklist Hoogenraad'!D$17,ROW()-ROW(D$17),0)="","",(1+Margin)*OFFSET('Stocklist Hoogenraad'!D$17,ROW()-ROW(D$17),0))</f>
        <v/>
      </c>
    </row>
    <row r="2505" spans="1:4" x14ac:dyDescent="0.25">
      <c r="A2505" s="124" t="str">
        <f ca="1">IF(OFFSET('Stocklist Hoogenraad'!A$17,ROW()-ROW(A$17),0)="","",OFFSET('Stocklist Hoogenraad'!A$17,ROW()-ROW(A$17),0))</f>
        <v/>
      </c>
      <c r="B2505" s="124" t="str">
        <f ca="1">IF(OFFSET('Stocklist Hoogenraad'!B$17,ROW()-ROW(B$17),0)="","",OFFSET('Stocklist Hoogenraad'!B$17,ROW()-ROW(B$17),0))</f>
        <v/>
      </c>
      <c r="C2505" s="124" t="str">
        <f ca="1">IF(OFFSET('Stocklist Hoogenraad'!C$17,ROW()-ROW(C$17),0)="","",OFFSET('Stocklist Hoogenraad'!C$17,ROW()-ROW(C$17),0))</f>
        <v/>
      </c>
      <c r="D2505" s="125" t="str">
        <f ca="1">IF(OFFSET('Stocklist Hoogenraad'!D$17,ROW()-ROW(D$17),0)="","",(1+Margin)*OFFSET('Stocklist Hoogenraad'!D$17,ROW()-ROW(D$17),0))</f>
        <v/>
      </c>
    </row>
    <row r="2506" spans="1:4" x14ac:dyDescent="0.25">
      <c r="A2506" s="124" t="str">
        <f ca="1">IF(OFFSET('Stocklist Hoogenraad'!A$17,ROW()-ROW(A$17),0)="","",OFFSET('Stocklist Hoogenraad'!A$17,ROW()-ROW(A$17),0))</f>
        <v/>
      </c>
      <c r="B2506" s="124" t="str">
        <f ca="1">IF(OFFSET('Stocklist Hoogenraad'!B$17,ROW()-ROW(B$17),0)="","",OFFSET('Stocklist Hoogenraad'!B$17,ROW()-ROW(B$17),0))</f>
        <v/>
      </c>
      <c r="C2506" s="124" t="str">
        <f ca="1">IF(OFFSET('Stocklist Hoogenraad'!C$17,ROW()-ROW(C$17),0)="","",OFFSET('Stocklist Hoogenraad'!C$17,ROW()-ROW(C$17),0))</f>
        <v/>
      </c>
      <c r="D2506" s="125" t="str">
        <f ca="1">IF(OFFSET('Stocklist Hoogenraad'!D$17,ROW()-ROW(D$17),0)="","",(1+Margin)*OFFSET('Stocklist Hoogenraad'!D$17,ROW()-ROW(D$17),0))</f>
        <v/>
      </c>
    </row>
    <row r="2507" spans="1:4" x14ac:dyDescent="0.25">
      <c r="A2507" s="124" t="str">
        <f ca="1">IF(OFFSET('Stocklist Hoogenraad'!A$17,ROW()-ROW(A$17),0)="","",OFFSET('Stocklist Hoogenraad'!A$17,ROW()-ROW(A$17),0))</f>
        <v/>
      </c>
      <c r="B2507" s="124" t="str">
        <f ca="1">IF(OFFSET('Stocklist Hoogenraad'!B$17,ROW()-ROW(B$17),0)="","",OFFSET('Stocklist Hoogenraad'!B$17,ROW()-ROW(B$17),0))</f>
        <v/>
      </c>
      <c r="C2507" s="124" t="str">
        <f ca="1">IF(OFFSET('Stocklist Hoogenraad'!C$17,ROW()-ROW(C$17),0)="","",OFFSET('Stocklist Hoogenraad'!C$17,ROW()-ROW(C$17),0))</f>
        <v/>
      </c>
      <c r="D2507" s="125" t="str">
        <f ca="1">IF(OFFSET('Stocklist Hoogenraad'!D$17,ROW()-ROW(D$17),0)="","",(1+Margin)*OFFSET('Stocklist Hoogenraad'!D$17,ROW()-ROW(D$17),0))</f>
        <v/>
      </c>
    </row>
    <row r="2508" spans="1:4" x14ac:dyDescent="0.25">
      <c r="A2508" s="124" t="str">
        <f ca="1">IF(OFFSET('Stocklist Hoogenraad'!A$17,ROW()-ROW(A$17),0)="","",OFFSET('Stocklist Hoogenraad'!A$17,ROW()-ROW(A$17),0))</f>
        <v/>
      </c>
      <c r="B2508" s="124" t="str">
        <f ca="1">IF(OFFSET('Stocklist Hoogenraad'!B$17,ROW()-ROW(B$17),0)="","",OFFSET('Stocklist Hoogenraad'!B$17,ROW()-ROW(B$17),0))</f>
        <v/>
      </c>
      <c r="C2508" s="124" t="str">
        <f ca="1">IF(OFFSET('Stocklist Hoogenraad'!C$17,ROW()-ROW(C$17),0)="","",OFFSET('Stocklist Hoogenraad'!C$17,ROW()-ROW(C$17),0))</f>
        <v/>
      </c>
      <c r="D2508" s="125" t="str">
        <f ca="1">IF(OFFSET('Stocklist Hoogenraad'!D$17,ROW()-ROW(D$17),0)="","",(1+Margin)*OFFSET('Stocklist Hoogenraad'!D$17,ROW()-ROW(D$17),0))</f>
        <v/>
      </c>
    </row>
    <row r="2509" spans="1:4" x14ac:dyDescent="0.25">
      <c r="A2509" s="124" t="str">
        <f ca="1">IF(OFFSET('Stocklist Hoogenraad'!A$17,ROW()-ROW(A$17),0)="","",OFFSET('Stocklist Hoogenraad'!A$17,ROW()-ROW(A$17),0))</f>
        <v/>
      </c>
      <c r="B2509" s="124" t="str">
        <f ca="1">IF(OFFSET('Stocklist Hoogenraad'!B$17,ROW()-ROW(B$17),0)="","",OFFSET('Stocklist Hoogenraad'!B$17,ROW()-ROW(B$17),0))</f>
        <v/>
      </c>
      <c r="C2509" s="124" t="str">
        <f ca="1">IF(OFFSET('Stocklist Hoogenraad'!C$17,ROW()-ROW(C$17),0)="","",OFFSET('Stocklist Hoogenraad'!C$17,ROW()-ROW(C$17),0))</f>
        <v/>
      </c>
      <c r="D2509" s="125" t="str">
        <f ca="1">IF(OFFSET('Stocklist Hoogenraad'!D$17,ROW()-ROW(D$17),0)="","",(1+Margin)*OFFSET('Stocklist Hoogenraad'!D$17,ROW()-ROW(D$17),0))</f>
        <v/>
      </c>
    </row>
    <row r="2510" spans="1:4" x14ac:dyDescent="0.25">
      <c r="A2510" s="124" t="str">
        <f ca="1">IF(OFFSET('Stocklist Hoogenraad'!A$17,ROW()-ROW(A$17),0)="","",OFFSET('Stocklist Hoogenraad'!A$17,ROW()-ROW(A$17),0))</f>
        <v/>
      </c>
      <c r="B2510" s="124" t="str">
        <f ca="1">IF(OFFSET('Stocklist Hoogenraad'!B$17,ROW()-ROW(B$17),0)="","",OFFSET('Stocklist Hoogenraad'!B$17,ROW()-ROW(B$17),0))</f>
        <v/>
      </c>
      <c r="C2510" s="124" t="str">
        <f ca="1">IF(OFFSET('Stocklist Hoogenraad'!C$17,ROW()-ROW(C$17),0)="","",OFFSET('Stocklist Hoogenraad'!C$17,ROW()-ROW(C$17),0))</f>
        <v/>
      </c>
      <c r="D2510" s="125" t="str">
        <f ca="1">IF(OFFSET('Stocklist Hoogenraad'!D$17,ROW()-ROW(D$17),0)="","",(1+Margin)*OFFSET('Stocklist Hoogenraad'!D$17,ROW()-ROW(D$17),0))</f>
        <v/>
      </c>
    </row>
    <row r="2511" spans="1:4" x14ac:dyDescent="0.25">
      <c r="A2511" s="124" t="str">
        <f ca="1">IF(OFFSET('Stocklist Hoogenraad'!A$17,ROW()-ROW(A$17),0)="","",OFFSET('Stocklist Hoogenraad'!A$17,ROW()-ROW(A$17),0))</f>
        <v/>
      </c>
      <c r="B2511" s="124" t="str">
        <f ca="1">IF(OFFSET('Stocklist Hoogenraad'!B$17,ROW()-ROW(B$17),0)="","",OFFSET('Stocklist Hoogenraad'!B$17,ROW()-ROW(B$17),0))</f>
        <v/>
      </c>
      <c r="C2511" s="124" t="str">
        <f ca="1">IF(OFFSET('Stocklist Hoogenraad'!C$17,ROW()-ROW(C$17),0)="","",OFFSET('Stocklist Hoogenraad'!C$17,ROW()-ROW(C$17),0))</f>
        <v/>
      </c>
      <c r="D2511" s="125" t="str">
        <f ca="1">IF(OFFSET('Stocklist Hoogenraad'!D$17,ROW()-ROW(D$17),0)="","",(1+Margin)*OFFSET('Stocklist Hoogenraad'!D$17,ROW()-ROW(D$17),0))</f>
        <v/>
      </c>
    </row>
    <row r="2512" spans="1:4" x14ac:dyDescent="0.25">
      <c r="A2512" s="124" t="str">
        <f ca="1">IF(OFFSET('Stocklist Hoogenraad'!A$17,ROW()-ROW(A$17),0)="","",OFFSET('Stocklist Hoogenraad'!A$17,ROW()-ROW(A$17),0))</f>
        <v/>
      </c>
      <c r="B2512" s="124" t="str">
        <f ca="1">IF(OFFSET('Stocklist Hoogenraad'!B$17,ROW()-ROW(B$17),0)="","",OFFSET('Stocklist Hoogenraad'!B$17,ROW()-ROW(B$17),0))</f>
        <v/>
      </c>
      <c r="C2512" s="124" t="str">
        <f ca="1">IF(OFFSET('Stocklist Hoogenraad'!C$17,ROW()-ROW(C$17),0)="","",OFFSET('Stocklist Hoogenraad'!C$17,ROW()-ROW(C$17),0))</f>
        <v/>
      </c>
      <c r="D2512" s="125" t="str">
        <f ca="1">IF(OFFSET('Stocklist Hoogenraad'!D$17,ROW()-ROW(D$17),0)="","",(1+Margin)*OFFSET('Stocklist Hoogenraad'!D$17,ROW()-ROW(D$17),0))</f>
        <v/>
      </c>
    </row>
    <row r="2513" spans="1:4" x14ac:dyDescent="0.25">
      <c r="A2513" s="124" t="str">
        <f ca="1">IF(OFFSET('Stocklist Hoogenraad'!A$17,ROW()-ROW(A$17),0)="","",OFFSET('Stocklist Hoogenraad'!A$17,ROW()-ROW(A$17),0))</f>
        <v/>
      </c>
      <c r="B2513" s="124" t="str">
        <f ca="1">IF(OFFSET('Stocklist Hoogenraad'!B$17,ROW()-ROW(B$17),0)="","",OFFSET('Stocklist Hoogenraad'!B$17,ROW()-ROW(B$17),0))</f>
        <v/>
      </c>
      <c r="C2513" s="124" t="str">
        <f ca="1">IF(OFFSET('Stocklist Hoogenraad'!C$17,ROW()-ROW(C$17),0)="","",OFFSET('Stocklist Hoogenraad'!C$17,ROW()-ROW(C$17),0))</f>
        <v/>
      </c>
      <c r="D2513" s="125" t="str">
        <f ca="1">IF(OFFSET('Stocklist Hoogenraad'!D$17,ROW()-ROW(D$17),0)="","",(1+Margin)*OFFSET('Stocklist Hoogenraad'!D$17,ROW()-ROW(D$17),0))</f>
        <v/>
      </c>
    </row>
    <row r="2514" spans="1:4" x14ac:dyDescent="0.25">
      <c r="A2514" s="124" t="str">
        <f ca="1">IF(OFFSET('Stocklist Hoogenraad'!A$17,ROW()-ROW(A$17),0)="","",OFFSET('Stocklist Hoogenraad'!A$17,ROW()-ROW(A$17),0))</f>
        <v/>
      </c>
      <c r="B2514" s="124" t="str">
        <f ca="1">IF(OFFSET('Stocklist Hoogenraad'!B$17,ROW()-ROW(B$17),0)="","",OFFSET('Stocklist Hoogenraad'!B$17,ROW()-ROW(B$17),0))</f>
        <v/>
      </c>
      <c r="C2514" s="124" t="str">
        <f ca="1">IF(OFFSET('Stocklist Hoogenraad'!C$17,ROW()-ROW(C$17),0)="","",OFFSET('Stocklist Hoogenraad'!C$17,ROW()-ROW(C$17),0))</f>
        <v/>
      </c>
      <c r="D2514" s="125" t="str">
        <f ca="1">IF(OFFSET('Stocklist Hoogenraad'!D$17,ROW()-ROW(D$17),0)="","",(1+Margin)*OFFSET('Stocklist Hoogenraad'!D$17,ROW()-ROW(D$17),0))</f>
        <v/>
      </c>
    </row>
    <row r="2515" spans="1:4" x14ac:dyDescent="0.25">
      <c r="A2515" s="124" t="str">
        <f ca="1">IF(OFFSET('Stocklist Hoogenraad'!A$17,ROW()-ROW(A$17),0)="","",OFFSET('Stocklist Hoogenraad'!A$17,ROW()-ROW(A$17),0))</f>
        <v/>
      </c>
      <c r="B2515" s="124" t="str">
        <f ca="1">IF(OFFSET('Stocklist Hoogenraad'!B$17,ROW()-ROW(B$17),0)="","",OFFSET('Stocklist Hoogenraad'!B$17,ROW()-ROW(B$17),0))</f>
        <v/>
      </c>
      <c r="C2515" s="124" t="str">
        <f ca="1">IF(OFFSET('Stocklist Hoogenraad'!C$17,ROW()-ROW(C$17),0)="","",OFFSET('Stocklist Hoogenraad'!C$17,ROW()-ROW(C$17),0))</f>
        <v/>
      </c>
      <c r="D2515" s="125" t="str">
        <f ca="1">IF(OFFSET('Stocklist Hoogenraad'!D$17,ROW()-ROW(D$17),0)="","",(1+Margin)*OFFSET('Stocklist Hoogenraad'!D$17,ROW()-ROW(D$17),0))</f>
        <v/>
      </c>
    </row>
    <row r="2516" spans="1:4" x14ac:dyDescent="0.25">
      <c r="A2516" s="124" t="str">
        <f ca="1">IF(OFFSET('Stocklist Hoogenraad'!A$17,ROW()-ROW(A$17),0)="","",OFFSET('Stocklist Hoogenraad'!A$17,ROW()-ROW(A$17),0))</f>
        <v/>
      </c>
      <c r="B2516" s="124" t="str">
        <f ca="1">IF(OFFSET('Stocklist Hoogenraad'!B$17,ROW()-ROW(B$17),0)="","",OFFSET('Stocklist Hoogenraad'!B$17,ROW()-ROW(B$17),0))</f>
        <v/>
      </c>
      <c r="C2516" s="124" t="str">
        <f ca="1">IF(OFFSET('Stocklist Hoogenraad'!C$17,ROW()-ROW(C$17),0)="","",OFFSET('Stocklist Hoogenraad'!C$17,ROW()-ROW(C$17),0))</f>
        <v/>
      </c>
      <c r="D2516" s="125" t="str">
        <f ca="1">IF(OFFSET('Stocklist Hoogenraad'!D$17,ROW()-ROW(D$17),0)="","",(1+Margin)*OFFSET('Stocklist Hoogenraad'!D$17,ROW()-ROW(D$17),0))</f>
        <v/>
      </c>
    </row>
    <row r="2517" spans="1:4" x14ac:dyDescent="0.25">
      <c r="A2517" s="124" t="str">
        <f ca="1">IF(OFFSET('Stocklist Hoogenraad'!A$17,ROW()-ROW(A$17),0)="","",OFFSET('Stocklist Hoogenraad'!A$17,ROW()-ROW(A$17),0))</f>
        <v/>
      </c>
      <c r="B2517" s="124" t="str">
        <f ca="1">IF(OFFSET('Stocklist Hoogenraad'!B$17,ROW()-ROW(B$17),0)="","",OFFSET('Stocklist Hoogenraad'!B$17,ROW()-ROW(B$17),0))</f>
        <v/>
      </c>
      <c r="C2517" s="124" t="str">
        <f ca="1">IF(OFFSET('Stocklist Hoogenraad'!C$17,ROW()-ROW(C$17),0)="","",OFFSET('Stocklist Hoogenraad'!C$17,ROW()-ROW(C$17),0))</f>
        <v/>
      </c>
      <c r="D2517" s="125" t="str">
        <f ca="1">IF(OFFSET('Stocklist Hoogenraad'!D$17,ROW()-ROW(D$17),0)="","",(1+Margin)*OFFSET('Stocklist Hoogenraad'!D$17,ROW()-ROW(D$17),0))</f>
        <v/>
      </c>
    </row>
    <row r="2518" spans="1:4" x14ac:dyDescent="0.25">
      <c r="A2518" s="124" t="str">
        <f ca="1">IF(OFFSET('Stocklist Hoogenraad'!A$17,ROW()-ROW(A$17),0)="","",OFFSET('Stocklist Hoogenraad'!A$17,ROW()-ROW(A$17),0))</f>
        <v/>
      </c>
      <c r="B2518" s="124" t="str">
        <f ca="1">IF(OFFSET('Stocklist Hoogenraad'!B$17,ROW()-ROW(B$17),0)="","",OFFSET('Stocklist Hoogenraad'!B$17,ROW()-ROW(B$17),0))</f>
        <v/>
      </c>
      <c r="C2518" s="124" t="str">
        <f ca="1">IF(OFFSET('Stocklist Hoogenraad'!C$17,ROW()-ROW(C$17),0)="","",OFFSET('Stocklist Hoogenraad'!C$17,ROW()-ROW(C$17),0))</f>
        <v/>
      </c>
      <c r="D2518" s="125" t="str">
        <f ca="1">IF(OFFSET('Stocklist Hoogenraad'!D$17,ROW()-ROW(D$17),0)="","",(1+Margin)*OFFSET('Stocklist Hoogenraad'!D$17,ROW()-ROW(D$17),0))</f>
        <v/>
      </c>
    </row>
    <row r="2519" spans="1:4" x14ac:dyDescent="0.25">
      <c r="A2519" s="124" t="str">
        <f ca="1">IF(OFFSET('Stocklist Hoogenraad'!A$17,ROW()-ROW(A$17),0)="","",OFFSET('Stocklist Hoogenraad'!A$17,ROW()-ROW(A$17),0))</f>
        <v/>
      </c>
      <c r="B2519" s="124" t="str">
        <f ca="1">IF(OFFSET('Stocklist Hoogenraad'!B$17,ROW()-ROW(B$17),0)="","",OFFSET('Stocklist Hoogenraad'!B$17,ROW()-ROW(B$17),0))</f>
        <v/>
      </c>
      <c r="C2519" s="124" t="str">
        <f ca="1">IF(OFFSET('Stocklist Hoogenraad'!C$17,ROW()-ROW(C$17),0)="","",OFFSET('Stocklist Hoogenraad'!C$17,ROW()-ROW(C$17),0))</f>
        <v/>
      </c>
      <c r="D2519" s="125" t="str">
        <f ca="1">IF(OFFSET('Stocklist Hoogenraad'!D$17,ROW()-ROW(D$17),0)="","",(1+Margin)*OFFSET('Stocklist Hoogenraad'!D$17,ROW()-ROW(D$17),0))</f>
        <v/>
      </c>
    </row>
    <row r="2520" spans="1:4" x14ac:dyDescent="0.25">
      <c r="A2520" s="124" t="str">
        <f ca="1">IF(OFFSET('Stocklist Hoogenraad'!A$17,ROW()-ROW(A$17),0)="","",OFFSET('Stocklist Hoogenraad'!A$17,ROW()-ROW(A$17),0))</f>
        <v/>
      </c>
      <c r="B2520" s="124" t="str">
        <f ca="1">IF(OFFSET('Stocklist Hoogenraad'!B$17,ROW()-ROW(B$17),0)="","",OFFSET('Stocklist Hoogenraad'!B$17,ROW()-ROW(B$17),0))</f>
        <v/>
      </c>
      <c r="C2520" s="124" t="str">
        <f ca="1">IF(OFFSET('Stocklist Hoogenraad'!C$17,ROW()-ROW(C$17),0)="","",OFFSET('Stocklist Hoogenraad'!C$17,ROW()-ROW(C$17),0))</f>
        <v/>
      </c>
      <c r="D2520" s="125" t="str">
        <f ca="1">IF(OFFSET('Stocklist Hoogenraad'!D$17,ROW()-ROW(D$17),0)="","",(1+Margin)*OFFSET('Stocklist Hoogenraad'!D$17,ROW()-ROW(D$17),0))</f>
        <v/>
      </c>
    </row>
    <row r="2521" spans="1:4" x14ac:dyDescent="0.25">
      <c r="A2521" s="124" t="str">
        <f ca="1">IF(OFFSET('Stocklist Hoogenraad'!A$17,ROW()-ROW(A$17),0)="","",OFFSET('Stocklist Hoogenraad'!A$17,ROW()-ROW(A$17),0))</f>
        <v/>
      </c>
      <c r="B2521" s="124" t="str">
        <f ca="1">IF(OFFSET('Stocklist Hoogenraad'!B$17,ROW()-ROW(B$17),0)="","",OFFSET('Stocklist Hoogenraad'!B$17,ROW()-ROW(B$17),0))</f>
        <v/>
      </c>
      <c r="C2521" s="124" t="str">
        <f ca="1">IF(OFFSET('Stocklist Hoogenraad'!C$17,ROW()-ROW(C$17),0)="","",OFFSET('Stocklist Hoogenraad'!C$17,ROW()-ROW(C$17),0))</f>
        <v/>
      </c>
      <c r="D2521" s="125" t="str">
        <f ca="1">IF(OFFSET('Stocklist Hoogenraad'!D$17,ROW()-ROW(D$17),0)="","",(1+Margin)*OFFSET('Stocklist Hoogenraad'!D$17,ROW()-ROW(D$17),0))</f>
        <v/>
      </c>
    </row>
    <row r="2522" spans="1:4" x14ac:dyDescent="0.25">
      <c r="A2522" s="124" t="str">
        <f ca="1">IF(OFFSET('Stocklist Hoogenraad'!A$17,ROW()-ROW(A$17),0)="","",OFFSET('Stocklist Hoogenraad'!A$17,ROW()-ROW(A$17),0))</f>
        <v/>
      </c>
      <c r="B2522" s="124" t="str">
        <f ca="1">IF(OFFSET('Stocklist Hoogenraad'!B$17,ROW()-ROW(B$17),0)="","",OFFSET('Stocklist Hoogenraad'!B$17,ROW()-ROW(B$17),0))</f>
        <v/>
      </c>
      <c r="C2522" s="124" t="str">
        <f ca="1">IF(OFFSET('Stocklist Hoogenraad'!C$17,ROW()-ROW(C$17),0)="","",OFFSET('Stocklist Hoogenraad'!C$17,ROW()-ROW(C$17),0))</f>
        <v/>
      </c>
      <c r="D2522" s="125" t="str">
        <f ca="1">IF(OFFSET('Stocklist Hoogenraad'!D$17,ROW()-ROW(D$17),0)="","",(1+Margin)*OFFSET('Stocklist Hoogenraad'!D$17,ROW()-ROW(D$17),0))</f>
        <v/>
      </c>
    </row>
    <row r="2523" spans="1:4" x14ac:dyDescent="0.25">
      <c r="A2523" s="124" t="str">
        <f ca="1">IF(OFFSET('Stocklist Hoogenraad'!A$17,ROW()-ROW(A$17),0)="","",OFFSET('Stocklist Hoogenraad'!A$17,ROW()-ROW(A$17),0))</f>
        <v/>
      </c>
      <c r="B2523" s="124" t="str">
        <f ca="1">IF(OFFSET('Stocklist Hoogenraad'!B$17,ROW()-ROW(B$17),0)="","",OFFSET('Stocklist Hoogenraad'!B$17,ROW()-ROW(B$17),0))</f>
        <v/>
      </c>
      <c r="C2523" s="124" t="str">
        <f ca="1">IF(OFFSET('Stocklist Hoogenraad'!C$17,ROW()-ROW(C$17),0)="","",OFFSET('Stocklist Hoogenraad'!C$17,ROW()-ROW(C$17),0))</f>
        <v/>
      </c>
      <c r="D2523" s="125" t="str">
        <f ca="1">IF(OFFSET('Stocklist Hoogenraad'!D$17,ROW()-ROW(D$17),0)="","",(1+Margin)*OFFSET('Stocklist Hoogenraad'!D$17,ROW()-ROW(D$17),0))</f>
        <v/>
      </c>
    </row>
    <row r="2524" spans="1:4" x14ac:dyDescent="0.25">
      <c r="A2524" s="124" t="str">
        <f ca="1">IF(OFFSET('Stocklist Hoogenraad'!A$17,ROW()-ROW(A$17),0)="","",OFFSET('Stocklist Hoogenraad'!A$17,ROW()-ROW(A$17),0))</f>
        <v/>
      </c>
      <c r="B2524" s="124" t="str">
        <f ca="1">IF(OFFSET('Stocklist Hoogenraad'!B$17,ROW()-ROW(B$17),0)="","",OFFSET('Stocklist Hoogenraad'!B$17,ROW()-ROW(B$17),0))</f>
        <v/>
      </c>
      <c r="C2524" s="124" t="str">
        <f ca="1">IF(OFFSET('Stocklist Hoogenraad'!C$17,ROW()-ROW(C$17),0)="","",OFFSET('Stocklist Hoogenraad'!C$17,ROW()-ROW(C$17),0))</f>
        <v/>
      </c>
      <c r="D2524" s="125" t="str">
        <f ca="1">IF(OFFSET('Stocklist Hoogenraad'!D$17,ROW()-ROW(D$17),0)="","",(1+Margin)*OFFSET('Stocklist Hoogenraad'!D$17,ROW()-ROW(D$17),0))</f>
        <v/>
      </c>
    </row>
    <row r="2525" spans="1:4" x14ac:dyDescent="0.25">
      <c r="A2525" s="124" t="str">
        <f ca="1">IF(OFFSET('Stocklist Hoogenraad'!A$17,ROW()-ROW(A$17),0)="","",OFFSET('Stocklist Hoogenraad'!A$17,ROW()-ROW(A$17),0))</f>
        <v/>
      </c>
      <c r="B2525" s="124" t="str">
        <f ca="1">IF(OFFSET('Stocklist Hoogenraad'!B$17,ROW()-ROW(B$17),0)="","",OFFSET('Stocklist Hoogenraad'!B$17,ROW()-ROW(B$17),0))</f>
        <v/>
      </c>
      <c r="C2525" s="124" t="str">
        <f ca="1">IF(OFFSET('Stocklist Hoogenraad'!C$17,ROW()-ROW(C$17),0)="","",OFFSET('Stocklist Hoogenraad'!C$17,ROW()-ROW(C$17),0))</f>
        <v/>
      </c>
      <c r="D2525" s="125" t="str">
        <f ca="1">IF(OFFSET('Stocklist Hoogenraad'!D$17,ROW()-ROW(D$17),0)="","",(1+Margin)*OFFSET('Stocklist Hoogenraad'!D$17,ROW()-ROW(D$17),0))</f>
        <v/>
      </c>
    </row>
    <row r="2526" spans="1:4" x14ac:dyDescent="0.25">
      <c r="A2526" s="124" t="str">
        <f ca="1">IF(OFFSET('Stocklist Hoogenraad'!A$17,ROW()-ROW(A$17),0)="","",OFFSET('Stocklist Hoogenraad'!A$17,ROW()-ROW(A$17),0))</f>
        <v/>
      </c>
      <c r="B2526" s="124" t="str">
        <f ca="1">IF(OFFSET('Stocklist Hoogenraad'!B$17,ROW()-ROW(B$17),0)="","",OFFSET('Stocklist Hoogenraad'!B$17,ROW()-ROW(B$17),0))</f>
        <v/>
      </c>
      <c r="C2526" s="124" t="str">
        <f ca="1">IF(OFFSET('Stocklist Hoogenraad'!C$17,ROW()-ROW(C$17),0)="","",OFFSET('Stocklist Hoogenraad'!C$17,ROW()-ROW(C$17),0))</f>
        <v/>
      </c>
      <c r="D2526" s="125" t="str">
        <f ca="1">IF(OFFSET('Stocklist Hoogenraad'!D$17,ROW()-ROW(D$17),0)="","",(1+Margin)*OFFSET('Stocklist Hoogenraad'!D$17,ROW()-ROW(D$17),0))</f>
        <v/>
      </c>
    </row>
    <row r="2527" spans="1:4" x14ac:dyDescent="0.25">
      <c r="A2527" s="124" t="str">
        <f ca="1">IF(OFFSET('Stocklist Hoogenraad'!A$17,ROW()-ROW(A$17),0)="","",OFFSET('Stocklist Hoogenraad'!A$17,ROW()-ROW(A$17),0))</f>
        <v/>
      </c>
      <c r="B2527" s="124" t="str">
        <f ca="1">IF(OFFSET('Stocklist Hoogenraad'!B$17,ROW()-ROW(B$17),0)="","",OFFSET('Stocklist Hoogenraad'!B$17,ROW()-ROW(B$17),0))</f>
        <v/>
      </c>
      <c r="C2527" s="124" t="str">
        <f ca="1">IF(OFFSET('Stocklist Hoogenraad'!C$17,ROW()-ROW(C$17),0)="","",OFFSET('Stocklist Hoogenraad'!C$17,ROW()-ROW(C$17),0))</f>
        <v/>
      </c>
      <c r="D2527" s="125" t="str">
        <f ca="1">IF(OFFSET('Stocklist Hoogenraad'!D$17,ROW()-ROW(D$17),0)="","",(1+Margin)*OFFSET('Stocklist Hoogenraad'!D$17,ROW()-ROW(D$17),0))</f>
        <v/>
      </c>
    </row>
    <row r="2528" spans="1:4" x14ac:dyDescent="0.25">
      <c r="A2528" s="124" t="str">
        <f ca="1">IF(OFFSET('Stocklist Hoogenraad'!A$17,ROW()-ROW(A$17),0)="","",OFFSET('Stocklist Hoogenraad'!A$17,ROW()-ROW(A$17),0))</f>
        <v/>
      </c>
      <c r="B2528" s="124" t="str">
        <f ca="1">IF(OFFSET('Stocklist Hoogenraad'!B$17,ROW()-ROW(B$17),0)="","",OFFSET('Stocklist Hoogenraad'!B$17,ROW()-ROW(B$17),0))</f>
        <v/>
      </c>
      <c r="C2528" s="124" t="str">
        <f ca="1">IF(OFFSET('Stocklist Hoogenraad'!C$17,ROW()-ROW(C$17),0)="","",OFFSET('Stocklist Hoogenraad'!C$17,ROW()-ROW(C$17),0))</f>
        <v/>
      </c>
      <c r="D2528" s="125" t="str">
        <f ca="1">IF(OFFSET('Stocklist Hoogenraad'!D$17,ROW()-ROW(D$17),0)="","",(1+Margin)*OFFSET('Stocklist Hoogenraad'!D$17,ROW()-ROW(D$17),0))</f>
        <v/>
      </c>
    </row>
    <row r="2529" spans="1:4" x14ac:dyDescent="0.25">
      <c r="A2529" s="124" t="str">
        <f ca="1">IF(OFFSET('Stocklist Hoogenraad'!A$17,ROW()-ROW(A$17),0)="","",OFFSET('Stocklist Hoogenraad'!A$17,ROW()-ROW(A$17),0))</f>
        <v/>
      </c>
      <c r="B2529" s="124" t="str">
        <f ca="1">IF(OFFSET('Stocklist Hoogenraad'!B$17,ROW()-ROW(B$17),0)="","",OFFSET('Stocklist Hoogenraad'!B$17,ROW()-ROW(B$17),0))</f>
        <v/>
      </c>
      <c r="C2529" s="124" t="str">
        <f ca="1">IF(OFFSET('Stocklist Hoogenraad'!C$17,ROW()-ROW(C$17),0)="","",OFFSET('Stocklist Hoogenraad'!C$17,ROW()-ROW(C$17),0))</f>
        <v/>
      </c>
      <c r="D2529" s="125" t="str">
        <f ca="1">IF(OFFSET('Stocklist Hoogenraad'!D$17,ROW()-ROW(D$17),0)="","",(1+Margin)*OFFSET('Stocklist Hoogenraad'!D$17,ROW()-ROW(D$17),0))</f>
        <v/>
      </c>
    </row>
    <row r="2530" spans="1:4" x14ac:dyDescent="0.25">
      <c r="A2530" s="124" t="str">
        <f ca="1">IF(OFFSET('Stocklist Hoogenraad'!A$17,ROW()-ROW(A$17),0)="","",OFFSET('Stocklist Hoogenraad'!A$17,ROW()-ROW(A$17),0))</f>
        <v/>
      </c>
      <c r="B2530" s="124" t="str">
        <f ca="1">IF(OFFSET('Stocklist Hoogenraad'!B$17,ROW()-ROW(B$17),0)="","",OFFSET('Stocklist Hoogenraad'!B$17,ROW()-ROW(B$17),0))</f>
        <v/>
      </c>
      <c r="C2530" s="124" t="str">
        <f ca="1">IF(OFFSET('Stocklist Hoogenraad'!C$17,ROW()-ROW(C$17),0)="","",OFFSET('Stocklist Hoogenraad'!C$17,ROW()-ROW(C$17),0))</f>
        <v/>
      </c>
      <c r="D2530" s="125" t="str">
        <f ca="1">IF(OFFSET('Stocklist Hoogenraad'!D$17,ROW()-ROW(D$17),0)="","",(1+Margin)*OFFSET('Stocklist Hoogenraad'!D$17,ROW()-ROW(D$17),0))</f>
        <v/>
      </c>
    </row>
    <row r="2531" spans="1:4" x14ac:dyDescent="0.25">
      <c r="A2531" s="124" t="str">
        <f ca="1">IF(OFFSET('Stocklist Hoogenraad'!A$17,ROW()-ROW(A$17),0)="","",OFFSET('Stocklist Hoogenraad'!A$17,ROW()-ROW(A$17),0))</f>
        <v/>
      </c>
      <c r="B2531" s="124" t="str">
        <f ca="1">IF(OFFSET('Stocklist Hoogenraad'!B$17,ROW()-ROW(B$17),0)="","",OFFSET('Stocklist Hoogenraad'!B$17,ROW()-ROW(B$17),0))</f>
        <v/>
      </c>
      <c r="C2531" s="124" t="str">
        <f ca="1">IF(OFFSET('Stocklist Hoogenraad'!C$17,ROW()-ROW(C$17),0)="","",OFFSET('Stocklist Hoogenraad'!C$17,ROW()-ROW(C$17),0))</f>
        <v/>
      </c>
      <c r="D2531" s="125" t="str">
        <f ca="1">IF(OFFSET('Stocklist Hoogenraad'!D$17,ROW()-ROW(D$17),0)="","",(1+Margin)*OFFSET('Stocklist Hoogenraad'!D$17,ROW()-ROW(D$17),0))</f>
        <v/>
      </c>
    </row>
    <row r="2532" spans="1:4" x14ac:dyDescent="0.25">
      <c r="A2532" s="124" t="str">
        <f ca="1">IF(OFFSET('Stocklist Hoogenraad'!A$17,ROW()-ROW(A$17),0)="","",OFFSET('Stocklist Hoogenraad'!A$17,ROW()-ROW(A$17),0))</f>
        <v/>
      </c>
      <c r="B2532" s="124" t="str">
        <f ca="1">IF(OFFSET('Stocklist Hoogenraad'!B$17,ROW()-ROW(B$17),0)="","",OFFSET('Stocklist Hoogenraad'!B$17,ROW()-ROW(B$17),0))</f>
        <v/>
      </c>
      <c r="C2532" s="124" t="str">
        <f ca="1">IF(OFFSET('Stocklist Hoogenraad'!C$17,ROW()-ROW(C$17),0)="","",OFFSET('Stocklist Hoogenraad'!C$17,ROW()-ROW(C$17),0))</f>
        <v/>
      </c>
      <c r="D2532" s="125" t="str">
        <f ca="1">IF(OFFSET('Stocklist Hoogenraad'!D$17,ROW()-ROW(D$17),0)="","",(1+Margin)*OFFSET('Stocklist Hoogenraad'!D$17,ROW()-ROW(D$17),0))</f>
        <v/>
      </c>
    </row>
    <row r="2533" spans="1:4" x14ac:dyDescent="0.25">
      <c r="A2533" s="124" t="str">
        <f ca="1">IF(OFFSET('Stocklist Hoogenraad'!A$17,ROW()-ROW(A$17),0)="","",OFFSET('Stocklist Hoogenraad'!A$17,ROW()-ROW(A$17),0))</f>
        <v/>
      </c>
      <c r="B2533" s="124" t="str">
        <f ca="1">IF(OFFSET('Stocklist Hoogenraad'!B$17,ROW()-ROW(B$17),0)="","",OFFSET('Stocklist Hoogenraad'!B$17,ROW()-ROW(B$17),0))</f>
        <v/>
      </c>
      <c r="C2533" s="124" t="str">
        <f ca="1">IF(OFFSET('Stocklist Hoogenraad'!C$17,ROW()-ROW(C$17),0)="","",OFFSET('Stocklist Hoogenraad'!C$17,ROW()-ROW(C$17),0))</f>
        <v/>
      </c>
      <c r="D2533" s="125" t="str">
        <f ca="1">IF(OFFSET('Stocklist Hoogenraad'!D$17,ROW()-ROW(D$17),0)="","",(1+Margin)*OFFSET('Stocklist Hoogenraad'!D$17,ROW()-ROW(D$17),0))</f>
        <v/>
      </c>
    </row>
    <row r="2534" spans="1:4" x14ac:dyDescent="0.25">
      <c r="A2534" s="124" t="str">
        <f ca="1">IF(OFFSET('Stocklist Hoogenraad'!A$17,ROW()-ROW(A$17),0)="","",OFFSET('Stocklist Hoogenraad'!A$17,ROW()-ROW(A$17),0))</f>
        <v/>
      </c>
      <c r="B2534" s="124" t="str">
        <f ca="1">IF(OFFSET('Stocklist Hoogenraad'!B$17,ROW()-ROW(B$17),0)="","",OFFSET('Stocklist Hoogenraad'!B$17,ROW()-ROW(B$17),0))</f>
        <v/>
      </c>
      <c r="C2534" s="124" t="str">
        <f ca="1">IF(OFFSET('Stocklist Hoogenraad'!C$17,ROW()-ROW(C$17),0)="","",OFFSET('Stocklist Hoogenraad'!C$17,ROW()-ROW(C$17),0))</f>
        <v/>
      </c>
      <c r="D2534" s="125" t="str">
        <f ca="1">IF(OFFSET('Stocklist Hoogenraad'!D$17,ROW()-ROW(D$17),0)="","",(1+Margin)*OFFSET('Stocklist Hoogenraad'!D$17,ROW()-ROW(D$17),0))</f>
        <v/>
      </c>
    </row>
    <row r="2535" spans="1:4" x14ac:dyDescent="0.25">
      <c r="A2535" s="124" t="str">
        <f ca="1">IF(OFFSET('Stocklist Hoogenraad'!A$17,ROW()-ROW(A$17),0)="","",OFFSET('Stocklist Hoogenraad'!A$17,ROW()-ROW(A$17),0))</f>
        <v/>
      </c>
      <c r="B2535" s="124" t="str">
        <f ca="1">IF(OFFSET('Stocklist Hoogenraad'!B$17,ROW()-ROW(B$17),0)="","",OFFSET('Stocklist Hoogenraad'!B$17,ROW()-ROW(B$17),0))</f>
        <v/>
      </c>
      <c r="C2535" s="124" t="str">
        <f ca="1">IF(OFFSET('Stocklist Hoogenraad'!C$17,ROW()-ROW(C$17),0)="","",OFFSET('Stocklist Hoogenraad'!C$17,ROW()-ROW(C$17),0))</f>
        <v/>
      </c>
      <c r="D2535" s="125" t="str">
        <f ca="1">IF(OFFSET('Stocklist Hoogenraad'!D$17,ROW()-ROW(D$17),0)="","",(1+Margin)*OFFSET('Stocklist Hoogenraad'!D$17,ROW()-ROW(D$17),0))</f>
        <v/>
      </c>
    </row>
    <row r="2536" spans="1:4" x14ac:dyDescent="0.25">
      <c r="A2536" s="124" t="str">
        <f ca="1">IF(OFFSET('Stocklist Hoogenraad'!A$17,ROW()-ROW(A$17),0)="","",OFFSET('Stocklist Hoogenraad'!A$17,ROW()-ROW(A$17),0))</f>
        <v/>
      </c>
      <c r="B2536" s="124" t="str">
        <f ca="1">IF(OFFSET('Stocklist Hoogenraad'!B$17,ROW()-ROW(B$17),0)="","",OFFSET('Stocklist Hoogenraad'!B$17,ROW()-ROW(B$17),0))</f>
        <v/>
      </c>
      <c r="C2536" s="124" t="str">
        <f ca="1">IF(OFFSET('Stocklist Hoogenraad'!C$17,ROW()-ROW(C$17),0)="","",OFFSET('Stocklist Hoogenraad'!C$17,ROW()-ROW(C$17),0))</f>
        <v/>
      </c>
      <c r="D2536" s="125" t="str">
        <f ca="1">IF(OFFSET('Stocklist Hoogenraad'!D$17,ROW()-ROW(D$17),0)="","",(1+Margin)*OFFSET('Stocklist Hoogenraad'!D$17,ROW()-ROW(D$17),0))</f>
        <v/>
      </c>
    </row>
    <row r="2537" spans="1:4" x14ac:dyDescent="0.25">
      <c r="A2537" s="124" t="str">
        <f ca="1">IF(OFFSET('Stocklist Hoogenraad'!A$17,ROW()-ROW(A$17),0)="","",OFFSET('Stocklist Hoogenraad'!A$17,ROW()-ROW(A$17),0))</f>
        <v/>
      </c>
      <c r="B2537" s="124" t="str">
        <f ca="1">IF(OFFSET('Stocklist Hoogenraad'!B$17,ROW()-ROW(B$17),0)="","",OFFSET('Stocklist Hoogenraad'!B$17,ROW()-ROW(B$17),0))</f>
        <v/>
      </c>
      <c r="C2537" s="124" t="str">
        <f ca="1">IF(OFFSET('Stocklist Hoogenraad'!C$17,ROW()-ROW(C$17),0)="","",OFFSET('Stocklist Hoogenraad'!C$17,ROW()-ROW(C$17),0))</f>
        <v/>
      </c>
      <c r="D2537" s="125" t="str">
        <f ca="1">IF(OFFSET('Stocklist Hoogenraad'!D$17,ROW()-ROW(D$17),0)="","",(1+Margin)*OFFSET('Stocklist Hoogenraad'!D$17,ROW()-ROW(D$17),0))</f>
        <v/>
      </c>
    </row>
    <row r="2538" spans="1:4" x14ac:dyDescent="0.25">
      <c r="A2538" s="124" t="str">
        <f ca="1">IF(OFFSET('Stocklist Hoogenraad'!A$17,ROW()-ROW(A$17),0)="","",OFFSET('Stocklist Hoogenraad'!A$17,ROW()-ROW(A$17),0))</f>
        <v/>
      </c>
      <c r="B2538" s="124" t="str">
        <f ca="1">IF(OFFSET('Stocklist Hoogenraad'!B$17,ROW()-ROW(B$17),0)="","",OFFSET('Stocklist Hoogenraad'!B$17,ROW()-ROW(B$17),0))</f>
        <v/>
      </c>
      <c r="C2538" s="124" t="str">
        <f ca="1">IF(OFFSET('Stocklist Hoogenraad'!C$17,ROW()-ROW(C$17),0)="","",OFFSET('Stocklist Hoogenraad'!C$17,ROW()-ROW(C$17),0))</f>
        <v/>
      </c>
      <c r="D2538" s="125" t="str">
        <f ca="1">IF(OFFSET('Stocklist Hoogenraad'!D$17,ROW()-ROW(D$17),0)="","",(1+Margin)*OFFSET('Stocklist Hoogenraad'!D$17,ROW()-ROW(D$17),0))</f>
        <v/>
      </c>
    </row>
    <row r="2539" spans="1:4" x14ac:dyDescent="0.25">
      <c r="A2539" s="124" t="str">
        <f ca="1">IF(OFFSET('Stocklist Hoogenraad'!A$17,ROW()-ROW(A$17),0)="","",OFFSET('Stocklist Hoogenraad'!A$17,ROW()-ROW(A$17),0))</f>
        <v/>
      </c>
      <c r="B2539" s="124" t="str">
        <f ca="1">IF(OFFSET('Stocklist Hoogenraad'!B$17,ROW()-ROW(B$17),0)="","",OFFSET('Stocklist Hoogenraad'!B$17,ROW()-ROW(B$17),0))</f>
        <v/>
      </c>
      <c r="C2539" s="124" t="str">
        <f ca="1">IF(OFFSET('Stocklist Hoogenraad'!C$17,ROW()-ROW(C$17),0)="","",OFFSET('Stocklist Hoogenraad'!C$17,ROW()-ROW(C$17),0))</f>
        <v/>
      </c>
      <c r="D2539" s="125" t="str">
        <f ca="1">IF(OFFSET('Stocklist Hoogenraad'!D$17,ROW()-ROW(D$17),0)="","",(1+Margin)*OFFSET('Stocklist Hoogenraad'!D$17,ROW()-ROW(D$17),0))</f>
        <v/>
      </c>
    </row>
    <row r="2540" spans="1:4" x14ac:dyDescent="0.25">
      <c r="A2540" s="124" t="str">
        <f ca="1">IF(OFFSET('Stocklist Hoogenraad'!A$17,ROW()-ROW(A$17),0)="","",OFFSET('Stocklist Hoogenraad'!A$17,ROW()-ROW(A$17),0))</f>
        <v/>
      </c>
      <c r="B2540" s="124" t="str">
        <f ca="1">IF(OFFSET('Stocklist Hoogenraad'!B$17,ROW()-ROW(B$17),0)="","",OFFSET('Stocklist Hoogenraad'!B$17,ROW()-ROW(B$17),0))</f>
        <v/>
      </c>
      <c r="C2540" s="124" t="str">
        <f ca="1">IF(OFFSET('Stocklist Hoogenraad'!C$17,ROW()-ROW(C$17),0)="","",OFFSET('Stocklist Hoogenraad'!C$17,ROW()-ROW(C$17),0))</f>
        <v/>
      </c>
      <c r="D2540" s="125" t="str">
        <f ca="1">IF(OFFSET('Stocklist Hoogenraad'!D$17,ROW()-ROW(D$17),0)="","",(1+Margin)*OFFSET('Stocklist Hoogenraad'!D$17,ROW()-ROW(D$17),0))</f>
        <v/>
      </c>
    </row>
    <row r="2541" spans="1:4" x14ac:dyDescent="0.25">
      <c r="A2541" s="124" t="str">
        <f ca="1">IF(OFFSET('Stocklist Hoogenraad'!A$17,ROW()-ROW(A$17),0)="","",OFFSET('Stocklist Hoogenraad'!A$17,ROW()-ROW(A$17),0))</f>
        <v/>
      </c>
      <c r="B2541" s="124" t="str">
        <f ca="1">IF(OFFSET('Stocklist Hoogenraad'!B$17,ROW()-ROW(B$17),0)="","",OFFSET('Stocklist Hoogenraad'!B$17,ROW()-ROW(B$17),0))</f>
        <v/>
      </c>
      <c r="C2541" s="124" t="str">
        <f ca="1">IF(OFFSET('Stocklist Hoogenraad'!C$17,ROW()-ROW(C$17),0)="","",OFFSET('Stocklist Hoogenraad'!C$17,ROW()-ROW(C$17),0))</f>
        <v/>
      </c>
      <c r="D2541" s="125" t="str">
        <f ca="1">IF(OFFSET('Stocklist Hoogenraad'!D$17,ROW()-ROW(D$17),0)="","",(1+Margin)*OFFSET('Stocklist Hoogenraad'!D$17,ROW()-ROW(D$17),0))</f>
        <v/>
      </c>
    </row>
    <row r="2542" spans="1:4" x14ac:dyDescent="0.25">
      <c r="A2542" s="124" t="str">
        <f ca="1">IF(OFFSET('Stocklist Hoogenraad'!A$17,ROW()-ROW(A$17),0)="","",OFFSET('Stocklist Hoogenraad'!A$17,ROW()-ROW(A$17),0))</f>
        <v/>
      </c>
      <c r="B2542" s="124" t="str">
        <f ca="1">IF(OFFSET('Stocklist Hoogenraad'!B$17,ROW()-ROW(B$17),0)="","",OFFSET('Stocklist Hoogenraad'!B$17,ROW()-ROW(B$17),0))</f>
        <v/>
      </c>
      <c r="C2542" s="124" t="str">
        <f ca="1">IF(OFFSET('Stocklist Hoogenraad'!C$17,ROW()-ROW(C$17),0)="","",OFFSET('Stocklist Hoogenraad'!C$17,ROW()-ROW(C$17),0))</f>
        <v/>
      </c>
      <c r="D2542" s="125" t="str">
        <f ca="1">IF(OFFSET('Stocklist Hoogenraad'!D$17,ROW()-ROW(D$17),0)="","",(1+Margin)*OFFSET('Stocklist Hoogenraad'!D$17,ROW()-ROW(D$17),0))</f>
        <v/>
      </c>
    </row>
    <row r="2543" spans="1:4" x14ac:dyDescent="0.25">
      <c r="A2543" s="124" t="str">
        <f ca="1">IF(OFFSET('Stocklist Hoogenraad'!A$17,ROW()-ROW(A$17),0)="","",OFFSET('Stocklist Hoogenraad'!A$17,ROW()-ROW(A$17),0))</f>
        <v/>
      </c>
      <c r="B2543" s="124" t="str">
        <f ca="1">IF(OFFSET('Stocklist Hoogenraad'!B$17,ROW()-ROW(B$17),0)="","",OFFSET('Stocklist Hoogenraad'!B$17,ROW()-ROW(B$17),0))</f>
        <v/>
      </c>
      <c r="C2543" s="124" t="str">
        <f ca="1">IF(OFFSET('Stocklist Hoogenraad'!C$17,ROW()-ROW(C$17),0)="","",OFFSET('Stocklist Hoogenraad'!C$17,ROW()-ROW(C$17),0))</f>
        <v/>
      </c>
      <c r="D2543" s="125" t="str">
        <f ca="1">IF(OFFSET('Stocklist Hoogenraad'!D$17,ROW()-ROW(D$17),0)="","",(1+Margin)*OFFSET('Stocklist Hoogenraad'!D$17,ROW()-ROW(D$17),0))</f>
        <v/>
      </c>
    </row>
    <row r="2544" spans="1:4" x14ac:dyDescent="0.25">
      <c r="A2544" s="124" t="str">
        <f ca="1">IF(OFFSET('Stocklist Hoogenraad'!A$17,ROW()-ROW(A$17),0)="","",OFFSET('Stocklist Hoogenraad'!A$17,ROW()-ROW(A$17),0))</f>
        <v/>
      </c>
      <c r="B2544" s="124" t="str">
        <f ca="1">IF(OFFSET('Stocklist Hoogenraad'!B$17,ROW()-ROW(B$17),0)="","",OFFSET('Stocklist Hoogenraad'!B$17,ROW()-ROW(B$17),0))</f>
        <v/>
      </c>
      <c r="C2544" s="124" t="str">
        <f ca="1">IF(OFFSET('Stocklist Hoogenraad'!C$17,ROW()-ROW(C$17),0)="","",OFFSET('Stocklist Hoogenraad'!C$17,ROW()-ROW(C$17),0))</f>
        <v/>
      </c>
      <c r="D2544" s="125" t="str">
        <f ca="1">IF(OFFSET('Stocklist Hoogenraad'!D$17,ROW()-ROW(D$17),0)="","",(1+Margin)*OFFSET('Stocklist Hoogenraad'!D$17,ROW()-ROW(D$17),0))</f>
        <v/>
      </c>
    </row>
    <row r="2545" spans="1:4" x14ac:dyDescent="0.25">
      <c r="A2545" s="124" t="str">
        <f ca="1">IF(OFFSET('Stocklist Hoogenraad'!A$17,ROW()-ROW(A$17),0)="","",OFFSET('Stocklist Hoogenraad'!A$17,ROW()-ROW(A$17),0))</f>
        <v/>
      </c>
      <c r="B2545" s="124" t="str">
        <f ca="1">IF(OFFSET('Stocklist Hoogenraad'!B$17,ROW()-ROW(B$17),0)="","",OFFSET('Stocklist Hoogenraad'!B$17,ROW()-ROW(B$17),0))</f>
        <v/>
      </c>
      <c r="C2545" s="124" t="str">
        <f ca="1">IF(OFFSET('Stocklist Hoogenraad'!C$17,ROW()-ROW(C$17),0)="","",OFFSET('Stocklist Hoogenraad'!C$17,ROW()-ROW(C$17),0))</f>
        <v/>
      </c>
      <c r="D2545" s="125" t="str">
        <f ca="1">IF(OFFSET('Stocklist Hoogenraad'!D$17,ROW()-ROW(D$17),0)="","",(1+Margin)*OFFSET('Stocklist Hoogenraad'!D$17,ROW()-ROW(D$17),0))</f>
        <v/>
      </c>
    </row>
    <row r="2546" spans="1:4" x14ac:dyDescent="0.25">
      <c r="A2546" s="124" t="str">
        <f ca="1">IF(OFFSET('Stocklist Hoogenraad'!A$17,ROW()-ROW(A$17),0)="","",OFFSET('Stocklist Hoogenraad'!A$17,ROW()-ROW(A$17),0))</f>
        <v/>
      </c>
      <c r="B2546" s="124" t="str">
        <f ca="1">IF(OFFSET('Stocklist Hoogenraad'!B$17,ROW()-ROW(B$17),0)="","",OFFSET('Stocklist Hoogenraad'!B$17,ROW()-ROW(B$17),0))</f>
        <v/>
      </c>
      <c r="C2546" s="124" t="str">
        <f ca="1">IF(OFFSET('Stocklist Hoogenraad'!C$17,ROW()-ROW(C$17),0)="","",OFFSET('Stocklist Hoogenraad'!C$17,ROW()-ROW(C$17),0))</f>
        <v/>
      </c>
      <c r="D2546" s="125" t="str">
        <f ca="1">IF(OFFSET('Stocklist Hoogenraad'!D$17,ROW()-ROW(D$17),0)="","",(1+Margin)*OFFSET('Stocklist Hoogenraad'!D$17,ROW()-ROW(D$17),0))</f>
        <v/>
      </c>
    </row>
    <row r="2547" spans="1:4" x14ac:dyDescent="0.25">
      <c r="A2547" s="124" t="str">
        <f ca="1">IF(OFFSET('Stocklist Hoogenraad'!A$17,ROW()-ROW(A$17),0)="","",OFFSET('Stocklist Hoogenraad'!A$17,ROW()-ROW(A$17),0))</f>
        <v/>
      </c>
      <c r="B2547" s="124" t="str">
        <f ca="1">IF(OFFSET('Stocklist Hoogenraad'!B$17,ROW()-ROW(B$17),0)="","",OFFSET('Stocklist Hoogenraad'!B$17,ROW()-ROW(B$17),0))</f>
        <v/>
      </c>
      <c r="C2547" s="124" t="str">
        <f ca="1">IF(OFFSET('Stocklist Hoogenraad'!C$17,ROW()-ROW(C$17),0)="","",OFFSET('Stocklist Hoogenraad'!C$17,ROW()-ROW(C$17),0))</f>
        <v/>
      </c>
      <c r="D2547" s="125" t="str">
        <f ca="1">IF(OFFSET('Stocklist Hoogenraad'!D$17,ROW()-ROW(D$17),0)="","",(1+Margin)*OFFSET('Stocklist Hoogenraad'!D$17,ROW()-ROW(D$17),0))</f>
        <v/>
      </c>
    </row>
    <row r="2548" spans="1:4" x14ac:dyDescent="0.25">
      <c r="A2548" s="124" t="str">
        <f ca="1">IF(OFFSET('Stocklist Hoogenraad'!A$17,ROW()-ROW(A$17),0)="","",OFFSET('Stocklist Hoogenraad'!A$17,ROW()-ROW(A$17),0))</f>
        <v/>
      </c>
      <c r="B2548" s="124" t="str">
        <f ca="1">IF(OFFSET('Stocklist Hoogenraad'!B$17,ROW()-ROW(B$17),0)="","",OFFSET('Stocklist Hoogenraad'!B$17,ROW()-ROW(B$17),0))</f>
        <v/>
      </c>
      <c r="C2548" s="124" t="str">
        <f ca="1">IF(OFFSET('Stocklist Hoogenraad'!C$17,ROW()-ROW(C$17),0)="","",OFFSET('Stocklist Hoogenraad'!C$17,ROW()-ROW(C$17),0))</f>
        <v/>
      </c>
      <c r="D2548" s="125" t="str">
        <f ca="1">IF(OFFSET('Stocklist Hoogenraad'!D$17,ROW()-ROW(D$17),0)="","",(1+Margin)*OFFSET('Stocklist Hoogenraad'!D$17,ROW()-ROW(D$17),0))</f>
        <v/>
      </c>
    </row>
    <row r="2549" spans="1:4" x14ac:dyDescent="0.25">
      <c r="A2549" s="124" t="str">
        <f ca="1">IF(OFFSET('Stocklist Hoogenraad'!A$17,ROW()-ROW(A$17),0)="","",OFFSET('Stocklist Hoogenraad'!A$17,ROW()-ROW(A$17),0))</f>
        <v/>
      </c>
      <c r="B2549" s="124" t="str">
        <f ca="1">IF(OFFSET('Stocklist Hoogenraad'!B$17,ROW()-ROW(B$17),0)="","",OFFSET('Stocklist Hoogenraad'!B$17,ROW()-ROW(B$17),0))</f>
        <v/>
      </c>
      <c r="C2549" s="124" t="str">
        <f ca="1">IF(OFFSET('Stocklist Hoogenraad'!C$17,ROW()-ROW(C$17),0)="","",OFFSET('Stocklist Hoogenraad'!C$17,ROW()-ROW(C$17),0))</f>
        <v/>
      </c>
      <c r="D2549" s="125" t="str">
        <f ca="1">IF(OFFSET('Stocklist Hoogenraad'!D$17,ROW()-ROW(D$17),0)="","",(1+Margin)*OFFSET('Stocklist Hoogenraad'!D$17,ROW()-ROW(D$17),0))</f>
        <v/>
      </c>
    </row>
    <row r="2550" spans="1:4" x14ac:dyDescent="0.25">
      <c r="A2550" s="124" t="str">
        <f ca="1">IF(OFFSET('Stocklist Hoogenraad'!A$17,ROW()-ROW(A$17),0)="","",OFFSET('Stocklist Hoogenraad'!A$17,ROW()-ROW(A$17),0))</f>
        <v/>
      </c>
      <c r="B2550" s="124" t="str">
        <f ca="1">IF(OFFSET('Stocklist Hoogenraad'!B$17,ROW()-ROW(B$17),0)="","",OFFSET('Stocklist Hoogenraad'!B$17,ROW()-ROW(B$17),0))</f>
        <v/>
      </c>
      <c r="C2550" s="124" t="str">
        <f ca="1">IF(OFFSET('Stocklist Hoogenraad'!C$17,ROW()-ROW(C$17),0)="","",OFFSET('Stocklist Hoogenraad'!C$17,ROW()-ROW(C$17),0))</f>
        <v/>
      </c>
      <c r="D2550" s="125" t="str">
        <f ca="1">IF(OFFSET('Stocklist Hoogenraad'!D$17,ROW()-ROW(D$17),0)="","",(1+Margin)*OFFSET('Stocklist Hoogenraad'!D$17,ROW()-ROW(D$17),0))</f>
        <v/>
      </c>
    </row>
    <row r="2551" spans="1:4" x14ac:dyDescent="0.25">
      <c r="A2551" s="124" t="str">
        <f ca="1">IF(OFFSET('Stocklist Hoogenraad'!A$17,ROW()-ROW(A$17),0)="","",OFFSET('Stocklist Hoogenraad'!A$17,ROW()-ROW(A$17),0))</f>
        <v/>
      </c>
      <c r="B2551" s="124" t="str">
        <f ca="1">IF(OFFSET('Stocklist Hoogenraad'!B$17,ROW()-ROW(B$17),0)="","",OFFSET('Stocklist Hoogenraad'!B$17,ROW()-ROW(B$17),0))</f>
        <v/>
      </c>
      <c r="C2551" s="124" t="str">
        <f ca="1">IF(OFFSET('Stocklist Hoogenraad'!C$17,ROW()-ROW(C$17),0)="","",OFFSET('Stocklist Hoogenraad'!C$17,ROW()-ROW(C$17),0))</f>
        <v/>
      </c>
      <c r="D2551" s="125" t="str">
        <f ca="1">IF(OFFSET('Stocklist Hoogenraad'!D$17,ROW()-ROW(D$17),0)="","",(1+Margin)*OFFSET('Stocklist Hoogenraad'!D$17,ROW()-ROW(D$17),0))</f>
        <v/>
      </c>
    </row>
    <row r="2552" spans="1:4" x14ac:dyDescent="0.25">
      <c r="A2552" s="124" t="str">
        <f ca="1">IF(OFFSET('Stocklist Hoogenraad'!A$17,ROW()-ROW(A$17),0)="","",OFFSET('Stocklist Hoogenraad'!A$17,ROW()-ROW(A$17),0))</f>
        <v/>
      </c>
      <c r="B2552" s="124" t="str">
        <f ca="1">IF(OFFSET('Stocklist Hoogenraad'!B$17,ROW()-ROW(B$17),0)="","",OFFSET('Stocklist Hoogenraad'!B$17,ROW()-ROW(B$17),0))</f>
        <v/>
      </c>
      <c r="C2552" s="124" t="str">
        <f ca="1">IF(OFFSET('Stocklist Hoogenraad'!C$17,ROW()-ROW(C$17),0)="","",OFFSET('Stocklist Hoogenraad'!C$17,ROW()-ROW(C$17),0))</f>
        <v/>
      </c>
      <c r="D2552" s="125" t="str">
        <f ca="1">IF(OFFSET('Stocklist Hoogenraad'!D$17,ROW()-ROW(D$17),0)="","",(1+Margin)*OFFSET('Stocklist Hoogenraad'!D$17,ROW()-ROW(D$17),0))</f>
        <v/>
      </c>
    </row>
    <row r="2553" spans="1:4" x14ac:dyDescent="0.25">
      <c r="A2553" s="124" t="str">
        <f ca="1">IF(OFFSET('Stocklist Hoogenraad'!A$17,ROW()-ROW(A$17),0)="","",OFFSET('Stocklist Hoogenraad'!A$17,ROW()-ROW(A$17),0))</f>
        <v/>
      </c>
      <c r="B2553" s="124" t="str">
        <f ca="1">IF(OFFSET('Stocklist Hoogenraad'!B$17,ROW()-ROW(B$17),0)="","",OFFSET('Stocklist Hoogenraad'!B$17,ROW()-ROW(B$17),0))</f>
        <v/>
      </c>
      <c r="C2553" s="124" t="str">
        <f ca="1">IF(OFFSET('Stocklist Hoogenraad'!C$17,ROW()-ROW(C$17),0)="","",OFFSET('Stocklist Hoogenraad'!C$17,ROW()-ROW(C$17),0))</f>
        <v/>
      </c>
      <c r="D2553" s="125" t="str">
        <f ca="1">IF(OFFSET('Stocklist Hoogenraad'!D$17,ROW()-ROW(D$17),0)="","",(1+Margin)*OFFSET('Stocklist Hoogenraad'!D$17,ROW()-ROW(D$17),0))</f>
        <v/>
      </c>
    </row>
    <row r="2554" spans="1:4" x14ac:dyDescent="0.25">
      <c r="A2554" s="124" t="str">
        <f ca="1">IF(OFFSET('Stocklist Hoogenraad'!A$17,ROW()-ROW(A$17),0)="","",OFFSET('Stocklist Hoogenraad'!A$17,ROW()-ROW(A$17),0))</f>
        <v/>
      </c>
      <c r="B2554" s="124" t="str">
        <f ca="1">IF(OFFSET('Stocklist Hoogenraad'!B$17,ROW()-ROW(B$17),0)="","",OFFSET('Stocklist Hoogenraad'!B$17,ROW()-ROW(B$17),0))</f>
        <v/>
      </c>
      <c r="C2554" s="124" t="str">
        <f ca="1">IF(OFFSET('Stocklist Hoogenraad'!C$17,ROW()-ROW(C$17),0)="","",OFFSET('Stocklist Hoogenraad'!C$17,ROW()-ROW(C$17),0))</f>
        <v/>
      </c>
      <c r="D2554" s="125" t="str">
        <f ca="1">IF(OFFSET('Stocklist Hoogenraad'!D$17,ROW()-ROW(D$17),0)="","",(1+Margin)*OFFSET('Stocklist Hoogenraad'!D$17,ROW()-ROW(D$17),0))</f>
        <v/>
      </c>
    </row>
    <row r="2555" spans="1:4" x14ac:dyDescent="0.25">
      <c r="A2555" s="124" t="str">
        <f ca="1">IF(OFFSET('Stocklist Hoogenraad'!A$17,ROW()-ROW(A$17),0)="","",OFFSET('Stocklist Hoogenraad'!A$17,ROW()-ROW(A$17),0))</f>
        <v/>
      </c>
      <c r="B2555" s="124" t="str">
        <f ca="1">IF(OFFSET('Stocklist Hoogenraad'!B$17,ROW()-ROW(B$17),0)="","",OFFSET('Stocklist Hoogenraad'!B$17,ROW()-ROW(B$17),0))</f>
        <v/>
      </c>
      <c r="C2555" s="124" t="str">
        <f ca="1">IF(OFFSET('Stocklist Hoogenraad'!C$17,ROW()-ROW(C$17),0)="","",OFFSET('Stocklist Hoogenraad'!C$17,ROW()-ROW(C$17),0))</f>
        <v/>
      </c>
      <c r="D2555" s="125" t="str">
        <f ca="1">IF(OFFSET('Stocklist Hoogenraad'!D$17,ROW()-ROW(D$17),0)="","",(1+Margin)*OFFSET('Stocklist Hoogenraad'!D$17,ROW()-ROW(D$17),0))</f>
        <v/>
      </c>
    </row>
    <row r="2556" spans="1:4" x14ac:dyDescent="0.25">
      <c r="A2556" s="124" t="str">
        <f ca="1">IF(OFFSET('Stocklist Hoogenraad'!A$17,ROW()-ROW(A$17),0)="","",OFFSET('Stocklist Hoogenraad'!A$17,ROW()-ROW(A$17),0))</f>
        <v/>
      </c>
      <c r="B2556" s="124" t="str">
        <f ca="1">IF(OFFSET('Stocklist Hoogenraad'!B$17,ROW()-ROW(B$17),0)="","",OFFSET('Stocklist Hoogenraad'!B$17,ROW()-ROW(B$17),0))</f>
        <v/>
      </c>
      <c r="C2556" s="124" t="str">
        <f ca="1">IF(OFFSET('Stocklist Hoogenraad'!C$17,ROW()-ROW(C$17),0)="","",OFFSET('Stocklist Hoogenraad'!C$17,ROW()-ROW(C$17),0))</f>
        <v/>
      </c>
      <c r="D2556" s="125" t="str">
        <f ca="1">IF(OFFSET('Stocklist Hoogenraad'!D$17,ROW()-ROW(D$17),0)="","",(1+Margin)*OFFSET('Stocklist Hoogenraad'!D$17,ROW()-ROW(D$17),0))</f>
        <v/>
      </c>
    </row>
    <row r="2557" spans="1:4" x14ac:dyDescent="0.25">
      <c r="A2557" s="124" t="str">
        <f ca="1">IF(OFFSET('Stocklist Hoogenraad'!A$17,ROW()-ROW(A$17),0)="","",OFFSET('Stocklist Hoogenraad'!A$17,ROW()-ROW(A$17),0))</f>
        <v/>
      </c>
      <c r="B2557" s="124" t="str">
        <f ca="1">IF(OFFSET('Stocklist Hoogenraad'!B$17,ROW()-ROW(B$17),0)="","",OFFSET('Stocklist Hoogenraad'!B$17,ROW()-ROW(B$17),0))</f>
        <v/>
      </c>
      <c r="C2557" s="124" t="str">
        <f ca="1">IF(OFFSET('Stocklist Hoogenraad'!C$17,ROW()-ROW(C$17),0)="","",OFFSET('Stocklist Hoogenraad'!C$17,ROW()-ROW(C$17),0))</f>
        <v/>
      </c>
      <c r="D2557" s="125" t="str">
        <f ca="1">IF(OFFSET('Stocklist Hoogenraad'!D$17,ROW()-ROW(D$17),0)="","",(1+Margin)*OFFSET('Stocklist Hoogenraad'!D$17,ROW()-ROW(D$17),0))</f>
        <v/>
      </c>
    </row>
    <row r="2558" spans="1:4" x14ac:dyDescent="0.25">
      <c r="A2558" s="124" t="str">
        <f ca="1">IF(OFFSET('Stocklist Hoogenraad'!A$17,ROW()-ROW(A$17),0)="","",OFFSET('Stocklist Hoogenraad'!A$17,ROW()-ROW(A$17),0))</f>
        <v/>
      </c>
      <c r="B2558" s="124" t="str">
        <f ca="1">IF(OFFSET('Stocklist Hoogenraad'!B$17,ROW()-ROW(B$17),0)="","",OFFSET('Stocklist Hoogenraad'!B$17,ROW()-ROW(B$17),0))</f>
        <v/>
      </c>
      <c r="C2558" s="124" t="str">
        <f ca="1">IF(OFFSET('Stocklist Hoogenraad'!C$17,ROW()-ROW(C$17),0)="","",OFFSET('Stocklist Hoogenraad'!C$17,ROW()-ROW(C$17),0))</f>
        <v/>
      </c>
      <c r="D2558" s="125" t="str">
        <f ca="1">IF(OFFSET('Stocklist Hoogenraad'!D$17,ROW()-ROW(D$17),0)="","",(1+Margin)*OFFSET('Stocklist Hoogenraad'!D$17,ROW()-ROW(D$17),0))</f>
        <v/>
      </c>
    </row>
    <row r="2559" spans="1:4" x14ac:dyDescent="0.25">
      <c r="A2559" s="124" t="str">
        <f ca="1">IF(OFFSET('Stocklist Hoogenraad'!A$17,ROW()-ROW(A$17),0)="","",OFFSET('Stocklist Hoogenraad'!A$17,ROW()-ROW(A$17),0))</f>
        <v/>
      </c>
      <c r="B2559" s="124" t="str">
        <f ca="1">IF(OFFSET('Stocklist Hoogenraad'!B$17,ROW()-ROW(B$17),0)="","",OFFSET('Stocklist Hoogenraad'!B$17,ROW()-ROW(B$17),0))</f>
        <v/>
      </c>
      <c r="C2559" s="124" t="str">
        <f ca="1">IF(OFFSET('Stocklist Hoogenraad'!C$17,ROW()-ROW(C$17),0)="","",OFFSET('Stocklist Hoogenraad'!C$17,ROW()-ROW(C$17),0))</f>
        <v/>
      </c>
      <c r="D2559" s="125" t="str">
        <f ca="1">IF(OFFSET('Stocklist Hoogenraad'!D$17,ROW()-ROW(D$17),0)="","",(1+Margin)*OFFSET('Stocklist Hoogenraad'!D$17,ROW()-ROW(D$17),0))</f>
        <v/>
      </c>
    </row>
    <row r="2560" spans="1:4" x14ac:dyDescent="0.25">
      <c r="A2560" s="124" t="str">
        <f ca="1">IF(OFFSET('Stocklist Hoogenraad'!A$17,ROW()-ROW(A$17),0)="","",OFFSET('Stocklist Hoogenraad'!A$17,ROW()-ROW(A$17),0))</f>
        <v/>
      </c>
      <c r="B2560" s="124" t="str">
        <f ca="1">IF(OFFSET('Stocklist Hoogenraad'!B$17,ROW()-ROW(B$17),0)="","",OFFSET('Stocklist Hoogenraad'!B$17,ROW()-ROW(B$17),0))</f>
        <v/>
      </c>
      <c r="C2560" s="124" t="str">
        <f ca="1">IF(OFFSET('Stocklist Hoogenraad'!C$17,ROW()-ROW(C$17),0)="","",OFFSET('Stocklist Hoogenraad'!C$17,ROW()-ROW(C$17),0))</f>
        <v/>
      </c>
      <c r="D2560" s="125" t="str">
        <f ca="1">IF(OFFSET('Stocklist Hoogenraad'!D$17,ROW()-ROW(D$17),0)="","",(1+Margin)*OFFSET('Stocklist Hoogenraad'!D$17,ROW()-ROW(D$17),0))</f>
        <v/>
      </c>
    </row>
    <row r="2561" spans="1:4" x14ac:dyDescent="0.25">
      <c r="A2561" s="124" t="str">
        <f ca="1">IF(OFFSET('Stocklist Hoogenraad'!A$17,ROW()-ROW(A$17),0)="","",OFFSET('Stocklist Hoogenraad'!A$17,ROW()-ROW(A$17),0))</f>
        <v/>
      </c>
      <c r="B2561" s="124" t="str">
        <f ca="1">IF(OFFSET('Stocklist Hoogenraad'!B$17,ROW()-ROW(B$17),0)="","",OFFSET('Stocklist Hoogenraad'!B$17,ROW()-ROW(B$17),0))</f>
        <v/>
      </c>
      <c r="C2561" s="124" t="str">
        <f ca="1">IF(OFFSET('Stocklist Hoogenraad'!C$17,ROW()-ROW(C$17),0)="","",OFFSET('Stocklist Hoogenraad'!C$17,ROW()-ROW(C$17),0))</f>
        <v/>
      </c>
      <c r="D2561" s="125" t="str">
        <f ca="1">IF(OFFSET('Stocklist Hoogenraad'!D$17,ROW()-ROW(D$17),0)="","",(1+Margin)*OFFSET('Stocklist Hoogenraad'!D$17,ROW()-ROW(D$17),0))</f>
        <v/>
      </c>
    </row>
    <row r="2562" spans="1:4" x14ac:dyDescent="0.25">
      <c r="A2562" s="124" t="str">
        <f ca="1">IF(OFFSET('Stocklist Hoogenraad'!A$17,ROW()-ROW(A$17),0)="","",OFFSET('Stocklist Hoogenraad'!A$17,ROW()-ROW(A$17),0))</f>
        <v/>
      </c>
      <c r="B2562" s="124" t="str">
        <f ca="1">IF(OFFSET('Stocklist Hoogenraad'!B$17,ROW()-ROW(B$17),0)="","",OFFSET('Stocklist Hoogenraad'!B$17,ROW()-ROW(B$17),0))</f>
        <v/>
      </c>
      <c r="C2562" s="124" t="str">
        <f ca="1">IF(OFFSET('Stocklist Hoogenraad'!C$17,ROW()-ROW(C$17),0)="","",OFFSET('Stocklist Hoogenraad'!C$17,ROW()-ROW(C$17),0))</f>
        <v/>
      </c>
      <c r="D2562" s="125" t="str">
        <f ca="1">IF(OFFSET('Stocklist Hoogenraad'!D$17,ROW()-ROW(D$17),0)="","",(1+Margin)*OFFSET('Stocklist Hoogenraad'!D$17,ROW()-ROW(D$17),0))</f>
        <v/>
      </c>
    </row>
    <row r="2563" spans="1:4" x14ac:dyDescent="0.25">
      <c r="A2563" s="124" t="str">
        <f ca="1">IF(OFFSET('Stocklist Hoogenraad'!A$17,ROW()-ROW(A$17),0)="","",OFFSET('Stocklist Hoogenraad'!A$17,ROW()-ROW(A$17),0))</f>
        <v/>
      </c>
      <c r="B2563" s="124" t="str">
        <f ca="1">IF(OFFSET('Stocklist Hoogenraad'!B$17,ROW()-ROW(B$17),0)="","",OFFSET('Stocklist Hoogenraad'!B$17,ROW()-ROW(B$17),0))</f>
        <v/>
      </c>
      <c r="C2563" s="124" t="str">
        <f ca="1">IF(OFFSET('Stocklist Hoogenraad'!C$17,ROW()-ROW(C$17),0)="","",OFFSET('Stocklist Hoogenraad'!C$17,ROW()-ROW(C$17),0))</f>
        <v/>
      </c>
      <c r="D2563" s="125" t="str">
        <f ca="1">IF(OFFSET('Stocklist Hoogenraad'!D$17,ROW()-ROW(D$17),0)="","",(1+Margin)*OFFSET('Stocklist Hoogenraad'!D$17,ROW()-ROW(D$17),0))</f>
        <v/>
      </c>
    </row>
    <row r="2564" spans="1:4" x14ac:dyDescent="0.25">
      <c r="A2564" s="124" t="str">
        <f ca="1">IF(OFFSET('Stocklist Hoogenraad'!A$17,ROW()-ROW(A$17),0)="","",OFFSET('Stocklist Hoogenraad'!A$17,ROW()-ROW(A$17),0))</f>
        <v/>
      </c>
      <c r="B2564" s="124" t="str">
        <f ca="1">IF(OFFSET('Stocklist Hoogenraad'!B$17,ROW()-ROW(B$17),0)="","",OFFSET('Stocklist Hoogenraad'!B$17,ROW()-ROW(B$17),0))</f>
        <v/>
      </c>
      <c r="C2564" s="124" t="str">
        <f ca="1">IF(OFFSET('Stocklist Hoogenraad'!C$17,ROW()-ROW(C$17),0)="","",OFFSET('Stocklist Hoogenraad'!C$17,ROW()-ROW(C$17),0))</f>
        <v/>
      </c>
      <c r="D2564" s="125" t="str">
        <f ca="1">IF(OFFSET('Stocklist Hoogenraad'!D$17,ROW()-ROW(D$17),0)="","",(1+Margin)*OFFSET('Stocklist Hoogenraad'!D$17,ROW()-ROW(D$17),0))</f>
        <v/>
      </c>
    </row>
    <row r="2565" spans="1:4" x14ac:dyDescent="0.25">
      <c r="A2565" s="124" t="str">
        <f ca="1">IF(OFFSET('Stocklist Hoogenraad'!A$17,ROW()-ROW(A$17),0)="","",OFFSET('Stocklist Hoogenraad'!A$17,ROW()-ROW(A$17),0))</f>
        <v/>
      </c>
      <c r="B2565" s="124" t="str">
        <f ca="1">IF(OFFSET('Stocklist Hoogenraad'!B$17,ROW()-ROW(B$17),0)="","",OFFSET('Stocklist Hoogenraad'!B$17,ROW()-ROW(B$17),0))</f>
        <v/>
      </c>
      <c r="C2565" s="124" t="str">
        <f ca="1">IF(OFFSET('Stocklist Hoogenraad'!C$17,ROW()-ROW(C$17),0)="","",OFFSET('Stocklist Hoogenraad'!C$17,ROW()-ROW(C$17),0))</f>
        <v/>
      </c>
      <c r="D2565" s="125" t="str">
        <f ca="1">IF(OFFSET('Stocklist Hoogenraad'!D$17,ROW()-ROW(D$17),0)="","",(1+Margin)*OFFSET('Stocklist Hoogenraad'!D$17,ROW()-ROW(D$17),0))</f>
        <v/>
      </c>
    </row>
    <row r="2566" spans="1:4" x14ac:dyDescent="0.25">
      <c r="A2566" s="124" t="str">
        <f ca="1">IF(OFFSET('Stocklist Hoogenraad'!A$17,ROW()-ROW(A$17),0)="","",OFFSET('Stocklist Hoogenraad'!A$17,ROW()-ROW(A$17),0))</f>
        <v/>
      </c>
      <c r="B2566" s="124" t="str">
        <f ca="1">IF(OFFSET('Stocklist Hoogenraad'!B$17,ROW()-ROW(B$17),0)="","",OFFSET('Stocklist Hoogenraad'!B$17,ROW()-ROW(B$17),0))</f>
        <v/>
      </c>
      <c r="C2566" s="124" t="str">
        <f ca="1">IF(OFFSET('Stocklist Hoogenraad'!C$17,ROW()-ROW(C$17),0)="","",OFFSET('Stocklist Hoogenraad'!C$17,ROW()-ROW(C$17),0))</f>
        <v/>
      </c>
      <c r="D2566" s="125" t="str">
        <f ca="1">IF(OFFSET('Stocklist Hoogenraad'!D$17,ROW()-ROW(D$17),0)="","",(1+Margin)*OFFSET('Stocklist Hoogenraad'!D$17,ROW()-ROW(D$17),0))</f>
        <v/>
      </c>
    </row>
    <row r="2567" spans="1:4" x14ac:dyDescent="0.25">
      <c r="A2567" s="124" t="str">
        <f ca="1">IF(OFFSET('Stocklist Hoogenraad'!A$17,ROW()-ROW(A$17),0)="","",OFFSET('Stocklist Hoogenraad'!A$17,ROW()-ROW(A$17),0))</f>
        <v/>
      </c>
      <c r="B2567" s="124" t="str">
        <f ca="1">IF(OFFSET('Stocklist Hoogenraad'!B$17,ROW()-ROW(B$17),0)="","",OFFSET('Stocklist Hoogenraad'!B$17,ROW()-ROW(B$17),0))</f>
        <v/>
      </c>
      <c r="C2567" s="124" t="str">
        <f ca="1">IF(OFFSET('Stocklist Hoogenraad'!C$17,ROW()-ROW(C$17),0)="","",OFFSET('Stocklist Hoogenraad'!C$17,ROW()-ROW(C$17),0))</f>
        <v/>
      </c>
      <c r="D2567" s="125" t="str">
        <f ca="1">IF(OFFSET('Stocklist Hoogenraad'!D$17,ROW()-ROW(D$17),0)="","",(1+Margin)*OFFSET('Stocklist Hoogenraad'!D$17,ROW()-ROW(D$17),0))</f>
        <v/>
      </c>
    </row>
    <row r="2568" spans="1:4" x14ac:dyDescent="0.25">
      <c r="A2568" s="124" t="str">
        <f ca="1">IF(OFFSET('Stocklist Hoogenraad'!A$17,ROW()-ROW(A$17),0)="","",OFFSET('Stocklist Hoogenraad'!A$17,ROW()-ROW(A$17),0))</f>
        <v/>
      </c>
      <c r="B2568" s="124" t="str">
        <f ca="1">IF(OFFSET('Stocklist Hoogenraad'!B$17,ROW()-ROW(B$17),0)="","",OFFSET('Stocklist Hoogenraad'!B$17,ROW()-ROW(B$17),0))</f>
        <v/>
      </c>
      <c r="C2568" s="124" t="str">
        <f ca="1">IF(OFFSET('Stocklist Hoogenraad'!C$17,ROW()-ROW(C$17),0)="","",OFFSET('Stocklist Hoogenraad'!C$17,ROW()-ROW(C$17),0))</f>
        <v/>
      </c>
      <c r="D2568" s="125" t="str">
        <f ca="1">IF(OFFSET('Stocklist Hoogenraad'!D$17,ROW()-ROW(D$17),0)="","",(1+Margin)*OFFSET('Stocklist Hoogenraad'!D$17,ROW()-ROW(D$17),0))</f>
        <v/>
      </c>
    </row>
    <row r="2569" spans="1:4" x14ac:dyDescent="0.25">
      <c r="A2569" s="124" t="str">
        <f ca="1">IF(OFFSET('Stocklist Hoogenraad'!A$17,ROW()-ROW(A$17),0)="","",OFFSET('Stocklist Hoogenraad'!A$17,ROW()-ROW(A$17),0))</f>
        <v/>
      </c>
      <c r="B2569" s="124" t="str">
        <f ca="1">IF(OFFSET('Stocklist Hoogenraad'!B$17,ROW()-ROW(B$17),0)="","",OFFSET('Stocklist Hoogenraad'!B$17,ROW()-ROW(B$17),0))</f>
        <v/>
      </c>
      <c r="C2569" s="124" t="str">
        <f ca="1">IF(OFFSET('Stocklist Hoogenraad'!C$17,ROW()-ROW(C$17),0)="","",OFFSET('Stocklist Hoogenraad'!C$17,ROW()-ROW(C$17),0))</f>
        <v/>
      </c>
      <c r="D2569" s="125" t="str">
        <f ca="1">IF(OFFSET('Stocklist Hoogenraad'!D$17,ROW()-ROW(D$17),0)="","",(1+Margin)*OFFSET('Stocklist Hoogenraad'!D$17,ROW()-ROW(D$17),0))</f>
        <v/>
      </c>
    </row>
    <row r="2570" spans="1:4" x14ac:dyDescent="0.25">
      <c r="A2570" s="124" t="str">
        <f ca="1">IF(OFFSET('Stocklist Hoogenraad'!A$17,ROW()-ROW(A$17),0)="","",OFFSET('Stocklist Hoogenraad'!A$17,ROW()-ROW(A$17),0))</f>
        <v/>
      </c>
      <c r="B2570" s="124" t="str">
        <f ca="1">IF(OFFSET('Stocklist Hoogenraad'!B$17,ROW()-ROW(B$17),0)="","",OFFSET('Stocklist Hoogenraad'!B$17,ROW()-ROW(B$17),0))</f>
        <v/>
      </c>
      <c r="C2570" s="124" t="str">
        <f ca="1">IF(OFFSET('Stocklist Hoogenraad'!C$17,ROW()-ROW(C$17),0)="","",OFFSET('Stocklist Hoogenraad'!C$17,ROW()-ROW(C$17),0))</f>
        <v/>
      </c>
      <c r="D2570" s="125" t="str">
        <f ca="1">IF(OFFSET('Stocklist Hoogenraad'!D$17,ROW()-ROW(D$17),0)="","",(1+Margin)*OFFSET('Stocklist Hoogenraad'!D$17,ROW()-ROW(D$17),0))</f>
        <v/>
      </c>
    </row>
    <row r="2571" spans="1:4" x14ac:dyDescent="0.25">
      <c r="A2571" s="124" t="str">
        <f ca="1">IF(OFFSET('Stocklist Hoogenraad'!A$17,ROW()-ROW(A$17),0)="","",OFFSET('Stocklist Hoogenraad'!A$17,ROW()-ROW(A$17),0))</f>
        <v/>
      </c>
      <c r="B2571" s="124" t="str">
        <f ca="1">IF(OFFSET('Stocklist Hoogenraad'!B$17,ROW()-ROW(B$17),0)="","",OFFSET('Stocklist Hoogenraad'!B$17,ROW()-ROW(B$17),0))</f>
        <v/>
      </c>
      <c r="C2571" s="124" t="str">
        <f ca="1">IF(OFFSET('Stocklist Hoogenraad'!C$17,ROW()-ROW(C$17),0)="","",OFFSET('Stocklist Hoogenraad'!C$17,ROW()-ROW(C$17),0))</f>
        <v/>
      </c>
      <c r="D2571" s="125" t="str">
        <f ca="1">IF(OFFSET('Stocklist Hoogenraad'!D$17,ROW()-ROW(D$17),0)="","",(1+Margin)*OFFSET('Stocklist Hoogenraad'!D$17,ROW()-ROW(D$17),0))</f>
        <v/>
      </c>
    </row>
    <row r="2572" spans="1:4" x14ac:dyDescent="0.25">
      <c r="A2572" s="124" t="str">
        <f ca="1">IF(OFFSET('Stocklist Hoogenraad'!A$17,ROW()-ROW(A$17),0)="","",OFFSET('Stocklist Hoogenraad'!A$17,ROW()-ROW(A$17),0))</f>
        <v/>
      </c>
      <c r="B2572" s="124" t="str">
        <f ca="1">IF(OFFSET('Stocklist Hoogenraad'!B$17,ROW()-ROW(B$17),0)="","",OFFSET('Stocklist Hoogenraad'!B$17,ROW()-ROW(B$17),0))</f>
        <v/>
      </c>
      <c r="C2572" s="124" t="str">
        <f ca="1">IF(OFFSET('Stocklist Hoogenraad'!C$17,ROW()-ROW(C$17),0)="","",OFFSET('Stocklist Hoogenraad'!C$17,ROW()-ROW(C$17),0))</f>
        <v/>
      </c>
      <c r="D2572" s="125" t="str">
        <f ca="1">IF(OFFSET('Stocklist Hoogenraad'!D$17,ROW()-ROW(D$17),0)="","",(1+Margin)*OFFSET('Stocklist Hoogenraad'!D$17,ROW()-ROW(D$17),0))</f>
        <v/>
      </c>
    </row>
    <row r="2573" spans="1:4" x14ac:dyDescent="0.25">
      <c r="A2573" s="124" t="str">
        <f ca="1">IF(OFFSET('Stocklist Hoogenraad'!A$17,ROW()-ROW(A$17),0)="","",OFFSET('Stocklist Hoogenraad'!A$17,ROW()-ROW(A$17),0))</f>
        <v/>
      </c>
      <c r="B2573" s="124" t="str">
        <f ca="1">IF(OFFSET('Stocklist Hoogenraad'!B$17,ROW()-ROW(B$17),0)="","",OFFSET('Stocklist Hoogenraad'!B$17,ROW()-ROW(B$17),0))</f>
        <v/>
      </c>
      <c r="C2573" s="124" t="str">
        <f ca="1">IF(OFFSET('Stocklist Hoogenraad'!C$17,ROW()-ROW(C$17),0)="","",OFFSET('Stocklist Hoogenraad'!C$17,ROW()-ROW(C$17),0))</f>
        <v/>
      </c>
      <c r="D2573" s="125" t="str">
        <f ca="1">IF(OFFSET('Stocklist Hoogenraad'!D$17,ROW()-ROW(D$17),0)="","",(1+Margin)*OFFSET('Stocklist Hoogenraad'!D$17,ROW()-ROW(D$17),0))</f>
        <v/>
      </c>
    </row>
    <row r="2574" spans="1:4" x14ac:dyDescent="0.25">
      <c r="A2574" s="124" t="str">
        <f ca="1">IF(OFFSET('Stocklist Hoogenraad'!A$17,ROW()-ROW(A$17),0)="","",OFFSET('Stocklist Hoogenraad'!A$17,ROW()-ROW(A$17),0))</f>
        <v/>
      </c>
      <c r="B2574" s="124" t="str">
        <f ca="1">IF(OFFSET('Stocklist Hoogenraad'!B$17,ROW()-ROW(B$17),0)="","",OFFSET('Stocklist Hoogenraad'!B$17,ROW()-ROW(B$17),0))</f>
        <v/>
      </c>
      <c r="C2574" s="124" t="str">
        <f ca="1">IF(OFFSET('Stocklist Hoogenraad'!C$17,ROW()-ROW(C$17),0)="","",OFFSET('Stocklist Hoogenraad'!C$17,ROW()-ROW(C$17),0))</f>
        <v/>
      </c>
      <c r="D2574" s="125" t="str">
        <f ca="1">IF(OFFSET('Stocklist Hoogenraad'!D$17,ROW()-ROW(D$17),0)="","",(1+Margin)*OFFSET('Stocklist Hoogenraad'!D$17,ROW()-ROW(D$17),0))</f>
        <v/>
      </c>
    </row>
    <row r="2575" spans="1:4" x14ac:dyDescent="0.25">
      <c r="A2575" s="124" t="str">
        <f ca="1">IF(OFFSET('Stocklist Hoogenraad'!A$17,ROW()-ROW(A$17),0)="","",OFFSET('Stocklist Hoogenraad'!A$17,ROW()-ROW(A$17),0))</f>
        <v/>
      </c>
      <c r="B2575" s="124" t="str">
        <f ca="1">IF(OFFSET('Stocklist Hoogenraad'!B$17,ROW()-ROW(B$17),0)="","",OFFSET('Stocklist Hoogenraad'!B$17,ROW()-ROW(B$17),0))</f>
        <v/>
      </c>
      <c r="C2575" s="124" t="str">
        <f ca="1">IF(OFFSET('Stocklist Hoogenraad'!C$17,ROW()-ROW(C$17),0)="","",OFFSET('Stocklist Hoogenraad'!C$17,ROW()-ROW(C$17),0))</f>
        <v/>
      </c>
      <c r="D2575" s="125" t="str">
        <f ca="1">IF(OFFSET('Stocklist Hoogenraad'!D$17,ROW()-ROW(D$17),0)="","",(1+Margin)*OFFSET('Stocklist Hoogenraad'!D$17,ROW()-ROW(D$17),0))</f>
        <v/>
      </c>
    </row>
    <row r="2576" spans="1:4" x14ac:dyDescent="0.25">
      <c r="A2576" s="124" t="str">
        <f ca="1">IF(OFFSET('Stocklist Hoogenraad'!A$17,ROW()-ROW(A$17),0)="","",OFFSET('Stocklist Hoogenraad'!A$17,ROW()-ROW(A$17),0))</f>
        <v/>
      </c>
      <c r="B2576" s="124" t="str">
        <f ca="1">IF(OFFSET('Stocklist Hoogenraad'!B$17,ROW()-ROW(B$17),0)="","",OFFSET('Stocklist Hoogenraad'!B$17,ROW()-ROW(B$17),0))</f>
        <v/>
      </c>
      <c r="C2576" s="124" t="str">
        <f ca="1">IF(OFFSET('Stocklist Hoogenraad'!C$17,ROW()-ROW(C$17),0)="","",OFFSET('Stocklist Hoogenraad'!C$17,ROW()-ROW(C$17),0))</f>
        <v/>
      </c>
      <c r="D2576" s="125" t="str">
        <f ca="1">IF(OFFSET('Stocklist Hoogenraad'!D$17,ROW()-ROW(D$17),0)="","",(1+Margin)*OFFSET('Stocklist Hoogenraad'!D$17,ROW()-ROW(D$17),0))</f>
        <v/>
      </c>
    </row>
    <row r="2577" spans="1:4" x14ac:dyDescent="0.25">
      <c r="A2577" s="124" t="str">
        <f ca="1">IF(OFFSET('Stocklist Hoogenraad'!A$17,ROW()-ROW(A$17),0)="","",OFFSET('Stocklist Hoogenraad'!A$17,ROW()-ROW(A$17),0))</f>
        <v/>
      </c>
      <c r="B2577" s="124" t="str">
        <f ca="1">IF(OFFSET('Stocklist Hoogenraad'!B$17,ROW()-ROW(B$17),0)="","",OFFSET('Stocklist Hoogenraad'!B$17,ROW()-ROW(B$17),0))</f>
        <v/>
      </c>
      <c r="C2577" s="124" t="str">
        <f ca="1">IF(OFFSET('Stocklist Hoogenraad'!C$17,ROW()-ROW(C$17),0)="","",OFFSET('Stocklist Hoogenraad'!C$17,ROW()-ROW(C$17),0))</f>
        <v/>
      </c>
      <c r="D2577" s="125" t="str">
        <f ca="1">IF(OFFSET('Stocklist Hoogenraad'!D$17,ROW()-ROW(D$17),0)="","",(1+Margin)*OFFSET('Stocklist Hoogenraad'!D$17,ROW()-ROW(D$17),0))</f>
        <v/>
      </c>
    </row>
    <row r="2578" spans="1:4" x14ac:dyDescent="0.25">
      <c r="A2578" s="124" t="str">
        <f ca="1">IF(OFFSET('Stocklist Hoogenraad'!A$17,ROW()-ROW(A$17),0)="","",OFFSET('Stocklist Hoogenraad'!A$17,ROW()-ROW(A$17),0))</f>
        <v/>
      </c>
      <c r="B2578" s="124" t="str">
        <f ca="1">IF(OFFSET('Stocklist Hoogenraad'!B$17,ROW()-ROW(B$17),0)="","",OFFSET('Stocklist Hoogenraad'!B$17,ROW()-ROW(B$17),0))</f>
        <v/>
      </c>
      <c r="C2578" s="124" t="str">
        <f ca="1">IF(OFFSET('Stocklist Hoogenraad'!C$17,ROW()-ROW(C$17),0)="","",OFFSET('Stocklist Hoogenraad'!C$17,ROW()-ROW(C$17),0))</f>
        <v/>
      </c>
      <c r="D2578" s="125" t="str">
        <f ca="1">IF(OFFSET('Stocklist Hoogenraad'!D$17,ROW()-ROW(D$17),0)="","",(1+Margin)*OFFSET('Stocklist Hoogenraad'!D$17,ROW()-ROW(D$17),0))</f>
        <v/>
      </c>
    </row>
    <row r="2579" spans="1:4" x14ac:dyDescent="0.25">
      <c r="A2579" s="124" t="str">
        <f ca="1">IF(OFFSET('Stocklist Hoogenraad'!A$17,ROW()-ROW(A$17),0)="","",OFFSET('Stocklist Hoogenraad'!A$17,ROW()-ROW(A$17),0))</f>
        <v/>
      </c>
      <c r="B2579" s="124" t="str">
        <f ca="1">IF(OFFSET('Stocklist Hoogenraad'!B$17,ROW()-ROW(B$17),0)="","",OFFSET('Stocklist Hoogenraad'!B$17,ROW()-ROW(B$17),0))</f>
        <v/>
      </c>
      <c r="C2579" s="124" t="str">
        <f ca="1">IF(OFFSET('Stocklist Hoogenraad'!C$17,ROW()-ROW(C$17),0)="","",OFFSET('Stocklist Hoogenraad'!C$17,ROW()-ROW(C$17),0))</f>
        <v/>
      </c>
      <c r="D2579" s="125" t="str">
        <f ca="1">IF(OFFSET('Stocklist Hoogenraad'!D$17,ROW()-ROW(D$17),0)="","",(1+Margin)*OFFSET('Stocklist Hoogenraad'!D$17,ROW()-ROW(D$17),0))</f>
        <v/>
      </c>
    </row>
    <row r="2580" spans="1:4" x14ac:dyDescent="0.25">
      <c r="A2580" s="124" t="str">
        <f ca="1">IF(OFFSET('Stocklist Hoogenraad'!A$17,ROW()-ROW(A$17),0)="","",OFFSET('Stocklist Hoogenraad'!A$17,ROW()-ROW(A$17),0))</f>
        <v/>
      </c>
      <c r="B2580" s="124" t="str">
        <f ca="1">IF(OFFSET('Stocklist Hoogenraad'!B$17,ROW()-ROW(B$17),0)="","",OFFSET('Stocklist Hoogenraad'!B$17,ROW()-ROW(B$17),0))</f>
        <v/>
      </c>
      <c r="C2580" s="124" t="str">
        <f ca="1">IF(OFFSET('Stocklist Hoogenraad'!C$17,ROW()-ROW(C$17),0)="","",OFFSET('Stocklist Hoogenraad'!C$17,ROW()-ROW(C$17),0))</f>
        <v/>
      </c>
      <c r="D2580" s="125" t="str">
        <f ca="1">IF(OFFSET('Stocklist Hoogenraad'!D$17,ROW()-ROW(D$17),0)="","",(1+Margin)*OFFSET('Stocklist Hoogenraad'!D$17,ROW()-ROW(D$17),0))</f>
        <v/>
      </c>
    </row>
    <row r="2581" spans="1:4" x14ac:dyDescent="0.25">
      <c r="A2581" s="124" t="str">
        <f ca="1">IF(OFFSET('Stocklist Hoogenraad'!A$17,ROW()-ROW(A$17),0)="","",OFFSET('Stocklist Hoogenraad'!A$17,ROW()-ROW(A$17),0))</f>
        <v/>
      </c>
      <c r="B2581" s="124" t="str">
        <f ca="1">IF(OFFSET('Stocklist Hoogenraad'!B$17,ROW()-ROW(B$17),0)="","",OFFSET('Stocklist Hoogenraad'!B$17,ROW()-ROW(B$17),0))</f>
        <v/>
      </c>
      <c r="C2581" s="124" t="str">
        <f ca="1">IF(OFFSET('Stocklist Hoogenraad'!C$17,ROW()-ROW(C$17),0)="","",OFFSET('Stocklist Hoogenraad'!C$17,ROW()-ROW(C$17),0))</f>
        <v/>
      </c>
      <c r="D2581" s="125" t="str">
        <f ca="1">IF(OFFSET('Stocklist Hoogenraad'!D$17,ROW()-ROW(D$17),0)="","",(1+Margin)*OFFSET('Stocklist Hoogenraad'!D$17,ROW()-ROW(D$17),0))</f>
        <v/>
      </c>
    </row>
    <row r="2582" spans="1:4" x14ac:dyDescent="0.25">
      <c r="A2582" s="124" t="str">
        <f ca="1">IF(OFFSET('Stocklist Hoogenraad'!A$17,ROW()-ROW(A$17),0)="","",OFFSET('Stocklist Hoogenraad'!A$17,ROW()-ROW(A$17),0))</f>
        <v/>
      </c>
      <c r="B2582" s="124" t="str">
        <f ca="1">IF(OFFSET('Stocklist Hoogenraad'!B$17,ROW()-ROW(B$17),0)="","",OFFSET('Stocklist Hoogenraad'!B$17,ROW()-ROW(B$17),0))</f>
        <v/>
      </c>
      <c r="C2582" s="124" t="str">
        <f ca="1">IF(OFFSET('Stocklist Hoogenraad'!C$17,ROW()-ROW(C$17),0)="","",OFFSET('Stocklist Hoogenraad'!C$17,ROW()-ROW(C$17),0))</f>
        <v/>
      </c>
      <c r="D2582" s="125" t="str">
        <f ca="1">IF(OFFSET('Stocklist Hoogenraad'!D$17,ROW()-ROW(D$17),0)="","",(1+Margin)*OFFSET('Stocklist Hoogenraad'!D$17,ROW()-ROW(D$17),0))</f>
        <v/>
      </c>
    </row>
    <row r="2583" spans="1:4" x14ac:dyDescent="0.25">
      <c r="A2583" s="124" t="str">
        <f ca="1">IF(OFFSET('Stocklist Hoogenraad'!A$17,ROW()-ROW(A$17),0)="","",OFFSET('Stocklist Hoogenraad'!A$17,ROW()-ROW(A$17),0))</f>
        <v/>
      </c>
      <c r="B2583" s="124" t="str">
        <f ca="1">IF(OFFSET('Stocklist Hoogenraad'!B$17,ROW()-ROW(B$17),0)="","",OFFSET('Stocklist Hoogenraad'!B$17,ROW()-ROW(B$17),0))</f>
        <v/>
      </c>
      <c r="C2583" s="124" t="str">
        <f ca="1">IF(OFFSET('Stocklist Hoogenraad'!C$17,ROW()-ROW(C$17),0)="","",OFFSET('Stocklist Hoogenraad'!C$17,ROW()-ROW(C$17),0))</f>
        <v/>
      </c>
      <c r="D2583" s="125" t="str">
        <f ca="1">IF(OFFSET('Stocklist Hoogenraad'!D$17,ROW()-ROW(D$17),0)="","",(1+Margin)*OFFSET('Stocklist Hoogenraad'!D$17,ROW()-ROW(D$17),0))</f>
        <v/>
      </c>
    </row>
    <row r="2584" spans="1:4" x14ac:dyDescent="0.25">
      <c r="A2584" s="124" t="str">
        <f ca="1">IF(OFFSET('Stocklist Hoogenraad'!A$17,ROW()-ROW(A$17),0)="","",OFFSET('Stocklist Hoogenraad'!A$17,ROW()-ROW(A$17),0))</f>
        <v/>
      </c>
      <c r="B2584" s="124" t="str">
        <f ca="1">IF(OFFSET('Stocklist Hoogenraad'!B$17,ROW()-ROW(B$17),0)="","",OFFSET('Stocklist Hoogenraad'!B$17,ROW()-ROW(B$17),0))</f>
        <v/>
      </c>
      <c r="C2584" s="124" t="str">
        <f ca="1">IF(OFFSET('Stocklist Hoogenraad'!C$17,ROW()-ROW(C$17),0)="","",OFFSET('Stocklist Hoogenraad'!C$17,ROW()-ROW(C$17),0))</f>
        <v/>
      </c>
      <c r="D2584" s="125" t="str">
        <f ca="1">IF(OFFSET('Stocklist Hoogenraad'!D$17,ROW()-ROW(D$17),0)="","",(1+Margin)*OFFSET('Stocklist Hoogenraad'!D$17,ROW()-ROW(D$17),0))</f>
        <v/>
      </c>
    </row>
    <row r="2585" spans="1:4" x14ac:dyDescent="0.25">
      <c r="A2585" s="124" t="str">
        <f ca="1">IF(OFFSET('Stocklist Hoogenraad'!A$17,ROW()-ROW(A$17),0)="","",OFFSET('Stocklist Hoogenraad'!A$17,ROW()-ROW(A$17),0))</f>
        <v/>
      </c>
      <c r="B2585" s="124" t="str">
        <f ca="1">IF(OFFSET('Stocklist Hoogenraad'!B$17,ROW()-ROW(B$17),0)="","",OFFSET('Stocklist Hoogenraad'!B$17,ROW()-ROW(B$17),0))</f>
        <v/>
      </c>
      <c r="C2585" s="124" t="str">
        <f ca="1">IF(OFFSET('Stocklist Hoogenraad'!C$17,ROW()-ROW(C$17),0)="","",OFFSET('Stocklist Hoogenraad'!C$17,ROW()-ROW(C$17),0))</f>
        <v/>
      </c>
      <c r="D2585" s="125" t="str">
        <f ca="1">IF(OFFSET('Stocklist Hoogenraad'!D$17,ROW()-ROW(D$17),0)="","",(1+Margin)*OFFSET('Stocklist Hoogenraad'!D$17,ROW()-ROW(D$17),0))</f>
        <v/>
      </c>
    </row>
    <row r="2586" spans="1:4" x14ac:dyDescent="0.25">
      <c r="A2586" s="124" t="str">
        <f ca="1">IF(OFFSET('Stocklist Hoogenraad'!A$17,ROW()-ROW(A$17),0)="","",OFFSET('Stocklist Hoogenraad'!A$17,ROW()-ROW(A$17),0))</f>
        <v/>
      </c>
      <c r="B2586" s="124" t="str">
        <f ca="1">IF(OFFSET('Stocklist Hoogenraad'!B$17,ROW()-ROW(B$17),0)="","",OFFSET('Stocklist Hoogenraad'!B$17,ROW()-ROW(B$17),0))</f>
        <v/>
      </c>
      <c r="C2586" s="124" t="str">
        <f ca="1">IF(OFFSET('Stocklist Hoogenraad'!C$17,ROW()-ROW(C$17),0)="","",OFFSET('Stocklist Hoogenraad'!C$17,ROW()-ROW(C$17),0))</f>
        <v/>
      </c>
      <c r="D2586" s="125" t="str">
        <f ca="1">IF(OFFSET('Stocklist Hoogenraad'!D$17,ROW()-ROW(D$17),0)="","",(1+Margin)*OFFSET('Stocklist Hoogenraad'!D$17,ROW()-ROW(D$17),0))</f>
        <v/>
      </c>
    </row>
    <row r="2587" spans="1:4" x14ac:dyDescent="0.25">
      <c r="A2587" s="124" t="str">
        <f ca="1">IF(OFFSET('Stocklist Hoogenraad'!A$17,ROW()-ROW(A$17),0)="","",OFFSET('Stocklist Hoogenraad'!A$17,ROW()-ROW(A$17),0))</f>
        <v/>
      </c>
      <c r="B2587" s="124" t="str">
        <f ca="1">IF(OFFSET('Stocklist Hoogenraad'!B$17,ROW()-ROW(B$17),0)="","",OFFSET('Stocklist Hoogenraad'!B$17,ROW()-ROW(B$17),0))</f>
        <v/>
      </c>
      <c r="C2587" s="124" t="str">
        <f ca="1">IF(OFFSET('Stocklist Hoogenraad'!C$17,ROW()-ROW(C$17),0)="","",OFFSET('Stocklist Hoogenraad'!C$17,ROW()-ROW(C$17),0))</f>
        <v/>
      </c>
      <c r="D2587" s="125" t="str">
        <f ca="1">IF(OFFSET('Stocklist Hoogenraad'!D$17,ROW()-ROW(D$17),0)="","",(1+Margin)*OFFSET('Stocklist Hoogenraad'!D$17,ROW()-ROW(D$17),0))</f>
        <v/>
      </c>
    </row>
    <row r="2588" spans="1:4" x14ac:dyDescent="0.25">
      <c r="A2588" s="124" t="str">
        <f ca="1">IF(OFFSET('Stocklist Hoogenraad'!A$17,ROW()-ROW(A$17),0)="","",OFFSET('Stocklist Hoogenraad'!A$17,ROW()-ROW(A$17),0))</f>
        <v/>
      </c>
      <c r="B2588" s="124" t="str">
        <f ca="1">IF(OFFSET('Stocklist Hoogenraad'!B$17,ROW()-ROW(B$17),0)="","",OFFSET('Stocklist Hoogenraad'!B$17,ROW()-ROW(B$17),0))</f>
        <v/>
      </c>
      <c r="C2588" s="124" t="str">
        <f ca="1">IF(OFFSET('Stocklist Hoogenraad'!C$17,ROW()-ROW(C$17),0)="","",OFFSET('Stocklist Hoogenraad'!C$17,ROW()-ROW(C$17),0))</f>
        <v/>
      </c>
      <c r="D2588" s="125" t="str">
        <f ca="1">IF(OFFSET('Stocklist Hoogenraad'!D$17,ROW()-ROW(D$17),0)="","",(1+Margin)*OFFSET('Stocklist Hoogenraad'!D$17,ROW()-ROW(D$17),0))</f>
        <v/>
      </c>
    </row>
    <row r="2589" spans="1:4" x14ac:dyDescent="0.25">
      <c r="A2589" s="124" t="str">
        <f ca="1">IF(OFFSET('Stocklist Hoogenraad'!A$17,ROW()-ROW(A$17),0)="","",OFFSET('Stocklist Hoogenraad'!A$17,ROW()-ROW(A$17),0))</f>
        <v/>
      </c>
      <c r="B2589" s="124" t="str">
        <f ca="1">IF(OFFSET('Stocklist Hoogenraad'!B$17,ROW()-ROW(B$17),0)="","",OFFSET('Stocklist Hoogenraad'!B$17,ROW()-ROW(B$17),0))</f>
        <v/>
      </c>
      <c r="C2589" s="124" t="str">
        <f ca="1">IF(OFFSET('Stocklist Hoogenraad'!C$17,ROW()-ROW(C$17),0)="","",OFFSET('Stocklist Hoogenraad'!C$17,ROW()-ROW(C$17),0))</f>
        <v/>
      </c>
      <c r="D2589" s="125" t="str">
        <f ca="1">IF(OFFSET('Stocklist Hoogenraad'!D$17,ROW()-ROW(D$17),0)="","",(1+Margin)*OFFSET('Stocklist Hoogenraad'!D$17,ROW()-ROW(D$17),0))</f>
        <v/>
      </c>
    </row>
    <row r="2590" spans="1:4" x14ac:dyDescent="0.25">
      <c r="A2590" s="124" t="str">
        <f ca="1">IF(OFFSET('Stocklist Hoogenraad'!A$17,ROW()-ROW(A$17),0)="","",OFFSET('Stocklist Hoogenraad'!A$17,ROW()-ROW(A$17),0))</f>
        <v/>
      </c>
      <c r="B2590" s="124" t="str">
        <f ca="1">IF(OFFSET('Stocklist Hoogenraad'!B$17,ROW()-ROW(B$17),0)="","",OFFSET('Stocklist Hoogenraad'!B$17,ROW()-ROW(B$17),0))</f>
        <v/>
      </c>
      <c r="C2590" s="124" t="str">
        <f ca="1">IF(OFFSET('Stocklist Hoogenraad'!C$17,ROW()-ROW(C$17),0)="","",OFFSET('Stocklist Hoogenraad'!C$17,ROW()-ROW(C$17),0))</f>
        <v/>
      </c>
      <c r="D2590" s="125" t="str">
        <f ca="1">IF(OFFSET('Stocklist Hoogenraad'!D$17,ROW()-ROW(D$17),0)="","",(1+Margin)*OFFSET('Stocklist Hoogenraad'!D$17,ROW()-ROW(D$17),0))</f>
        <v/>
      </c>
    </row>
    <row r="2591" spans="1:4" x14ac:dyDescent="0.25">
      <c r="A2591" s="124" t="str">
        <f ca="1">IF(OFFSET('Stocklist Hoogenraad'!A$17,ROW()-ROW(A$17),0)="","",OFFSET('Stocklist Hoogenraad'!A$17,ROW()-ROW(A$17),0))</f>
        <v/>
      </c>
      <c r="B2591" s="124" t="str">
        <f ca="1">IF(OFFSET('Stocklist Hoogenraad'!B$17,ROW()-ROW(B$17),0)="","",OFFSET('Stocklist Hoogenraad'!B$17,ROW()-ROW(B$17),0))</f>
        <v/>
      </c>
      <c r="C2591" s="124" t="str">
        <f ca="1">IF(OFFSET('Stocklist Hoogenraad'!C$17,ROW()-ROW(C$17),0)="","",OFFSET('Stocklist Hoogenraad'!C$17,ROW()-ROW(C$17),0))</f>
        <v/>
      </c>
      <c r="D2591" s="125" t="str">
        <f ca="1">IF(OFFSET('Stocklist Hoogenraad'!D$17,ROW()-ROW(D$17),0)="","",(1+Margin)*OFFSET('Stocklist Hoogenraad'!D$17,ROW()-ROW(D$17),0))</f>
        <v/>
      </c>
    </row>
    <row r="2592" spans="1:4" x14ac:dyDescent="0.25">
      <c r="A2592" s="124" t="str">
        <f ca="1">IF(OFFSET('Stocklist Hoogenraad'!A$17,ROW()-ROW(A$17),0)="","",OFFSET('Stocklist Hoogenraad'!A$17,ROW()-ROW(A$17),0))</f>
        <v/>
      </c>
      <c r="B2592" s="124" t="str">
        <f ca="1">IF(OFFSET('Stocklist Hoogenraad'!B$17,ROW()-ROW(B$17),0)="","",OFFSET('Stocklist Hoogenraad'!B$17,ROW()-ROW(B$17),0))</f>
        <v/>
      </c>
      <c r="C2592" s="124" t="str">
        <f ca="1">IF(OFFSET('Stocklist Hoogenraad'!C$17,ROW()-ROW(C$17),0)="","",OFFSET('Stocklist Hoogenraad'!C$17,ROW()-ROW(C$17),0))</f>
        <v/>
      </c>
      <c r="D2592" s="125" t="str">
        <f ca="1">IF(OFFSET('Stocklist Hoogenraad'!D$17,ROW()-ROW(D$17),0)="","",(1+Margin)*OFFSET('Stocklist Hoogenraad'!D$17,ROW()-ROW(D$17),0))</f>
        <v/>
      </c>
    </row>
    <row r="2593" spans="1:4" x14ac:dyDescent="0.25">
      <c r="A2593" s="124" t="str">
        <f ca="1">IF(OFFSET('Stocklist Hoogenraad'!A$17,ROW()-ROW(A$17),0)="","",OFFSET('Stocklist Hoogenraad'!A$17,ROW()-ROW(A$17),0))</f>
        <v/>
      </c>
      <c r="B2593" s="124" t="str">
        <f ca="1">IF(OFFSET('Stocklist Hoogenraad'!B$17,ROW()-ROW(B$17),0)="","",OFFSET('Stocklist Hoogenraad'!B$17,ROW()-ROW(B$17),0))</f>
        <v/>
      </c>
      <c r="C2593" s="124" t="str">
        <f ca="1">IF(OFFSET('Stocklist Hoogenraad'!C$17,ROW()-ROW(C$17),0)="","",OFFSET('Stocklist Hoogenraad'!C$17,ROW()-ROW(C$17),0))</f>
        <v/>
      </c>
      <c r="D2593" s="125" t="str">
        <f ca="1">IF(OFFSET('Stocklist Hoogenraad'!D$17,ROW()-ROW(D$17),0)="","",(1+Margin)*OFFSET('Stocklist Hoogenraad'!D$17,ROW()-ROW(D$17),0))</f>
        <v/>
      </c>
    </row>
    <row r="2594" spans="1:4" x14ac:dyDescent="0.25">
      <c r="A2594" s="124" t="str">
        <f ca="1">IF(OFFSET('Stocklist Hoogenraad'!A$17,ROW()-ROW(A$17),0)="","",OFFSET('Stocklist Hoogenraad'!A$17,ROW()-ROW(A$17),0))</f>
        <v/>
      </c>
      <c r="B2594" s="124" t="str">
        <f ca="1">IF(OFFSET('Stocklist Hoogenraad'!B$17,ROW()-ROW(B$17),0)="","",OFFSET('Stocklist Hoogenraad'!B$17,ROW()-ROW(B$17),0))</f>
        <v/>
      </c>
      <c r="C2594" s="124" t="str">
        <f ca="1">IF(OFFSET('Stocklist Hoogenraad'!C$17,ROW()-ROW(C$17),0)="","",OFFSET('Stocklist Hoogenraad'!C$17,ROW()-ROW(C$17),0))</f>
        <v/>
      </c>
      <c r="D2594" s="125" t="str">
        <f ca="1">IF(OFFSET('Stocklist Hoogenraad'!D$17,ROW()-ROW(D$17),0)="","",(1+Margin)*OFFSET('Stocklist Hoogenraad'!D$17,ROW()-ROW(D$17),0))</f>
        <v/>
      </c>
    </row>
    <row r="2595" spans="1:4" x14ac:dyDescent="0.25">
      <c r="A2595" s="124" t="str">
        <f ca="1">IF(OFFSET('Stocklist Hoogenraad'!A$17,ROW()-ROW(A$17),0)="","",OFFSET('Stocklist Hoogenraad'!A$17,ROW()-ROW(A$17),0))</f>
        <v/>
      </c>
      <c r="B2595" s="124" t="str">
        <f ca="1">IF(OFFSET('Stocklist Hoogenraad'!B$17,ROW()-ROW(B$17),0)="","",OFFSET('Stocklist Hoogenraad'!B$17,ROW()-ROW(B$17),0))</f>
        <v/>
      </c>
      <c r="C2595" s="124" t="str">
        <f ca="1">IF(OFFSET('Stocklist Hoogenraad'!C$17,ROW()-ROW(C$17),0)="","",OFFSET('Stocklist Hoogenraad'!C$17,ROW()-ROW(C$17),0))</f>
        <v/>
      </c>
      <c r="D2595" s="125" t="str">
        <f ca="1">IF(OFFSET('Stocklist Hoogenraad'!D$17,ROW()-ROW(D$17),0)="","",(1+Margin)*OFFSET('Stocklist Hoogenraad'!D$17,ROW()-ROW(D$17),0))</f>
        <v/>
      </c>
    </row>
    <row r="2596" spans="1:4" x14ac:dyDescent="0.25">
      <c r="A2596" s="124" t="str">
        <f ca="1">IF(OFFSET('Stocklist Hoogenraad'!A$17,ROW()-ROW(A$17),0)="","",OFFSET('Stocklist Hoogenraad'!A$17,ROW()-ROW(A$17),0))</f>
        <v/>
      </c>
      <c r="B2596" s="124" t="str">
        <f ca="1">IF(OFFSET('Stocklist Hoogenraad'!B$17,ROW()-ROW(B$17),0)="","",OFFSET('Stocklist Hoogenraad'!B$17,ROW()-ROW(B$17),0))</f>
        <v/>
      </c>
      <c r="C2596" s="124" t="str">
        <f ca="1">IF(OFFSET('Stocklist Hoogenraad'!C$17,ROW()-ROW(C$17),0)="","",OFFSET('Stocklist Hoogenraad'!C$17,ROW()-ROW(C$17),0))</f>
        <v/>
      </c>
      <c r="D2596" s="125" t="str">
        <f ca="1">IF(OFFSET('Stocklist Hoogenraad'!D$17,ROW()-ROW(D$17),0)="","",(1+Margin)*OFFSET('Stocklist Hoogenraad'!D$17,ROW()-ROW(D$17),0))</f>
        <v/>
      </c>
    </row>
    <row r="2597" spans="1:4" x14ac:dyDescent="0.25">
      <c r="A2597" s="124" t="str">
        <f ca="1">IF(OFFSET('Stocklist Hoogenraad'!A$17,ROW()-ROW(A$17),0)="","",OFFSET('Stocklist Hoogenraad'!A$17,ROW()-ROW(A$17),0))</f>
        <v/>
      </c>
      <c r="B2597" s="124" t="str">
        <f ca="1">IF(OFFSET('Stocklist Hoogenraad'!B$17,ROW()-ROW(B$17),0)="","",OFFSET('Stocklist Hoogenraad'!B$17,ROW()-ROW(B$17),0))</f>
        <v/>
      </c>
      <c r="C2597" s="124" t="str">
        <f ca="1">IF(OFFSET('Stocklist Hoogenraad'!C$17,ROW()-ROW(C$17),0)="","",OFFSET('Stocklist Hoogenraad'!C$17,ROW()-ROW(C$17),0))</f>
        <v/>
      </c>
      <c r="D2597" s="125" t="str">
        <f ca="1">IF(OFFSET('Stocklist Hoogenraad'!D$17,ROW()-ROW(D$17),0)="","",(1+Margin)*OFFSET('Stocklist Hoogenraad'!D$17,ROW()-ROW(D$17),0))</f>
        <v/>
      </c>
    </row>
    <row r="2598" spans="1:4" x14ac:dyDescent="0.25">
      <c r="A2598" s="124" t="str">
        <f ca="1">IF(OFFSET('Stocklist Hoogenraad'!A$17,ROW()-ROW(A$17),0)="","",OFFSET('Stocklist Hoogenraad'!A$17,ROW()-ROW(A$17),0))</f>
        <v/>
      </c>
      <c r="B2598" s="124" t="str">
        <f ca="1">IF(OFFSET('Stocklist Hoogenraad'!B$17,ROW()-ROW(B$17),0)="","",OFFSET('Stocklist Hoogenraad'!B$17,ROW()-ROW(B$17),0))</f>
        <v/>
      </c>
      <c r="C2598" s="124" t="str">
        <f ca="1">IF(OFFSET('Stocklist Hoogenraad'!C$17,ROW()-ROW(C$17),0)="","",OFFSET('Stocklist Hoogenraad'!C$17,ROW()-ROW(C$17),0))</f>
        <v/>
      </c>
      <c r="D2598" s="125" t="str">
        <f ca="1">IF(OFFSET('Stocklist Hoogenraad'!D$17,ROW()-ROW(D$17),0)="","",(1+Margin)*OFFSET('Stocklist Hoogenraad'!D$17,ROW()-ROW(D$17),0))</f>
        <v/>
      </c>
    </row>
    <row r="2599" spans="1:4" x14ac:dyDescent="0.25">
      <c r="A2599" s="124" t="str">
        <f ca="1">IF(OFFSET('Stocklist Hoogenraad'!A$17,ROW()-ROW(A$17),0)="","",OFFSET('Stocklist Hoogenraad'!A$17,ROW()-ROW(A$17),0))</f>
        <v/>
      </c>
      <c r="B2599" s="124" t="str">
        <f ca="1">IF(OFFSET('Stocklist Hoogenraad'!B$17,ROW()-ROW(B$17),0)="","",OFFSET('Stocklist Hoogenraad'!B$17,ROW()-ROW(B$17),0))</f>
        <v/>
      </c>
      <c r="C2599" s="124" t="str">
        <f ca="1">IF(OFFSET('Stocklist Hoogenraad'!C$17,ROW()-ROW(C$17),0)="","",OFFSET('Stocklist Hoogenraad'!C$17,ROW()-ROW(C$17),0))</f>
        <v/>
      </c>
      <c r="D2599" s="125" t="str">
        <f ca="1">IF(OFFSET('Stocklist Hoogenraad'!D$17,ROW()-ROW(D$17),0)="","",(1+Margin)*OFFSET('Stocklist Hoogenraad'!D$17,ROW()-ROW(D$17),0))</f>
        <v/>
      </c>
    </row>
    <row r="2600" spans="1:4" x14ac:dyDescent="0.25">
      <c r="A2600" s="124" t="str">
        <f ca="1">IF(OFFSET('Stocklist Hoogenraad'!A$17,ROW()-ROW(A$17),0)="","",OFFSET('Stocklist Hoogenraad'!A$17,ROW()-ROW(A$17),0))</f>
        <v/>
      </c>
      <c r="B2600" s="124" t="str">
        <f ca="1">IF(OFFSET('Stocklist Hoogenraad'!B$17,ROW()-ROW(B$17),0)="","",OFFSET('Stocklist Hoogenraad'!B$17,ROW()-ROW(B$17),0))</f>
        <v/>
      </c>
      <c r="C2600" s="124" t="str">
        <f ca="1">IF(OFFSET('Stocklist Hoogenraad'!C$17,ROW()-ROW(C$17),0)="","",OFFSET('Stocklist Hoogenraad'!C$17,ROW()-ROW(C$17),0))</f>
        <v/>
      </c>
      <c r="D2600" s="125" t="str">
        <f ca="1">IF(OFFSET('Stocklist Hoogenraad'!D$17,ROW()-ROW(D$17),0)="","",(1+Margin)*OFFSET('Stocklist Hoogenraad'!D$17,ROW()-ROW(D$17),0))</f>
        <v/>
      </c>
    </row>
    <row r="2601" spans="1:4" x14ac:dyDescent="0.25">
      <c r="A2601" s="124" t="str">
        <f ca="1">IF(OFFSET('Stocklist Hoogenraad'!A$17,ROW()-ROW(A$17),0)="","",OFFSET('Stocklist Hoogenraad'!A$17,ROW()-ROW(A$17),0))</f>
        <v/>
      </c>
      <c r="B2601" s="124" t="str">
        <f ca="1">IF(OFFSET('Stocklist Hoogenraad'!B$17,ROW()-ROW(B$17),0)="","",OFFSET('Stocklist Hoogenraad'!B$17,ROW()-ROW(B$17),0))</f>
        <v/>
      </c>
      <c r="C2601" s="124" t="str">
        <f ca="1">IF(OFFSET('Stocklist Hoogenraad'!C$17,ROW()-ROW(C$17),0)="","",OFFSET('Stocklist Hoogenraad'!C$17,ROW()-ROW(C$17),0))</f>
        <v/>
      </c>
      <c r="D2601" s="125" t="str">
        <f ca="1">IF(OFFSET('Stocklist Hoogenraad'!D$17,ROW()-ROW(D$17),0)="","",(1+Margin)*OFFSET('Stocklist Hoogenraad'!D$17,ROW()-ROW(D$17),0))</f>
        <v/>
      </c>
    </row>
    <row r="2602" spans="1:4" x14ac:dyDescent="0.25">
      <c r="A2602" s="124" t="str">
        <f ca="1">IF(OFFSET('Stocklist Hoogenraad'!A$17,ROW()-ROW(A$17),0)="","",OFFSET('Stocklist Hoogenraad'!A$17,ROW()-ROW(A$17),0))</f>
        <v/>
      </c>
      <c r="B2602" s="124" t="str">
        <f ca="1">IF(OFFSET('Stocklist Hoogenraad'!B$17,ROW()-ROW(B$17),0)="","",OFFSET('Stocklist Hoogenraad'!B$17,ROW()-ROW(B$17),0))</f>
        <v/>
      </c>
      <c r="C2602" s="124" t="str">
        <f ca="1">IF(OFFSET('Stocklist Hoogenraad'!C$17,ROW()-ROW(C$17),0)="","",OFFSET('Stocklist Hoogenraad'!C$17,ROW()-ROW(C$17),0))</f>
        <v/>
      </c>
      <c r="D2602" s="125" t="str">
        <f ca="1">IF(OFFSET('Stocklist Hoogenraad'!D$17,ROW()-ROW(D$17),0)="","",(1+Margin)*OFFSET('Stocklist Hoogenraad'!D$17,ROW()-ROW(D$17),0))</f>
        <v/>
      </c>
    </row>
    <row r="2603" spans="1:4" x14ac:dyDescent="0.25">
      <c r="A2603" s="124" t="str">
        <f ca="1">IF(OFFSET('Stocklist Hoogenraad'!A$17,ROW()-ROW(A$17),0)="","",OFFSET('Stocklist Hoogenraad'!A$17,ROW()-ROW(A$17),0))</f>
        <v/>
      </c>
      <c r="B2603" s="124" t="str">
        <f ca="1">IF(OFFSET('Stocklist Hoogenraad'!B$17,ROW()-ROW(B$17),0)="","",OFFSET('Stocklist Hoogenraad'!B$17,ROW()-ROW(B$17),0))</f>
        <v/>
      </c>
      <c r="C2603" s="124" t="str">
        <f ca="1">IF(OFFSET('Stocklist Hoogenraad'!C$17,ROW()-ROW(C$17),0)="","",OFFSET('Stocklist Hoogenraad'!C$17,ROW()-ROW(C$17),0))</f>
        <v/>
      </c>
      <c r="D2603" s="125" t="str">
        <f ca="1">IF(OFFSET('Stocklist Hoogenraad'!D$17,ROW()-ROW(D$17),0)="","",(1+Margin)*OFFSET('Stocklist Hoogenraad'!D$17,ROW()-ROW(D$17),0))</f>
        <v/>
      </c>
    </row>
    <row r="2604" spans="1:4" x14ac:dyDescent="0.25">
      <c r="A2604" s="124" t="str">
        <f ca="1">IF(OFFSET('Stocklist Hoogenraad'!A$17,ROW()-ROW(A$17),0)="","",OFFSET('Stocklist Hoogenraad'!A$17,ROW()-ROW(A$17),0))</f>
        <v/>
      </c>
      <c r="B2604" s="124" t="str">
        <f ca="1">IF(OFFSET('Stocklist Hoogenraad'!B$17,ROW()-ROW(B$17),0)="","",OFFSET('Stocklist Hoogenraad'!B$17,ROW()-ROW(B$17),0))</f>
        <v/>
      </c>
      <c r="C2604" s="124" t="str">
        <f ca="1">IF(OFFSET('Stocklist Hoogenraad'!C$17,ROW()-ROW(C$17),0)="","",OFFSET('Stocklist Hoogenraad'!C$17,ROW()-ROW(C$17),0))</f>
        <v/>
      </c>
      <c r="D2604" s="125" t="str">
        <f ca="1">IF(OFFSET('Stocklist Hoogenraad'!D$17,ROW()-ROW(D$17),0)="","",(1+Margin)*OFFSET('Stocklist Hoogenraad'!D$17,ROW()-ROW(D$17),0))</f>
        <v/>
      </c>
    </row>
    <row r="2605" spans="1:4" x14ac:dyDescent="0.25">
      <c r="A2605" s="124" t="str">
        <f ca="1">IF(OFFSET('Stocklist Hoogenraad'!A$17,ROW()-ROW(A$17),0)="","",OFFSET('Stocklist Hoogenraad'!A$17,ROW()-ROW(A$17),0))</f>
        <v/>
      </c>
      <c r="B2605" s="124" t="str">
        <f ca="1">IF(OFFSET('Stocklist Hoogenraad'!B$17,ROW()-ROW(B$17),0)="","",OFFSET('Stocklist Hoogenraad'!B$17,ROW()-ROW(B$17),0))</f>
        <v/>
      </c>
      <c r="C2605" s="124" t="str">
        <f ca="1">IF(OFFSET('Stocklist Hoogenraad'!C$17,ROW()-ROW(C$17),0)="","",OFFSET('Stocklist Hoogenraad'!C$17,ROW()-ROW(C$17),0))</f>
        <v/>
      </c>
      <c r="D2605" s="125" t="str">
        <f ca="1">IF(OFFSET('Stocklist Hoogenraad'!D$17,ROW()-ROW(D$17),0)="","",(1+Margin)*OFFSET('Stocklist Hoogenraad'!D$17,ROW()-ROW(D$17),0))</f>
        <v/>
      </c>
    </row>
    <row r="2606" spans="1:4" x14ac:dyDescent="0.25">
      <c r="A2606" s="124" t="str">
        <f ca="1">IF(OFFSET('Stocklist Hoogenraad'!A$17,ROW()-ROW(A$17),0)="","",OFFSET('Stocklist Hoogenraad'!A$17,ROW()-ROW(A$17),0))</f>
        <v/>
      </c>
      <c r="B2606" s="124" t="str">
        <f ca="1">IF(OFFSET('Stocklist Hoogenraad'!B$17,ROW()-ROW(B$17),0)="","",OFFSET('Stocklist Hoogenraad'!B$17,ROW()-ROW(B$17),0))</f>
        <v/>
      </c>
      <c r="C2606" s="124" t="str">
        <f ca="1">IF(OFFSET('Stocklist Hoogenraad'!C$17,ROW()-ROW(C$17),0)="","",OFFSET('Stocklist Hoogenraad'!C$17,ROW()-ROW(C$17),0))</f>
        <v/>
      </c>
      <c r="D2606" s="125" t="str">
        <f ca="1">IF(OFFSET('Stocklist Hoogenraad'!D$17,ROW()-ROW(D$17),0)="","",(1+Margin)*OFFSET('Stocklist Hoogenraad'!D$17,ROW()-ROW(D$17),0))</f>
        <v/>
      </c>
    </row>
    <row r="2607" spans="1:4" x14ac:dyDescent="0.25">
      <c r="A2607" s="124" t="str">
        <f ca="1">IF(OFFSET('Stocklist Hoogenraad'!A$17,ROW()-ROW(A$17),0)="","",OFFSET('Stocklist Hoogenraad'!A$17,ROW()-ROW(A$17),0))</f>
        <v/>
      </c>
      <c r="B2607" s="124" t="str">
        <f ca="1">IF(OFFSET('Stocklist Hoogenraad'!B$17,ROW()-ROW(B$17),0)="","",OFFSET('Stocklist Hoogenraad'!B$17,ROW()-ROW(B$17),0))</f>
        <v/>
      </c>
      <c r="C2607" s="124" t="str">
        <f ca="1">IF(OFFSET('Stocklist Hoogenraad'!C$17,ROW()-ROW(C$17),0)="","",OFFSET('Stocklist Hoogenraad'!C$17,ROW()-ROW(C$17),0))</f>
        <v/>
      </c>
      <c r="D2607" s="125" t="str">
        <f ca="1">IF(OFFSET('Stocklist Hoogenraad'!D$17,ROW()-ROW(D$17),0)="","",(1+Margin)*OFFSET('Stocklist Hoogenraad'!D$17,ROW()-ROW(D$17),0))</f>
        <v/>
      </c>
    </row>
    <row r="2608" spans="1:4" x14ac:dyDescent="0.25">
      <c r="A2608" s="124" t="str">
        <f ca="1">IF(OFFSET('Stocklist Hoogenraad'!A$17,ROW()-ROW(A$17),0)="","",OFFSET('Stocklist Hoogenraad'!A$17,ROW()-ROW(A$17),0))</f>
        <v/>
      </c>
      <c r="B2608" s="124" t="str">
        <f ca="1">IF(OFFSET('Stocklist Hoogenraad'!B$17,ROW()-ROW(B$17),0)="","",OFFSET('Stocklist Hoogenraad'!B$17,ROW()-ROW(B$17),0))</f>
        <v/>
      </c>
      <c r="C2608" s="124" t="str">
        <f ca="1">IF(OFFSET('Stocklist Hoogenraad'!C$17,ROW()-ROW(C$17),0)="","",OFFSET('Stocklist Hoogenraad'!C$17,ROW()-ROW(C$17),0))</f>
        <v/>
      </c>
      <c r="D2608" s="125" t="str">
        <f ca="1">IF(OFFSET('Stocklist Hoogenraad'!D$17,ROW()-ROW(D$17),0)="","",(1+Margin)*OFFSET('Stocklist Hoogenraad'!D$17,ROW()-ROW(D$17),0))</f>
        <v/>
      </c>
    </row>
    <row r="2609" spans="1:4" x14ac:dyDescent="0.25">
      <c r="A2609" s="124" t="str">
        <f ca="1">IF(OFFSET('Stocklist Hoogenraad'!A$17,ROW()-ROW(A$17),0)="","",OFFSET('Stocklist Hoogenraad'!A$17,ROW()-ROW(A$17),0))</f>
        <v/>
      </c>
      <c r="B2609" s="124" t="str">
        <f ca="1">IF(OFFSET('Stocklist Hoogenraad'!B$17,ROW()-ROW(B$17),0)="","",OFFSET('Stocklist Hoogenraad'!B$17,ROW()-ROW(B$17),0))</f>
        <v/>
      </c>
      <c r="C2609" s="124" t="str">
        <f ca="1">IF(OFFSET('Stocklist Hoogenraad'!C$17,ROW()-ROW(C$17),0)="","",OFFSET('Stocklist Hoogenraad'!C$17,ROW()-ROW(C$17),0))</f>
        <v/>
      </c>
      <c r="D2609" s="125" t="str">
        <f ca="1">IF(OFFSET('Stocklist Hoogenraad'!D$17,ROW()-ROW(D$17),0)="","",(1+Margin)*OFFSET('Stocklist Hoogenraad'!D$17,ROW()-ROW(D$17),0))</f>
        <v/>
      </c>
    </row>
    <row r="2610" spans="1:4" x14ac:dyDescent="0.25">
      <c r="A2610" s="124" t="str">
        <f ca="1">IF(OFFSET('Stocklist Hoogenraad'!A$17,ROW()-ROW(A$17),0)="","",OFFSET('Stocklist Hoogenraad'!A$17,ROW()-ROW(A$17),0))</f>
        <v/>
      </c>
      <c r="B2610" s="124" t="str">
        <f ca="1">IF(OFFSET('Stocklist Hoogenraad'!B$17,ROW()-ROW(B$17),0)="","",OFFSET('Stocklist Hoogenraad'!B$17,ROW()-ROW(B$17),0))</f>
        <v/>
      </c>
      <c r="C2610" s="124" t="str">
        <f ca="1">IF(OFFSET('Stocklist Hoogenraad'!C$17,ROW()-ROW(C$17),0)="","",OFFSET('Stocklist Hoogenraad'!C$17,ROW()-ROW(C$17),0))</f>
        <v/>
      </c>
      <c r="D2610" s="125" t="str">
        <f ca="1">IF(OFFSET('Stocklist Hoogenraad'!D$17,ROW()-ROW(D$17),0)="","",(1+Margin)*OFFSET('Stocklist Hoogenraad'!D$17,ROW()-ROW(D$17),0))</f>
        <v/>
      </c>
    </row>
    <row r="2611" spans="1:4" x14ac:dyDescent="0.25">
      <c r="A2611" s="124" t="str">
        <f ca="1">IF(OFFSET('Stocklist Hoogenraad'!A$17,ROW()-ROW(A$17),0)="","",OFFSET('Stocklist Hoogenraad'!A$17,ROW()-ROW(A$17),0))</f>
        <v/>
      </c>
      <c r="B2611" s="124" t="str">
        <f ca="1">IF(OFFSET('Stocklist Hoogenraad'!B$17,ROW()-ROW(B$17),0)="","",OFFSET('Stocklist Hoogenraad'!B$17,ROW()-ROW(B$17),0))</f>
        <v/>
      </c>
      <c r="C2611" s="124" t="str">
        <f ca="1">IF(OFFSET('Stocklist Hoogenraad'!C$17,ROW()-ROW(C$17),0)="","",OFFSET('Stocklist Hoogenraad'!C$17,ROW()-ROW(C$17),0))</f>
        <v/>
      </c>
      <c r="D2611" s="125" t="str">
        <f ca="1">IF(OFFSET('Stocklist Hoogenraad'!D$17,ROW()-ROW(D$17),0)="","",(1+Margin)*OFFSET('Stocklist Hoogenraad'!D$17,ROW()-ROW(D$17),0))</f>
        <v/>
      </c>
    </row>
    <row r="2612" spans="1:4" x14ac:dyDescent="0.25">
      <c r="A2612" s="124" t="str">
        <f ca="1">IF(OFFSET('Stocklist Hoogenraad'!A$17,ROW()-ROW(A$17),0)="","",OFFSET('Stocklist Hoogenraad'!A$17,ROW()-ROW(A$17),0))</f>
        <v/>
      </c>
      <c r="B2612" s="124" t="str">
        <f ca="1">IF(OFFSET('Stocklist Hoogenraad'!B$17,ROW()-ROW(B$17),0)="","",OFFSET('Stocklist Hoogenraad'!B$17,ROW()-ROW(B$17),0))</f>
        <v/>
      </c>
      <c r="C2612" s="124" t="str">
        <f ca="1">IF(OFFSET('Stocklist Hoogenraad'!C$17,ROW()-ROW(C$17),0)="","",OFFSET('Stocklist Hoogenraad'!C$17,ROW()-ROW(C$17),0))</f>
        <v/>
      </c>
      <c r="D2612" s="125" t="str">
        <f ca="1">IF(OFFSET('Stocklist Hoogenraad'!D$17,ROW()-ROW(D$17),0)="","",(1+Margin)*OFFSET('Stocklist Hoogenraad'!D$17,ROW()-ROW(D$17),0))</f>
        <v/>
      </c>
    </row>
    <row r="2613" spans="1:4" x14ac:dyDescent="0.25">
      <c r="A2613" s="124" t="str">
        <f ca="1">IF(OFFSET('Stocklist Hoogenraad'!A$17,ROW()-ROW(A$17),0)="","",OFFSET('Stocklist Hoogenraad'!A$17,ROW()-ROW(A$17),0))</f>
        <v/>
      </c>
      <c r="B2613" s="124" t="str">
        <f ca="1">IF(OFFSET('Stocklist Hoogenraad'!B$17,ROW()-ROW(B$17),0)="","",OFFSET('Stocklist Hoogenraad'!B$17,ROW()-ROW(B$17),0))</f>
        <v/>
      </c>
      <c r="C2613" s="124" t="str">
        <f ca="1">IF(OFFSET('Stocklist Hoogenraad'!C$17,ROW()-ROW(C$17),0)="","",OFFSET('Stocklist Hoogenraad'!C$17,ROW()-ROW(C$17),0))</f>
        <v/>
      </c>
      <c r="D2613" s="125" t="str">
        <f ca="1">IF(OFFSET('Stocklist Hoogenraad'!D$17,ROW()-ROW(D$17),0)="","",(1+Margin)*OFFSET('Stocklist Hoogenraad'!D$17,ROW()-ROW(D$17),0))</f>
        <v/>
      </c>
    </row>
    <row r="2614" spans="1:4" x14ac:dyDescent="0.25">
      <c r="A2614" s="124" t="str">
        <f ca="1">IF(OFFSET('Stocklist Hoogenraad'!A$17,ROW()-ROW(A$17),0)="","",OFFSET('Stocklist Hoogenraad'!A$17,ROW()-ROW(A$17),0))</f>
        <v/>
      </c>
      <c r="B2614" s="124" t="str">
        <f ca="1">IF(OFFSET('Stocklist Hoogenraad'!B$17,ROW()-ROW(B$17),0)="","",OFFSET('Stocklist Hoogenraad'!B$17,ROW()-ROW(B$17),0))</f>
        <v/>
      </c>
      <c r="C2614" s="124" t="str">
        <f ca="1">IF(OFFSET('Stocklist Hoogenraad'!C$17,ROW()-ROW(C$17),0)="","",OFFSET('Stocklist Hoogenraad'!C$17,ROW()-ROW(C$17),0))</f>
        <v/>
      </c>
      <c r="D2614" s="125" t="str">
        <f ca="1">IF(OFFSET('Stocklist Hoogenraad'!D$17,ROW()-ROW(D$17),0)="","",(1+Margin)*OFFSET('Stocklist Hoogenraad'!D$17,ROW()-ROW(D$17),0))</f>
        <v/>
      </c>
    </row>
    <row r="2615" spans="1:4" x14ac:dyDescent="0.25">
      <c r="A2615" s="124" t="str">
        <f ca="1">IF(OFFSET('Stocklist Hoogenraad'!A$17,ROW()-ROW(A$17),0)="","",OFFSET('Stocklist Hoogenraad'!A$17,ROW()-ROW(A$17),0))</f>
        <v/>
      </c>
      <c r="B2615" s="124" t="str">
        <f ca="1">IF(OFFSET('Stocklist Hoogenraad'!B$17,ROW()-ROW(B$17),0)="","",OFFSET('Stocklist Hoogenraad'!B$17,ROW()-ROW(B$17),0))</f>
        <v/>
      </c>
      <c r="C2615" s="124" t="str">
        <f ca="1">IF(OFFSET('Stocklist Hoogenraad'!C$17,ROW()-ROW(C$17),0)="","",OFFSET('Stocklist Hoogenraad'!C$17,ROW()-ROW(C$17),0))</f>
        <v/>
      </c>
      <c r="D2615" s="125" t="str">
        <f ca="1">IF(OFFSET('Stocklist Hoogenraad'!D$17,ROW()-ROW(D$17),0)="","",(1+Margin)*OFFSET('Stocklist Hoogenraad'!D$17,ROW()-ROW(D$17),0))</f>
        <v/>
      </c>
    </row>
    <row r="2616" spans="1:4" x14ac:dyDescent="0.25">
      <c r="A2616" s="124" t="str">
        <f ca="1">IF(OFFSET('Stocklist Hoogenraad'!A$17,ROW()-ROW(A$17),0)="","",OFFSET('Stocklist Hoogenraad'!A$17,ROW()-ROW(A$17),0))</f>
        <v/>
      </c>
      <c r="B2616" s="124" t="str">
        <f ca="1">IF(OFFSET('Stocklist Hoogenraad'!B$17,ROW()-ROW(B$17),0)="","",OFFSET('Stocklist Hoogenraad'!B$17,ROW()-ROW(B$17),0))</f>
        <v/>
      </c>
      <c r="C2616" s="124" t="str">
        <f ca="1">IF(OFFSET('Stocklist Hoogenraad'!C$17,ROW()-ROW(C$17),0)="","",OFFSET('Stocklist Hoogenraad'!C$17,ROW()-ROW(C$17),0))</f>
        <v/>
      </c>
      <c r="D2616" s="125" t="str">
        <f ca="1">IF(OFFSET('Stocklist Hoogenraad'!D$17,ROW()-ROW(D$17),0)="","",(1+Margin)*OFFSET('Stocklist Hoogenraad'!D$17,ROW()-ROW(D$17),0))</f>
        <v/>
      </c>
    </row>
    <row r="2617" spans="1:4" x14ac:dyDescent="0.25">
      <c r="A2617" s="124" t="str">
        <f ca="1">IF(OFFSET('Stocklist Hoogenraad'!A$17,ROW()-ROW(A$17),0)="","",OFFSET('Stocklist Hoogenraad'!A$17,ROW()-ROW(A$17),0))</f>
        <v/>
      </c>
      <c r="B2617" s="124" t="str">
        <f ca="1">IF(OFFSET('Stocklist Hoogenraad'!B$17,ROW()-ROW(B$17),0)="","",OFFSET('Stocklist Hoogenraad'!B$17,ROW()-ROW(B$17),0))</f>
        <v/>
      </c>
      <c r="C2617" s="124" t="str">
        <f ca="1">IF(OFFSET('Stocklist Hoogenraad'!C$17,ROW()-ROW(C$17),0)="","",OFFSET('Stocklist Hoogenraad'!C$17,ROW()-ROW(C$17),0))</f>
        <v/>
      </c>
      <c r="D2617" s="125" t="str">
        <f ca="1">IF(OFFSET('Stocklist Hoogenraad'!D$17,ROW()-ROW(D$17),0)="","",(1+Margin)*OFFSET('Stocklist Hoogenraad'!D$17,ROW()-ROW(D$17),0))</f>
        <v/>
      </c>
    </row>
    <row r="2618" spans="1:4" x14ac:dyDescent="0.25">
      <c r="A2618" s="124" t="str">
        <f ca="1">IF(OFFSET('Stocklist Hoogenraad'!A$17,ROW()-ROW(A$17),0)="","",OFFSET('Stocklist Hoogenraad'!A$17,ROW()-ROW(A$17),0))</f>
        <v/>
      </c>
      <c r="B2618" s="124" t="str">
        <f ca="1">IF(OFFSET('Stocklist Hoogenraad'!B$17,ROW()-ROW(B$17),0)="","",OFFSET('Stocklist Hoogenraad'!B$17,ROW()-ROW(B$17),0))</f>
        <v/>
      </c>
      <c r="C2618" s="124" t="str">
        <f ca="1">IF(OFFSET('Stocklist Hoogenraad'!C$17,ROW()-ROW(C$17),0)="","",OFFSET('Stocklist Hoogenraad'!C$17,ROW()-ROW(C$17),0))</f>
        <v/>
      </c>
      <c r="D2618" s="125" t="str">
        <f ca="1">IF(OFFSET('Stocklist Hoogenraad'!D$17,ROW()-ROW(D$17),0)="","",(1+Margin)*OFFSET('Stocklist Hoogenraad'!D$17,ROW()-ROW(D$17),0))</f>
        <v/>
      </c>
    </row>
    <row r="2619" spans="1:4" x14ac:dyDescent="0.25">
      <c r="A2619" s="124" t="str">
        <f ca="1">IF(OFFSET('Stocklist Hoogenraad'!A$17,ROW()-ROW(A$17),0)="","",OFFSET('Stocklist Hoogenraad'!A$17,ROW()-ROW(A$17),0))</f>
        <v/>
      </c>
      <c r="B2619" s="124" t="str">
        <f ca="1">IF(OFFSET('Stocklist Hoogenraad'!B$17,ROW()-ROW(B$17),0)="","",OFFSET('Stocklist Hoogenraad'!B$17,ROW()-ROW(B$17),0))</f>
        <v/>
      </c>
      <c r="C2619" s="124" t="str">
        <f ca="1">IF(OFFSET('Stocklist Hoogenraad'!C$17,ROW()-ROW(C$17),0)="","",OFFSET('Stocklist Hoogenraad'!C$17,ROW()-ROW(C$17),0))</f>
        <v/>
      </c>
      <c r="D2619" s="125" t="str">
        <f ca="1">IF(OFFSET('Stocklist Hoogenraad'!D$17,ROW()-ROW(D$17),0)="","",(1+Margin)*OFFSET('Stocklist Hoogenraad'!D$17,ROW()-ROW(D$17),0))</f>
        <v/>
      </c>
    </row>
    <row r="2620" spans="1:4" x14ac:dyDescent="0.25">
      <c r="A2620" s="124" t="str">
        <f ca="1">IF(OFFSET('Stocklist Hoogenraad'!A$17,ROW()-ROW(A$17),0)="","",OFFSET('Stocklist Hoogenraad'!A$17,ROW()-ROW(A$17),0))</f>
        <v/>
      </c>
      <c r="B2620" s="124" t="str">
        <f ca="1">IF(OFFSET('Stocklist Hoogenraad'!B$17,ROW()-ROW(B$17),0)="","",OFFSET('Stocklist Hoogenraad'!B$17,ROW()-ROW(B$17),0))</f>
        <v/>
      </c>
      <c r="C2620" s="124" t="str">
        <f ca="1">IF(OFFSET('Stocklist Hoogenraad'!C$17,ROW()-ROW(C$17),0)="","",OFFSET('Stocklist Hoogenraad'!C$17,ROW()-ROW(C$17),0))</f>
        <v/>
      </c>
      <c r="D2620" s="125" t="str">
        <f ca="1">IF(OFFSET('Stocklist Hoogenraad'!D$17,ROW()-ROW(D$17),0)="","",(1+Margin)*OFFSET('Stocklist Hoogenraad'!D$17,ROW()-ROW(D$17),0))</f>
        <v/>
      </c>
    </row>
    <row r="2621" spans="1:4" x14ac:dyDescent="0.25">
      <c r="A2621" s="124" t="str">
        <f ca="1">IF(OFFSET('Stocklist Hoogenraad'!A$17,ROW()-ROW(A$17),0)="","",OFFSET('Stocklist Hoogenraad'!A$17,ROW()-ROW(A$17),0))</f>
        <v/>
      </c>
      <c r="B2621" s="124" t="str">
        <f ca="1">IF(OFFSET('Stocklist Hoogenraad'!B$17,ROW()-ROW(B$17),0)="","",OFFSET('Stocklist Hoogenraad'!B$17,ROW()-ROW(B$17),0))</f>
        <v/>
      </c>
      <c r="C2621" s="124" t="str">
        <f ca="1">IF(OFFSET('Stocklist Hoogenraad'!C$17,ROW()-ROW(C$17),0)="","",OFFSET('Stocklist Hoogenraad'!C$17,ROW()-ROW(C$17),0))</f>
        <v/>
      </c>
      <c r="D2621" s="125" t="str">
        <f ca="1">IF(OFFSET('Stocklist Hoogenraad'!D$17,ROW()-ROW(D$17),0)="","",(1+Margin)*OFFSET('Stocklist Hoogenraad'!D$17,ROW()-ROW(D$17),0))</f>
        <v/>
      </c>
    </row>
    <row r="2622" spans="1:4" x14ac:dyDescent="0.25">
      <c r="A2622" s="124" t="str">
        <f ca="1">IF(OFFSET('Stocklist Hoogenraad'!A$17,ROW()-ROW(A$17),0)="","",OFFSET('Stocklist Hoogenraad'!A$17,ROW()-ROW(A$17),0))</f>
        <v/>
      </c>
      <c r="B2622" s="124" t="str">
        <f ca="1">IF(OFFSET('Stocklist Hoogenraad'!B$17,ROW()-ROW(B$17),0)="","",OFFSET('Stocklist Hoogenraad'!B$17,ROW()-ROW(B$17),0))</f>
        <v/>
      </c>
      <c r="C2622" s="124" t="str">
        <f ca="1">IF(OFFSET('Stocklist Hoogenraad'!C$17,ROW()-ROW(C$17),0)="","",OFFSET('Stocklist Hoogenraad'!C$17,ROW()-ROW(C$17),0))</f>
        <v/>
      </c>
      <c r="D2622" s="125" t="str">
        <f ca="1">IF(OFFSET('Stocklist Hoogenraad'!D$17,ROW()-ROW(D$17),0)="","",(1+Margin)*OFFSET('Stocklist Hoogenraad'!D$17,ROW()-ROW(D$17),0))</f>
        <v/>
      </c>
    </row>
    <row r="2623" spans="1:4" x14ac:dyDescent="0.25">
      <c r="A2623" s="124" t="str">
        <f ca="1">IF(OFFSET('Stocklist Hoogenraad'!A$17,ROW()-ROW(A$17),0)="","",OFFSET('Stocklist Hoogenraad'!A$17,ROW()-ROW(A$17),0))</f>
        <v/>
      </c>
      <c r="B2623" s="124" t="str">
        <f ca="1">IF(OFFSET('Stocklist Hoogenraad'!B$17,ROW()-ROW(B$17),0)="","",OFFSET('Stocklist Hoogenraad'!B$17,ROW()-ROW(B$17),0))</f>
        <v/>
      </c>
      <c r="C2623" s="124" t="str">
        <f ca="1">IF(OFFSET('Stocklist Hoogenraad'!C$17,ROW()-ROW(C$17),0)="","",OFFSET('Stocklist Hoogenraad'!C$17,ROW()-ROW(C$17),0))</f>
        <v/>
      </c>
      <c r="D2623" s="125" t="str">
        <f ca="1">IF(OFFSET('Stocklist Hoogenraad'!D$17,ROW()-ROW(D$17),0)="","",(1+Margin)*OFFSET('Stocklist Hoogenraad'!D$17,ROW()-ROW(D$17),0))</f>
        <v/>
      </c>
    </row>
    <row r="2624" spans="1:4" x14ac:dyDescent="0.25">
      <c r="A2624" s="124" t="str">
        <f ca="1">IF(OFFSET('Stocklist Hoogenraad'!A$17,ROW()-ROW(A$17),0)="","",OFFSET('Stocklist Hoogenraad'!A$17,ROW()-ROW(A$17),0))</f>
        <v/>
      </c>
      <c r="B2624" s="124" t="str">
        <f ca="1">IF(OFFSET('Stocklist Hoogenraad'!B$17,ROW()-ROW(B$17),0)="","",OFFSET('Stocklist Hoogenraad'!B$17,ROW()-ROW(B$17),0))</f>
        <v/>
      </c>
      <c r="C2624" s="124" t="str">
        <f ca="1">IF(OFFSET('Stocklist Hoogenraad'!C$17,ROW()-ROW(C$17),0)="","",OFFSET('Stocklist Hoogenraad'!C$17,ROW()-ROW(C$17),0))</f>
        <v/>
      </c>
      <c r="D2624" s="125" t="str">
        <f ca="1">IF(OFFSET('Stocklist Hoogenraad'!D$17,ROW()-ROW(D$17),0)="","",(1+Margin)*OFFSET('Stocklist Hoogenraad'!D$17,ROW()-ROW(D$17),0))</f>
        <v/>
      </c>
    </row>
    <row r="2625" spans="1:4" x14ac:dyDescent="0.25">
      <c r="A2625" s="124" t="str">
        <f ca="1">IF(OFFSET('Stocklist Hoogenraad'!A$17,ROW()-ROW(A$17),0)="","",OFFSET('Stocklist Hoogenraad'!A$17,ROW()-ROW(A$17),0))</f>
        <v/>
      </c>
      <c r="B2625" s="124" t="str">
        <f ca="1">IF(OFFSET('Stocklist Hoogenraad'!B$17,ROW()-ROW(B$17),0)="","",OFFSET('Stocklist Hoogenraad'!B$17,ROW()-ROW(B$17),0))</f>
        <v/>
      </c>
      <c r="C2625" s="124" t="str">
        <f ca="1">IF(OFFSET('Stocklist Hoogenraad'!C$17,ROW()-ROW(C$17),0)="","",OFFSET('Stocklist Hoogenraad'!C$17,ROW()-ROW(C$17),0))</f>
        <v/>
      </c>
      <c r="D2625" s="125" t="str">
        <f ca="1">IF(OFFSET('Stocklist Hoogenraad'!D$17,ROW()-ROW(D$17),0)="","",(1+Margin)*OFFSET('Stocklist Hoogenraad'!D$17,ROW()-ROW(D$17),0))</f>
        <v/>
      </c>
    </row>
    <row r="2626" spans="1:4" x14ac:dyDescent="0.25">
      <c r="A2626" s="124" t="str">
        <f ca="1">IF(OFFSET('Stocklist Hoogenraad'!A$17,ROW()-ROW(A$17),0)="","",OFFSET('Stocklist Hoogenraad'!A$17,ROW()-ROW(A$17),0))</f>
        <v/>
      </c>
      <c r="B2626" s="124" t="str">
        <f ca="1">IF(OFFSET('Stocklist Hoogenraad'!B$17,ROW()-ROW(B$17),0)="","",OFFSET('Stocklist Hoogenraad'!B$17,ROW()-ROW(B$17),0))</f>
        <v/>
      </c>
      <c r="C2626" s="124" t="str">
        <f ca="1">IF(OFFSET('Stocklist Hoogenraad'!C$17,ROW()-ROW(C$17),0)="","",OFFSET('Stocklist Hoogenraad'!C$17,ROW()-ROW(C$17),0))</f>
        <v/>
      </c>
      <c r="D2626" s="125" t="str">
        <f ca="1">IF(OFFSET('Stocklist Hoogenraad'!D$17,ROW()-ROW(D$17),0)="","",(1+Margin)*OFFSET('Stocklist Hoogenraad'!D$17,ROW()-ROW(D$17),0))</f>
        <v/>
      </c>
    </row>
    <row r="2627" spans="1:4" x14ac:dyDescent="0.25">
      <c r="A2627" s="124" t="str">
        <f ca="1">IF(OFFSET('Stocklist Hoogenraad'!A$17,ROW()-ROW(A$17),0)="","",OFFSET('Stocklist Hoogenraad'!A$17,ROW()-ROW(A$17),0))</f>
        <v/>
      </c>
      <c r="B2627" s="124" t="str">
        <f ca="1">IF(OFFSET('Stocklist Hoogenraad'!B$17,ROW()-ROW(B$17),0)="","",OFFSET('Stocklist Hoogenraad'!B$17,ROW()-ROW(B$17),0))</f>
        <v/>
      </c>
      <c r="C2627" s="124" t="str">
        <f ca="1">IF(OFFSET('Stocklist Hoogenraad'!C$17,ROW()-ROW(C$17),0)="","",OFFSET('Stocklist Hoogenraad'!C$17,ROW()-ROW(C$17),0))</f>
        <v/>
      </c>
      <c r="D2627" s="125" t="str">
        <f ca="1">IF(OFFSET('Stocklist Hoogenraad'!D$17,ROW()-ROW(D$17),0)="","",(1+Margin)*OFFSET('Stocklist Hoogenraad'!D$17,ROW()-ROW(D$17),0))</f>
        <v/>
      </c>
    </row>
    <row r="2628" spans="1:4" x14ac:dyDescent="0.25">
      <c r="A2628" s="124" t="str">
        <f ca="1">IF(OFFSET('Stocklist Hoogenraad'!A$17,ROW()-ROW(A$17),0)="","",OFFSET('Stocklist Hoogenraad'!A$17,ROW()-ROW(A$17),0))</f>
        <v/>
      </c>
      <c r="B2628" s="124" t="str">
        <f ca="1">IF(OFFSET('Stocklist Hoogenraad'!B$17,ROW()-ROW(B$17),0)="","",OFFSET('Stocklist Hoogenraad'!B$17,ROW()-ROW(B$17),0))</f>
        <v/>
      </c>
      <c r="C2628" s="124" t="str">
        <f ca="1">IF(OFFSET('Stocklist Hoogenraad'!C$17,ROW()-ROW(C$17),0)="","",OFFSET('Stocklist Hoogenraad'!C$17,ROW()-ROW(C$17),0))</f>
        <v/>
      </c>
      <c r="D2628" s="125" t="str">
        <f ca="1">IF(OFFSET('Stocklist Hoogenraad'!D$17,ROW()-ROW(D$17),0)="","",(1+Margin)*OFFSET('Stocklist Hoogenraad'!D$17,ROW()-ROW(D$17),0))</f>
        <v/>
      </c>
    </row>
    <row r="2629" spans="1:4" x14ac:dyDescent="0.25">
      <c r="A2629" s="124" t="str">
        <f ca="1">IF(OFFSET('Stocklist Hoogenraad'!A$17,ROW()-ROW(A$17),0)="","",OFFSET('Stocklist Hoogenraad'!A$17,ROW()-ROW(A$17),0))</f>
        <v/>
      </c>
      <c r="B2629" s="124" t="str">
        <f ca="1">IF(OFFSET('Stocklist Hoogenraad'!B$17,ROW()-ROW(B$17),0)="","",OFFSET('Stocklist Hoogenraad'!B$17,ROW()-ROW(B$17),0))</f>
        <v/>
      </c>
      <c r="C2629" s="124" t="str">
        <f ca="1">IF(OFFSET('Stocklist Hoogenraad'!C$17,ROW()-ROW(C$17),0)="","",OFFSET('Stocklist Hoogenraad'!C$17,ROW()-ROW(C$17),0))</f>
        <v/>
      </c>
      <c r="D2629" s="125" t="str">
        <f ca="1">IF(OFFSET('Stocklist Hoogenraad'!D$17,ROW()-ROW(D$17),0)="","",(1+Margin)*OFFSET('Stocklist Hoogenraad'!D$17,ROW()-ROW(D$17),0))</f>
        <v/>
      </c>
    </row>
    <row r="2630" spans="1:4" x14ac:dyDescent="0.25">
      <c r="A2630" s="124" t="str">
        <f ca="1">IF(OFFSET('Stocklist Hoogenraad'!A$17,ROW()-ROW(A$17),0)="","",OFFSET('Stocklist Hoogenraad'!A$17,ROW()-ROW(A$17),0))</f>
        <v/>
      </c>
      <c r="B2630" s="124" t="str">
        <f ca="1">IF(OFFSET('Stocklist Hoogenraad'!B$17,ROW()-ROW(B$17),0)="","",OFFSET('Stocklist Hoogenraad'!B$17,ROW()-ROW(B$17),0))</f>
        <v/>
      </c>
      <c r="C2630" s="124" t="str">
        <f ca="1">IF(OFFSET('Stocklist Hoogenraad'!C$17,ROW()-ROW(C$17),0)="","",OFFSET('Stocklist Hoogenraad'!C$17,ROW()-ROW(C$17),0))</f>
        <v/>
      </c>
      <c r="D2630" s="125" t="str">
        <f ca="1">IF(OFFSET('Stocklist Hoogenraad'!D$17,ROW()-ROW(D$17),0)="","",(1+Margin)*OFFSET('Stocklist Hoogenraad'!D$17,ROW()-ROW(D$17),0))</f>
        <v/>
      </c>
    </row>
    <row r="2631" spans="1:4" x14ac:dyDescent="0.25">
      <c r="A2631" s="124" t="str">
        <f ca="1">IF(OFFSET('Stocklist Hoogenraad'!A$17,ROW()-ROW(A$17),0)="","",OFFSET('Stocklist Hoogenraad'!A$17,ROW()-ROW(A$17),0))</f>
        <v/>
      </c>
      <c r="B2631" s="124" t="str">
        <f ca="1">IF(OFFSET('Stocklist Hoogenraad'!B$17,ROW()-ROW(B$17),0)="","",OFFSET('Stocklist Hoogenraad'!B$17,ROW()-ROW(B$17),0))</f>
        <v/>
      </c>
      <c r="C2631" s="124" t="str">
        <f ca="1">IF(OFFSET('Stocklist Hoogenraad'!C$17,ROW()-ROW(C$17),0)="","",OFFSET('Stocklist Hoogenraad'!C$17,ROW()-ROW(C$17),0))</f>
        <v/>
      </c>
      <c r="D2631" s="125" t="str">
        <f ca="1">IF(OFFSET('Stocklist Hoogenraad'!D$17,ROW()-ROW(D$17),0)="","",(1+Margin)*OFFSET('Stocklist Hoogenraad'!D$17,ROW()-ROW(D$17),0))</f>
        <v/>
      </c>
    </row>
    <row r="2632" spans="1:4" x14ac:dyDescent="0.25">
      <c r="A2632" s="124" t="str">
        <f ca="1">IF(OFFSET('Stocklist Hoogenraad'!A$17,ROW()-ROW(A$17),0)="","",OFFSET('Stocklist Hoogenraad'!A$17,ROW()-ROW(A$17),0))</f>
        <v/>
      </c>
      <c r="B2632" s="124" t="str">
        <f ca="1">IF(OFFSET('Stocklist Hoogenraad'!B$17,ROW()-ROW(B$17),0)="","",OFFSET('Stocklist Hoogenraad'!B$17,ROW()-ROW(B$17),0))</f>
        <v/>
      </c>
      <c r="C2632" s="124" t="str">
        <f ca="1">IF(OFFSET('Stocklist Hoogenraad'!C$17,ROW()-ROW(C$17),0)="","",OFFSET('Stocklist Hoogenraad'!C$17,ROW()-ROW(C$17),0))</f>
        <v/>
      </c>
      <c r="D2632" s="125" t="str">
        <f ca="1">IF(OFFSET('Stocklist Hoogenraad'!D$17,ROW()-ROW(D$17),0)="","",(1+Margin)*OFFSET('Stocklist Hoogenraad'!D$17,ROW()-ROW(D$17),0))</f>
        <v/>
      </c>
    </row>
    <row r="2633" spans="1:4" x14ac:dyDescent="0.25">
      <c r="A2633" s="124" t="str">
        <f ca="1">IF(OFFSET('Stocklist Hoogenraad'!A$17,ROW()-ROW(A$17),0)="","",OFFSET('Stocklist Hoogenraad'!A$17,ROW()-ROW(A$17),0))</f>
        <v/>
      </c>
      <c r="B2633" s="124" t="str">
        <f ca="1">IF(OFFSET('Stocklist Hoogenraad'!B$17,ROW()-ROW(B$17),0)="","",OFFSET('Stocklist Hoogenraad'!B$17,ROW()-ROW(B$17),0))</f>
        <v/>
      </c>
      <c r="C2633" s="124" t="str">
        <f ca="1">IF(OFFSET('Stocklist Hoogenraad'!C$17,ROW()-ROW(C$17),0)="","",OFFSET('Stocklist Hoogenraad'!C$17,ROW()-ROW(C$17),0))</f>
        <v/>
      </c>
      <c r="D2633" s="125" t="str">
        <f ca="1">IF(OFFSET('Stocklist Hoogenraad'!D$17,ROW()-ROW(D$17),0)="","",(1+Margin)*OFFSET('Stocklist Hoogenraad'!D$17,ROW()-ROW(D$17),0))</f>
        <v/>
      </c>
    </row>
    <row r="2634" spans="1:4" x14ac:dyDescent="0.25">
      <c r="A2634" s="124" t="str">
        <f ca="1">IF(OFFSET('Stocklist Hoogenraad'!A$17,ROW()-ROW(A$17),0)="","",OFFSET('Stocklist Hoogenraad'!A$17,ROW()-ROW(A$17),0))</f>
        <v/>
      </c>
      <c r="B2634" s="124" t="str">
        <f ca="1">IF(OFFSET('Stocklist Hoogenraad'!B$17,ROW()-ROW(B$17),0)="","",OFFSET('Stocklist Hoogenraad'!B$17,ROW()-ROW(B$17),0))</f>
        <v/>
      </c>
      <c r="C2634" s="124" t="str">
        <f ca="1">IF(OFFSET('Stocklist Hoogenraad'!C$17,ROW()-ROW(C$17),0)="","",OFFSET('Stocklist Hoogenraad'!C$17,ROW()-ROW(C$17),0))</f>
        <v/>
      </c>
      <c r="D2634" s="125" t="str">
        <f ca="1">IF(OFFSET('Stocklist Hoogenraad'!D$17,ROW()-ROW(D$17),0)="","",(1+Margin)*OFFSET('Stocklist Hoogenraad'!D$17,ROW()-ROW(D$17),0))</f>
        <v/>
      </c>
    </row>
    <row r="2635" spans="1:4" x14ac:dyDescent="0.25">
      <c r="A2635" s="124" t="str">
        <f ca="1">IF(OFFSET('Stocklist Hoogenraad'!A$17,ROW()-ROW(A$17),0)="","",OFFSET('Stocklist Hoogenraad'!A$17,ROW()-ROW(A$17),0))</f>
        <v/>
      </c>
      <c r="B2635" s="124" t="str">
        <f ca="1">IF(OFFSET('Stocklist Hoogenraad'!B$17,ROW()-ROW(B$17),0)="","",OFFSET('Stocklist Hoogenraad'!B$17,ROW()-ROW(B$17),0))</f>
        <v/>
      </c>
      <c r="C2635" s="124" t="str">
        <f ca="1">IF(OFFSET('Stocklist Hoogenraad'!C$17,ROW()-ROW(C$17),0)="","",OFFSET('Stocklist Hoogenraad'!C$17,ROW()-ROW(C$17),0))</f>
        <v/>
      </c>
      <c r="D2635" s="125" t="str">
        <f ca="1">IF(OFFSET('Stocklist Hoogenraad'!D$17,ROW()-ROW(D$17),0)="","",(1+Margin)*OFFSET('Stocklist Hoogenraad'!D$17,ROW()-ROW(D$17),0))</f>
        <v/>
      </c>
    </row>
    <row r="2636" spans="1:4" x14ac:dyDescent="0.25">
      <c r="A2636" s="124" t="str">
        <f ca="1">IF(OFFSET('Stocklist Hoogenraad'!A$17,ROW()-ROW(A$17),0)="","",OFFSET('Stocklist Hoogenraad'!A$17,ROW()-ROW(A$17),0))</f>
        <v/>
      </c>
      <c r="B2636" s="124" t="str">
        <f ca="1">IF(OFFSET('Stocklist Hoogenraad'!B$17,ROW()-ROW(B$17),0)="","",OFFSET('Stocklist Hoogenraad'!B$17,ROW()-ROW(B$17),0))</f>
        <v/>
      </c>
      <c r="C2636" s="124" t="str">
        <f ca="1">IF(OFFSET('Stocklist Hoogenraad'!C$17,ROW()-ROW(C$17),0)="","",OFFSET('Stocklist Hoogenraad'!C$17,ROW()-ROW(C$17),0))</f>
        <v/>
      </c>
      <c r="D2636" s="125" t="str">
        <f ca="1">IF(OFFSET('Stocklist Hoogenraad'!D$17,ROW()-ROW(D$17),0)="","",(1+Margin)*OFFSET('Stocklist Hoogenraad'!D$17,ROW()-ROW(D$17),0))</f>
        <v/>
      </c>
    </row>
    <row r="2637" spans="1:4" x14ac:dyDescent="0.25">
      <c r="A2637" s="124" t="str">
        <f ca="1">IF(OFFSET('Stocklist Hoogenraad'!A$17,ROW()-ROW(A$17),0)="","",OFFSET('Stocklist Hoogenraad'!A$17,ROW()-ROW(A$17),0))</f>
        <v/>
      </c>
      <c r="B2637" s="124" t="str">
        <f ca="1">IF(OFFSET('Stocklist Hoogenraad'!B$17,ROW()-ROW(B$17),0)="","",OFFSET('Stocklist Hoogenraad'!B$17,ROW()-ROW(B$17),0))</f>
        <v/>
      </c>
      <c r="C2637" s="124" t="str">
        <f ca="1">IF(OFFSET('Stocklist Hoogenraad'!C$17,ROW()-ROW(C$17),0)="","",OFFSET('Stocklist Hoogenraad'!C$17,ROW()-ROW(C$17),0))</f>
        <v/>
      </c>
      <c r="D2637" s="125" t="str">
        <f ca="1">IF(OFFSET('Stocklist Hoogenraad'!D$17,ROW()-ROW(D$17),0)="","",(1+Margin)*OFFSET('Stocklist Hoogenraad'!D$17,ROW()-ROW(D$17),0))</f>
        <v/>
      </c>
    </row>
    <row r="2638" spans="1:4" x14ac:dyDescent="0.25">
      <c r="A2638" s="124" t="str">
        <f ca="1">IF(OFFSET('Stocklist Hoogenraad'!A$17,ROW()-ROW(A$17),0)="","",OFFSET('Stocklist Hoogenraad'!A$17,ROW()-ROW(A$17),0))</f>
        <v/>
      </c>
      <c r="B2638" s="124" t="str">
        <f ca="1">IF(OFFSET('Stocklist Hoogenraad'!B$17,ROW()-ROW(B$17),0)="","",OFFSET('Stocklist Hoogenraad'!B$17,ROW()-ROW(B$17),0))</f>
        <v/>
      </c>
      <c r="C2638" s="124" t="str">
        <f ca="1">IF(OFFSET('Stocklist Hoogenraad'!C$17,ROW()-ROW(C$17),0)="","",OFFSET('Stocklist Hoogenraad'!C$17,ROW()-ROW(C$17),0))</f>
        <v/>
      </c>
      <c r="D2638" s="125" t="str">
        <f ca="1">IF(OFFSET('Stocklist Hoogenraad'!D$17,ROW()-ROW(D$17),0)="","",(1+Margin)*OFFSET('Stocklist Hoogenraad'!D$17,ROW()-ROW(D$17),0))</f>
        <v/>
      </c>
    </row>
    <row r="2639" spans="1:4" x14ac:dyDescent="0.25">
      <c r="A2639" s="124" t="str">
        <f ca="1">IF(OFFSET('Stocklist Hoogenraad'!A$17,ROW()-ROW(A$17),0)="","",OFFSET('Stocklist Hoogenraad'!A$17,ROW()-ROW(A$17),0))</f>
        <v/>
      </c>
      <c r="B2639" s="124" t="str">
        <f ca="1">IF(OFFSET('Stocklist Hoogenraad'!B$17,ROW()-ROW(B$17),0)="","",OFFSET('Stocklist Hoogenraad'!B$17,ROW()-ROW(B$17),0))</f>
        <v/>
      </c>
      <c r="C2639" s="124" t="str">
        <f ca="1">IF(OFFSET('Stocklist Hoogenraad'!C$17,ROW()-ROW(C$17),0)="","",OFFSET('Stocklist Hoogenraad'!C$17,ROW()-ROW(C$17),0))</f>
        <v/>
      </c>
      <c r="D2639" s="125" t="str">
        <f ca="1">IF(OFFSET('Stocklist Hoogenraad'!D$17,ROW()-ROW(D$17),0)="","",(1+Margin)*OFFSET('Stocklist Hoogenraad'!D$17,ROW()-ROW(D$17),0))</f>
        <v/>
      </c>
    </row>
    <row r="2640" spans="1:4" x14ac:dyDescent="0.25">
      <c r="A2640" s="124" t="str">
        <f ca="1">IF(OFFSET('Stocklist Hoogenraad'!A$17,ROW()-ROW(A$17),0)="","",OFFSET('Stocklist Hoogenraad'!A$17,ROW()-ROW(A$17),0))</f>
        <v/>
      </c>
      <c r="B2640" s="124" t="str">
        <f ca="1">IF(OFFSET('Stocklist Hoogenraad'!B$17,ROW()-ROW(B$17),0)="","",OFFSET('Stocklist Hoogenraad'!B$17,ROW()-ROW(B$17),0))</f>
        <v/>
      </c>
      <c r="C2640" s="124" t="str">
        <f ca="1">IF(OFFSET('Stocklist Hoogenraad'!C$17,ROW()-ROW(C$17),0)="","",OFFSET('Stocklist Hoogenraad'!C$17,ROW()-ROW(C$17),0))</f>
        <v/>
      </c>
      <c r="D2640" s="125" t="str">
        <f ca="1">IF(OFFSET('Stocklist Hoogenraad'!D$17,ROW()-ROW(D$17),0)="","",(1+Margin)*OFFSET('Stocklist Hoogenraad'!D$17,ROW()-ROW(D$17),0))</f>
        <v/>
      </c>
    </row>
    <row r="2641" spans="1:4" x14ac:dyDescent="0.25">
      <c r="A2641" s="124" t="str">
        <f ca="1">IF(OFFSET('Stocklist Hoogenraad'!A$17,ROW()-ROW(A$17),0)="","",OFFSET('Stocklist Hoogenraad'!A$17,ROW()-ROW(A$17),0))</f>
        <v/>
      </c>
      <c r="B2641" s="124" t="str">
        <f ca="1">IF(OFFSET('Stocklist Hoogenraad'!B$17,ROW()-ROW(B$17),0)="","",OFFSET('Stocklist Hoogenraad'!B$17,ROW()-ROW(B$17),0))</f>
        <v/>
      </c>
      <c r="C2641" s="124" t="str">
        <f ca="1">IF(OFFSET('Stocklist Hoogenraad'!C$17,ROW()-ROW(C$17),0)="","",OFFSET('Stocklist Hoogenraad'!C$17,ROW()-ROW(C$17),0))</f>
        <v/>
      </c>
      <c r="D2641" s="125" t="str">
        <f ca="1">IF(OFFSET('Stocklist Hoogenraad'!D$17,ROW()-ROW(D$17),0)="","",(1+Margin)*OFFSET('Stocklist Hoogenraad'!D$17,ROW()-ROW(D$17),0))</f>
        <v/>
      </c>
    </row>
    <row r="2642" spans="1:4" x14ac:dyDescent="0.25">
      <c r="A2642" s="124" t="str">
        <f ca="1">IF(OFFSET('Stocklist Hoogenraad'!A$17,ROW()-ROW(A$17),0)="","",OFFSET('Stocklist Hoogenraad'!A$17,ROW()-ROW(A$17),0))</f>
        <v/>
      </c>
      <c r="B2642" s="124" t="str">
        <f ca="1">IF(OFFSET('Stocklist Hoogenraad'!B$17,ROW()-ROW(B$17),0)="","",OFFSET('Stocklist Hoogenraad'!B$17,ROW()-ROW(B$17),0))</f>
        <v/>
      </c>
      <c r="C2642" s="124" t="str">
        <f ca="1">IF(OFFSET('Stocklist Hoogenraad'!C$17,ROW()-ROW(C$17),0)="","",OFFSET('Stocklist Hoogenraad'!C$17,ROW()-ROW(C$17),0))</f>
        <v/>
      </c>
      <c r="D2642" s="125" t="str">
        <f ca="1">IF(OFFSET('Stocklist Hoogenraad'!D$17,ROW()-ROW(D$17),0)="","",(1+Margin)*OFFSET('Stocklist Hoogenraad'!D$17,ROW()-ROW(D$17),0))</f>
        <v/>
      </c>
    </row>
    <row r="2643" spans="1:4" x14ac:dyDescent="0.25">
      <c r="A2643" s="124" t="str">
        <f ca="1">IF(OFFSET('Stocklist Hoogenraad'!A$17,ROW()-ROW(A$17),0)="","",OFFSET('Stocklist Hoogenraad'!A$17,ROW()-ROW(A$17),0))</f>
        <v/>
      </c>
      <c r="B2643" s="124" t="str">
        <f ca="1">IF(OFFSET('Stocklist Hoogenraad'!B$17,ROW()-ROW(B$17),0)="","",OFFSET('Stocklist Hoogenraad'!B$17,ROW()-ROW(B$17),0))</f>
        <v/>
      </c>
      <c r="C2643" s="124" t="str">
        <f ca="1">IF(OFFSET('Stocklist Hoogenraad'!C$17,ROW()-ROW(C$17),0)="","",OFFSET('Stocklist Hoogenraad'!C$17,ROW()-ROW(C$17),0))</f>
        <v/>
      </c>
      <c r="D2643" s="125" t="str">
        <f ca="1">IF(OFFSET('Stocklist Hoogenraad'!D$17,ROW()-ROW(D$17),0)="","",(1+Margin)*OFFSET('Stocklist Hoogenraad'!D$17,ROW()-ROW(D$17),0))</f>
        <v/>
      </c>
    </row>
    <row r="2644" spans="1:4" x14ac:dyDescent="0.25">
      <c r="A2644" s="124" t="str">
        <f ca="1">IF(OFFSET('Stocklist Hoogenraad'!A$17,ROW()-ROW(A$17),0)="","",OFFSET('Stocklist Hoogenraad'!A$17,ROW()-ROW(A$17),0))</f>
        <v/>
      </c>
      <c r="B2644" s="124" t="str">
        <f ca="1">IF(OFFSET('Stocklist Hoogenraad'!B$17,ROW()-ROW(B$17),0)="","",OFFSET('Stocklist Hoogenraad'!B$17,ROW()-ROW(B$17),0))</f>
        <v/>
      </c>
      <c r="C2644" s="124" t="str">
        <f ca="1">IF(OFFSET('Stocklist Hoogenraad'!C$17,ROW()-ROW(C$17),0)="","",OFFSET('Stocklist Hoogenraad'!C$17,ROW()-ROW(C$17),0))</f>
        <v/>
      </c>
      <c r="D2644" s="125" t="str">
        <f ca="1">IF(OFFSET('Stocklist Hoogenraad'!D$17,ROW()-ROW(D$17),0)="","",(1+Margin)*OFFSET('Stocklist Hoogenraad'!D$17,ROW()-ROW(D$17),0))</f>
        <v/>
      </c>
    </row>
    <row r="2645" spans="1:4" x14ac:dyDescent="0.25">
      <c r="A2645" s="124" t="str">
        <f ca="1">IF(OFFSET('Stocklist Hoogenraad'!A$17,ROW()-ROW(A$17),0)="","",OFFSET('Stocklist Hoogenraad'!A$17,ROW()-ROW(A$17),0))</f>
        <v/>
      </c>
      <c r="B2645" s="124" t="str">
        <f ca="1">IF(OFFSET('Stocklist Hoogenraad'!B$17,ROW()-ROW(B$17),0)="","",OFFSET('Stocklist Hoogenraad'!B$17,ROW()-ROW(B$17),0))</f>
        <v/>
      </c>
      <c r="C2645" s="124" t="str">
        <f ca="1">IF(OFFSET('Stocklist Hoogenraad'!C$17,ROW()-ROW(C$17),0)="","",OFFSET('Stocklist Hoogenraad'!C$17,ROW()-ROW(C$17),0))</f>
        <v/>
      </c>
      <c r="D2645" s="125" t="str">
        <f ca="1">IF(OFFSET('Stocklist Hoogenraad'!D$17,ROW()-ROW(D$17),0)="","",(1+Margin)*OFFSET('Stocklist Hoogenraad'!D$17,ROW()-ROW(D$17),0))</f>
        <v/>
      </c>
    </row>
    <row r="2646" spans="1:4" x14ac:dyDescent="0.25">
      <c r="A2646" s="124" t="str">
        <f ca="1">IF(OFFSET('Stocklist Hoogenraad'!A$17,ROW()-ROW(A$17),0)="","",OFFSET('Stocklist Hoogenraad'!A$17,ROW()-ROW(A$17),0))</f>
        <v/>
      </c>
      <c r="B2646" s="124" t="str">
        <f ca="1">IF(OFFSET('Stocklist Hoogenraad'!B$17,ROW()-ROW(B$17),0)="","",OFFSET('Stocklist Hoogenraad'!B$17,ROW()-ROW(B$17),0))</f>
        <v/>
      </c>
      <c r="C2646" s="124" t="str">
        <f ca="1">IF(OFFSET('Stocklist Hoogenraad'!C$17,ROW()-ROW(C$17),0)="","",OFFSET('Stocklist Hoogenraad'!C$17,ROW()-ROW(C$17),0))</f>
        <v/>
      </c>
      <c r="D2646" s="125" t="str">
        <f ca="1">IF(OFFSET('Stocklist Hoogenraad'!D$17,ROW()-ROW(D$17),0)="","",(1+Margin)*OFFSET('Stocklist Hoogenraad'!D$17,ROW()-ROW(D$17),0))</f>
        <v/>
      </c>
    </row>
    <row r="2647" spans="1:4" x14ac:dyDescent="0.25">
      <c r="A2647" s="124" t="str">
        <f ca="1">IF(OFFSET('Stocklist Hoogenraad'!A$17,ROW()-ROW(A$17),0)="","",OFFSET('Stocklist Hoogenraad'!A$17,ROW()-ROW(A$17),0))</f>
        <v/>
      </c>
      <c r="B2647" s="124" t="str">
        <f ca="1">IF(OFFSET('Stocklist Hoogenraad'!B$17,ROW()-ROW(B$17),0)="","",OFFSET('Stocklist Hoogenraad'!B$17,ROW()-ROW(B$17),0))</f>
        <v/>
      </c>
      <c r="C2647" s="124" t="str">
        <f ca="1">IF(OFFSET('Stocklist Hoogenraad'!C$17,ROW()-ROW(C$17),0)="","",OFFSET('Stocklist Hoogenraad'!C$17,ROW()-ROW(C$17),0))</f>
        <v/>
      </c>
      <c r="D2647" s="125" t="str">
        <f ca="1">IF(OFFSET('Stocklist Hoogenraad'!D$17,ROW()-ROW(D$17),0)="","",(1+Margin)*OFFSET('Stocklist Hoogenraad'!D$17,ROW()-ROW(D$17),0))</f>
        <v/>
      </c>
    </row>
    <row r="2648" spans="1:4" x14ac:dyDescent="0.25">
      <c r="A2648" s="124" t="str">
        <f ca="1">IF(OFFSET('Stocklist Hoogenraad'!A$17,ROW()-ROW(A$17),0)="","",OFFSET('Stocklist Hoogenraad'!A$17,ROW()-ROW(A$17),0))</f>
        <v/>
      </c>
      <c r="B2648" s="124" t="str">
        <f ca="1">IF(OFFSET('Stocklist Hoogenraad'!B$17,ROW()-ROW(B$17),0)="","",OFFSET('Stocklist Hoogenraad'!B$17,ROW()-ROW(B$17),0))</f>
        <v/>
      </c>
      <c r="C2648" s="124" t="str">
        <f ca="1">IF(OFFSET('Stocklist Hoogenraad'!C$17,ROW()-ROW(C$17),0)="","",OFFSET('Stocklist Hoogenraad'!C$17,ROW()-ROW(C$17),0))</f>
        <v/>
      </c>
      <c r="D2648" s="125" t="str">
        <f ca="1">IF(OFFSET('Stocklist Hoogenraad'!D$17,ROW()-ROW(D$17),0)="","",(1+Margin)*OFFSET('Stocklist Hoogenraad'!D$17,ROW()-ROW(D$17),0))</f>
        <v/>
      </c>
    </row>
    <row r="2649" spans="1:4" x14ac:dyDescent="0.25">
      <c r="A2649" s="124" t="str">
        <f ca="1">IF(OFFSET('Stocklist Hoogenraad'!A$17,ROW()-ROW(A$17),0)="","",OFFSET('Stocklist Hoogenraad'!A$17,ROW()-ROW(A$17),0))</f>
        <v/>
      </c>
      <c r="B2649" s="124" t="str">
        <f ca="1">IF(OFFSET('Stocklist Hoogenraad'!B$17,ROW()-ROW(B$17),0)="","",OFFSET('Stocklist Hoogenraad'!B$17,ROW()-ROW(B$17),0))</f>
        <v/>
      </c>
      <c r="C2649" s="124" t="str">
        <f ca="1">IF(OFFSET('Stocklist Hoogenraad'!C$17,ROW()-ROW(C$17),0)="","",OFFSET('Stocklist Hoogenraad'!C$17,ROW()-ROW(C$17),0))</f>
        <v/>
      </c>
      <c r="D2649" s="125" t="str">
        <f ca="1">IF(OFFSET('Stocklist Hoogenraad'!D$17,ROW()-ROW(D$17),0)="","",(1+Margin)*OFFSET('Stocklist Hoogenraad'!D$17,ROW()-ROW(D$17),0))</f>
        <v/>
      </c>
    </row>
    <row r="2650" spans="1:4" x14ac:dyDescent="0.25">
      <c r="A2650" s="124" t="str">
        <f ca="1">IF(OFFSET('Stocklist Hoogenraad'!A$17,ROW()-ROW(A$17),0)="","",OFFSET('Stocklist Hoogenraad'!A$17,ROW()-ROW(A$17),0))</f>
        <v/>
      </c>
      <c r="B2650" s="124" t="str">
        <f ca="1">IF(OFFSET('Stocklist Hoogenraad'!B$17,ROW()-ROW(B$17),0)="","",OFFSET('Stocklist Hoogenraad'!B$17,ROW()-ROW(B$17),0))</f>
        <v/>
      </c>
      <c r="C2650" s="124" t="str">
        <f ca="1">IF(OFFSET('Stocklist Hoogenraad'!C$17,ROW()-ROW(C$17),0)="","",OFFSET('Stocklist Hoogenraad'!C$17,ROW()-ROW(C$17),0))</f>
        <v/>
      </c>
      <c r="D2650" s="125" t="str">
        <f ca="1">IF(OFFSET('Stocklist Hoogenraad'!D$17,ROW()-ROW(D$17),0)="","",(1+Margin)*OFFSET('Stocklist Hoogenraad'!D$17,ROW()-ROW(D$17),0))</f>
        <v/>
      </c>
    </row>
    <row r="2651" spans="1:4" x14ac:dyDescent="0.25">
      <c r="A2651" s="124" t="str">
        <f ca="1">IF(OFFSET('Stocklist Hoogenraad'!A$17,ROW()-ROW(A$17),0)="","",OFFSET('Stocklist Hoogenraad'!A$17,ROW()-ROW(A$17),0))</f>
        <v/>
      </c>
      <c r="B2651" s="124" t="str">
        <f ca="1">IF(OFFSET('Stocklist Hoogenraad'!B$17,ROW()-ROW(B$17),0)="","",OFFSET('Stocklist Hoogenraad'!B$17,ROW()-ROW(B$17),0))</f>
        <v/>
      </c>
      <c r="C2651" s="124" t="str">
        <f ca="1">IF(OFFSET('Stocklist Hoogenraad'!C$17,ROW()-ROW(C$17),0)="","",OFFSET('Stocklist Hoogenraad'!C$17,ROW()-ROW(C$17),0))</f>
        <v/>
      </c>
      <c r="D2651" s="125" t="str">
        <f ca="1">IF(OFFSET('Stocklist Hoogenraad'!D$17,ROW()-ROW(D$17),0)="","",(1+Margin)*OFFSET('Stocklist Hoogenraad'!D$17,ROW()-ROW(D$17),0))</f>
        <v/>
      </c>
    </row>
    <row r="2652" spans="1:4" x14ac:dyDescent="0.25">
      <c r="A2652" s="124" t="str">
        <f ca="1">IF(OFFSET('Stocklist Hoogenraad'!A$17,ROW()-ROW(A$17),0)="","",OFFSET('Stocklist Hoogenraad'!A$17,ROW()-ROW(A$17),0))</f>
        <v/>
      </c>
      <c r="B2652" s="124" t="str">
        <f ca="1">IF(OFFSET('Stocklist Hoogenraad'!B$17,ROW()-ROW(B$17),0)="","",OFFSET('Stocklist Hoogenraad'!B$17,ROW()-ROW(B$17),0))</f>
        <v/>
      </c>
      <c r="C2652" s="124" t="str">
        <f ca="1">IF(OFFSET('Stocklist Hoogenraad'!C$17,ROW()-ROW(C$17),0)="","",OFFSET('Stocklist Hoogenraad'!C$17,ROW()-ROW(C$17),0))</f>
        <v/>
      </c>
      <c r="D2652" s="125" t="str">
        <f ca="1">IF(OFFSET('Stocklist Hoogenraad'!D$17,ROW()-ROW(D$17),0)="","",(1+Margin)*OFFSET('Stocklist Hoogenraad'!D$17,ROW()-ROW(D$17),0))</f>
        <v/>
      </c>
    </row>
    <row r="2653" spans="1:4" x14ac:dyDescent="0.25">
      <c r="A2653" s="124" t="str">
        <f ca="1">IF(OFFSET('Stocklist Hoogenraad'!A$17,ROW()-ROW(A$17),0)="","",OFFSET('Stocklist Hoogenraad'!A$17,ROW()-ROW(A$17),0))</f>
        <v/>
      </c>
      <c r="B2653" s="124" t="str">
        <f ca="1">IF(OFFSET('Stocklist Hoogenraad'!B$17,ROW()-ROW(B$17),0)="","",OFFSET('Stocklist Hoogenraad'!B$17,ROW()-ROW(B$17),0))</f>
        <v/>
      </c>
      <c r="C2653" s="124" t="str">
        <f ca="1">IF(OFFSET('Stocklist Hoogenraad'!C$17,ROW()-ROW(C$17),0)="","",OFFSET('Stocklist Hoogenraad'!C$17,ROW()-ROW(C$17),0))</f>
        <v/>
      </c>
      <c r="D2653" s="125" t="str">
        <f ca="1">IF(OFFSET('Stocklist Hoogenraad'!D$17,ROW()-ROW(D$17),0)="","",(1+Margin)*OFFSET('Stocklist Hoogenraad'!D$17,ROW()-ROW(D$17),0))</f>
        <v/>
      </c>
    </row>
    <row r="2654" spans="1:4" x14ac:dyDescent="0.25">
      <c r="A2654" s="124" t="str">
        <f ca="1">IF(OFFSET('Stocklist Hoogenraad'!A$17,ROW()-ROW(A$17),0)="","",OFFSET('Stocklist Hoogenraad'!A$17,ROW()-ROW(A$17),0))</f>
        <v/>
      </c>
      <c r="B2654" s="124" t="str">
        <f ca="1">IF(OFFSET('Stocklist Hoogenraad'!B$17,ROW()-ROW(B$17),0)="","",OFFSET('Stocklist Hoogenraad'!B$17,ROW()-ROW(B$17),0))</f>
        <v/>
      </c>
      <c r="C2654" s="124" t="str">
        <f ca="1">IF(OFFSET('Stocklist Hoogenraad'!C$17,ROW()-ROW(C$17),0)="","",OFFSET('Stocklist Hoogenraad'!C$17,ROW()-ROW(C$17),0))</f>
        <v/>
      </c>
      <c r="D2654" s="125" t="str">
        <f ca="1">IF(OFFSET('Stocklist Hoogenraad'!D$17,ROW()-ROW(D$17),0)="","",(1+Margin)*OFFSET('Stocklist Hoogenraad'!D$17,ROW()-ROW(D$17),0))</f>
        <v/>
      </c>
    </row>
    <row r="2655" spans="1:4" x14ac:dyDescent="0.25">
      <c r="A2655" s="124" t="str">
        <f ca="1">IF(OFFSET('Stocklist Hoogenraad'!A$17,ROW()-ROW(A$17),0)="","",OFFSET('Stocklist Hoogenraad'!A$17,ROW()-ROW(A$17),0))</f>
        <v/>
      </c>
      <c r="B2655" s="124" t="str">
        <f ca="1">IF(OFFSET('Stocklist Hoogenraad'!B$17,ROW()-ROW(B$17),0)="","",OFFSET('Stocklist Hoogenraad'!B$17,ROW()-ROW(B$17),0))</f>
        <v/>
      </c>
      <c r="C2655" s="124" t="str">
        <f ca="1">IF(OFFSET('Stocklist Hoogenraad'!C$17,ROW()-ROW(C$17),0)="","",OFFSET('Stocklist Hoogenraad'!C$17,ROW()-ROW(C$17),0))</f>
        <v/>
      </c>
      <c r="D2655" s="125" t="str">
        <f ca="1">IF(OFFSET('Stocklist Hoogenraad'!D$17,ROW()-ROW(D$17),0)="","",(1+Margin)*OFFSET('Stocklist Hoogenraad'!D$17,ROW()-ROW(D$17),0))</f>
        <v/>
      </c>
    </row>
    <row r="2656" spans="1:4" x14ac:dyDescent="0.25">
      <c r="A2656" s="124" t="str">
        <f ca="1">IF(OFFSET('Stocklist Hoogenraad'!A$17,ROW()-ROW(A$17),0)="","",OFFSET('Stocklist Hoogenraad'!A$17,ROW()-ROW(A$17),0))</f>
        <v/>
      </c>
      <c r="B2656" s="124" t="str">
        <f ca="1">IF(OFFSET('Stocklist Hoogenraad'!B$17,ROW()-ROW(B$17),0)="","",OFFSET('Stocklist Hoogenraad'!B$17,ROW()-ROW(B$17),0))</f>
        <v/>
      </c>
      <c r="C2656" s="124" t="str">
        <f ca="1">IF(OFFSET('Stocklist Hoogenraad'!C$17,ROW()-ROW(C$17),0)="","",OFFSET('Stocklist Hoogenraad'!C$17,ROW()-ROW(C$17),0))</f>
        <v/>
      </c>
      <c r="D2656" s="125" t="str">
        <f ca="1">IF(OFFSET('Stocklist Hoogenraad'!D$17,ROW()-ROW(D$17),0)="","",(1+Margin)*OFFSET('Stocklist Hoogenraad'!D$17,ROW()-ROW(D$17),0))</f>
        <v/>
      </c>
    </row>
    <row r="2657" spans="1:4" x14ac:dyDescent="0.25">
      <c r="A2657" s="124" t="str">
        <f ca="1">IF(OFFSET('Stocklist Hoogenraad'!A$17,ROW()-ROW(A$17),0)="","",OFFSET('Stocklist Hoogenraad'!A$17,ROW()-ROW(A$17),0))</f>
        <v/>
      </c>
      <c r="B2657" s="124" t="str">
        <f ca="1">IF(OFFSET('Stocklist Hoogenraad'!B$17,ROW()-ROW(B$17),0)="","",OFFSET('Stocklist Hoogenraad'!B$17,ROW()-ROW(B$17),0))</f>
        <v/>
      </c>
      <c r="C2657" s="124" t="str">
        <f ca="1">IF(OFFSET('Stocklist Hoogenraad'!C$17,ROW()-ROW(C$17),0)="","",OFFSET('Stocklist Hoogenraad'!C$17,ROW()-ROW(C$17),0))</f>
        <v/>
      </c>
      <c r="D2657" s="125" t="str">
        <f ca="1">IF(OFFSET('Stocklist Hoogenraad'!D$17,ROW()-ROW(D$17),0)="","",(1+Margin)*OFFSET('Stocklist Hoogenraad'!D$17,ROW()-ROW(D$17),0))</f>
        <v/>
      </c>
    </row>
    <row r="2658" spans="1:4" x14ac:dyDescent="0.25">
      <c r="A2658" s="124" t="str">
        <f ca="1">IF(OFFSET('Stocklist Hoogenraad'!A$17,ROW()-ROW(A$17),0)="","",OFFSET('Stocklist Hoogenraad'!A$17,ROW()-ROW(A$17),0))</f>
        <v/>
      </c>
      <c r="B2658" s="124" t="str">
        <f ca="1">IF(OFFSET('Stocklist Hoogenraad'!B$17,ROW()-ROW(B$17),0)="","",OFFSET('Stocklist Hoogenraad'!B$17,ROW()-ROW(B$17),0))</f>
        <v/>
      </c>
      <c r="C2658" s="124" t="str">
        <f ca="1">IF(OFFSET('Stocklist Hoogenraad'!C$17,ROW()-ROW(C$17),0)="","",OFFSET('Stocklist Hoogenraad'!C$17,ROW()-ROW(C$17),0))</f>
        <v/>
      </c>
      <c r="D2658" s="125" t="str">
        <f ca="1">IF(OFFSET('Stocklist Hoogenraad'!D$17,ROW()-ROW(D$17),0)="","",(1+Margin)*OFFSET('Stocklist Hoogenraad'!D$17,ROW()-ROW(D$17),0))</f>
        <v/>
      </c>
    </row>
    <row r="2659" spans="1:4" x14ac:dyDescent="0.25">
      <c r="A2659" s="124" t="str">
        <f ca="1">IF(OFFSET('Stocklist Hoogenraad'!A$17,ROW()-ROW(A$17),0)="","",OFFSET('Stocklist Hoogenraad'!A$17,ROW()-ROW(A$17),0))</f>
        <v/>
      </c>
      <c r="B2659" s="124" t="str">
        <f ca="1">IF(OFFSET('Stocklist Hoogenraad'!B$17,ROW()-ROW(B$17),0)="","",OFFSET('Stocklist Hoogenraad'!B$17,ROW()-ROW(B$17),0))</f>
        <v/>
      </c>
      <c r="C2659" s="124" t="str">
        <f ca="1">IF(OFFSET('Stocklist Hoogenraad'!C$17,ROW()-ROW(C$17),0)="","",OFFSET('Stocklist Hoogenraad'!C$17,ROW()-ROW(C$17),0))</f>
        <v/>
      </c>
      <c r="D2659" s="125" t="str">
        <f ca="1">IF(OFFSET('Stocklist Hoogenraad'!D$17,ROW()-ROW(D$17),0)="","",(1+Margin)*OFFSET('Stocklist Hoogenraad'!D$17,ROW()-ROW(D$17),0))</f>
        <v/>
      </c>
    </row>
    <row r="2660" spans="1:4" x14ac:dyDescent="0.25">
      <c r="A2660" s="124" t="str">
        <f ca="1">IF(OFFSET('Stocklist Hoogenraad'!A$17,ROW()-ROW(A$17),0)="","",OFFSET('Stocklist Hoogenraad'!A$17,ROW()-ROW(A$17),0))</f>
        <v/>
      </c>
      <c r="B2660" s="124" t="str">
        <f ca="1">IF(OFFSET('Stocklist Hoogenraad'!B$17,ROW()-ROW(B$17),0)="","",OFFSET('Stocklist Hoogenraad'!B$17,ROW()-ROW(B$17),0))</f>
        <v/>
      </c>
      <c r="C2660" s="124" t="str">
        <f ca="1">IF(OFFSET('Stocklist Hoogenraad'!C$17,ROW()-ROW(C$17),0)="","",OFFSET('Stocklist Hoogenraad'!C$17,ROW()-ROW(C$17),0))</f>
        <v/>
      </c>
      <c r="D2660" s="125" t="str">
        <f ca="1">IF(OFFSET('Stocklist Hoogenraad'!D$17,ROW()-ROW(D$17),0)="","",(1+Margin)*OFFSET('Stocklist Hoogenraad'!D$17,ROW()-ROW(D$17),0))</f>
        <v/>
      </c>
    </row>
    <row r="2661" spans="1:4" x14ac:dyDescent="0.25">
      <c r="A2661" s="124" t="str">
        <f ca="1">IF(OFFSET('Stocklist Hoogenraad'!A$17,ROW()-ROW(A$17),0)="","",OFFSET('Stocklist Hoogenraad'!A$17,ROW()-ROW(A$17),0))</f>
        <v/>
      </c>
      <c r="B2661" s="124" t="str">
        <f ca="1">IF(OFFSET('Stocklist Hoogenraad'!B$17,ROW()-ROW(B$17),0)="","",OFFSET('Stocklist Hoogenraad'!B$17,ROW()-ROW(B$17),0))</f>
        <v/>
      </c>
      <c r="C2661" s="124" t="str">
        <f ca="1">IF(OFFSET('Stocklist Hoogenraad'!C$17,ROW()-ROW(C$17),0)="","",OFFSET('Stocklist Hoogenraad'!C$17,ROW()-ROW(C$17),0))</f>
        <v/>
      </c>
      <c r="D2661" s="125" t="str">
        <f ca="1">IF(OFFSET('Stocklist Hoogenraad'!D$17,ROW()-ROW(D$17),0)="","",(1+Margin)*OFFSET('Stocklist Hoogenraad'!D$17,ROW()-ROW(D$17),0))</f>
        <v/>
      </c>
    </row>
    <row r="2662" spans="1:4" x14ac:dyDescent="0.25">
      <c r="A2662" s="124" t="str">
        <f ca="1">IF(OFFSET('Stocklist Hoogenraad'!A$17,ROW()-ROW(A$17),0)="","",OFFSET('Stocklist Hoogenraad'!A$17,ROW()-ROW(A$17),0))</f>
        <v/>
      </c>
      <c r="B2662" s="124" t="str">
        <f ca="1">IF(OFFSET('Stocklist Hoogenraad'!B$17,ROW()-ROW(B$17),0)="","",OFFSET('Stocklist Hoogenraad'!B$17,ROW()-ROW(B$17),0))</f>
        <v/>
      </c>
      <c r="C2662" s="124" t="str">
        <f ca="1">IF(OFFSET('Stocklist Hoogenraad'!C$17,ROW()-ROW(C$17),0)="","",OFFSET('Stocklist Hoogenraad'!C$17,ROW()-ROW(C$17),0))</f>
        <v/>
      </c>
      <c r="D2662" s="125" t="str">
        <f ca="1">IF(OFFSET('Stocklist Hoogenraad'!D$17,ROW()-ROW(D$17),0)="","",(1+Margin)*OFFSET('Stocklist Hoogenraad'!D$17,ROW()-ROW(D$17),0))</f>
        <v/>
      </c>
    </row>
    <row r="2663" spans="1:4" x14ac:dyDescent="0.25">
      <c r="A2663" s="124" t="str">
        <f ca="1">IF(OFFSET('Stocklist Hoogenraad'!A$17,ROW()-ROW(A$17),0)="","",OFFSET('Stocklist Hoogenraad'!A$17,ROW()-ROW(A$17),0))</f>
        <v/>
      </c>
      <c r="B2663" s="124" t="str">
        <f ca="1">IF(OFFSET('Stocklist Hoogenraad'!B$17,ROW()-ROW(B$17),0)="","",OFFSET('Stocklist Hoogenraad'!B$17,ROW()-ROW(B$17),0))</f>
        <v/>
      </c>
      <c r="C2663" s="124" t="str">
        <f ca="1">IF(OFFSET('Stocklist Hoogenraad'!C$17,ROW()-ROW(C$17),0)="","",OFFSET('Stocklist Hoogenraad'!C$17,ROW()-ROW(C$17),0))</f>
        <v/>
      </c>
      <c r="D2663" s="125" t="str">
        <f ca="1">IF(OFFSET('Stocklist Hoogenraad'!D$17,ROW()-ROW(D$17),0)="","",(1+Margin)*OFFSET('Stocklist Hoogenraad'!D$17,ROW()-ROW(D$17),0))</f>
        <v/>
      </c>
    </row>
    <row r="2664" spans="1:4" x14ac:dyDescent="0.25">
      <c r="A2664" s="124" t="str">
        <f ca="1">IF(OFFSET('Stocklist Hoogenraad'!A$17,ROW()-ROW(A$17),0)="","",OFFSET('Stocklist Hoogenraad'!A$17,ROW()-ROW(A$17),0))</f>
        <v/>
      </c>
      <c r="B2664" s="124" t="str">
        <f ca="1">IF(OFFSET('Stocklist Hoogenraad'!B$17,ROW()-ROW(B$17),0)="","",OFFSET('Stocklist Hoogenraad'!B$17,ROW()-ROW(B$17),0))</f>
        <v/>
      </c>
      <c r="C2664" s="124" t="str">
        <f ca="1">IF(OFFSET('Stocklist Hoogenraad'!C$17,ROW()-ROW(C$17),0)="","",OFFSET('Stocklist Hoogenraad'!C$17,ROW()-ROW(C$17),0))</f>
        <v/>
      </c>
      <c r="D2664" s="125" t="str">
        <f ca="1">IF(OFFSET('Stocklist Hoogenraad'!D$17,ROW()-ROW(D$17),0)="","",(1+Margin)*OFFSET('Stocklist Hoogenraad'!D$17,ROW()-ROW(D$17),0))</f>
        <v/>
      </c>
    </row>
    <row r="2665" spans="1:4" x14ac:dyDescent="0.25">
      <c r="A2665" s="124" t="str">
        <f ca="1">IF(OFFSET('Stocklist Hoogenraad'!A$17,ROW()-ROW(A$17),0)="","",OFFSET('Stocklist Hoogenraad'!A$17,ROW()-ROW(A$17),0))</f>
        <v/>
      </c>
      <c r="B2665" s="124" t="str">
        <f ca="1">IF(OFFSET('Stocklist Hoogenraad'!B$17,ROW()-ROW(B$17),0)="","",OFFSET('Stocklist Hoogenraad'!B$17,ROW()-ROW(B$17),0))</f>
        <v/>
      </c>
      <c r="C2665" s="124" t="str">
        <f ca="1">IF(OFFSET('Stocklist Hoogenraad'!C$17,ROW()-ROW(C$17),0)="","",OFFSET('Stocklist Hoogenraad'!C$17,ROW()-ROW(C$17),0))</f>
        <v/>
      </c>
      <c r="D2665" s="125" t="str">
        <f ca="1">IF(OFFSET('Stocklist Hoogenraad'!D$17,ROW()-ROW(D$17),0)="","",(1+Margin)*OFFSET('Stocklist Hoogenraad'!D$17,ROW()-ROW(D$17),0))</f>
        <v/>
      </c>
    </row>
    <row r="2666" spans="1:4" x14ac:dyDescent="0.25">
      <c r="A2666" s="124" t="str">
        <f ca="1">IF(OFFSET('Stocklist Hoogenraad'!A$17,ROW()-ROW(A$17),0)="","",OFFSET('Stocklist Hoogenraad'!A$17,ROW()-ROW(A$17),0))</f>
        <v/>
      </c>
      <c r="B2666" s="124" t="str">
        <f ca="1">IF(OFFSET('Stocklist Hoogenraad'!B$17,ROW()-ROW(B$17),0)="","",OFFSET('Stocklist Hoogenraad'!B$17,ROW()-ROW(B$17),0))</f>
        <v/>
      </c>
      <c r="C2666" s="124" t="str">
        <f ca="1">IF(OFFSET('Stocklist Hoogenraad'!C$17,ROW()-ROW(C$17),0)="","",OFFSET('Stocklist Hoogenraad'!C$17,ROW()-ROW(C$17),0))</f>
        <v/>
      </c>
      <c r="D2666" s="125" t="str">
        <f ca="1">IF(OFFSET('Stocklist Hoogenraad'!D$17,ROW()-ROW(D$17),0)="","",(1+Margin)*OFFSET('Stocklist Hoogenraad'!D$17,ROW()-ROW(D$17),0))</f>
        <v/>
      </c>
    </row>
    <row r="2667" spans="1:4" x14ac:dyDescent="0.25">
      <c r="A2667" s="124" t="str">
        <f ca="1">IF(OFFSET('Stocklist Hoogenraad'!A$17,ROW()-ROW(A$17),0)="","",OFFSET('Stocklist Hoogenraad'!A$17,ROW()-ROW(A$17),0))</f>
        <v/>
      </c>
      <c r="B2667" s="124" t="str">
        <f ca="1">IF(OFFSET('Stocklist Hoogenraad'!B$17,ROW()-ROW(B$17),0)="","",OFFSET('Stocklist Hoogenraad'!B$17,ROW()-ROW(B$17),0))</f>
        <v/>
      </c>
      <c r="C2667" s="124" t="str">
        <f ca="1">IF(OFFSET('Stocklist Hoogenraad'!C$17,ROW()-ROW(C$17),0)="","",OFFSET('Stocklist Hoogenraad'!C$17,ROW()-ROW(C$17),0))</f>
        <v/>
      </c>
      <c r="D2667" s="125" t="str">
        <f ca="1">IF(OFFSET('Stocklist Hoogenraad'!D$17,ROW()-ROW(D$17),0)="","",(1+Margin)*OFFSET('Stocklist Hoogenraad'!D$17,ROW()-ROW(D$17),0))</f>
        <v/>
      </c>
    </row>
    <row r="2668" spans="1:4" x14ac:dyDescent="0.25">
      <c r="A2668" s="124" t="str">
        <f ca="1">IF(OFFSET('Stocklist Hoogenraad'!A$17,ROW()-ROW(A$17),0)="","",OFFSET('Stocklist Hoogenraad'!A$17,ROW()-ROW(A$17),0))</f>
        <v/>
      </c>
      <c r="B2668" s="124" t="str">
        <f ca="1">IF(OFFSET('Stocklist Hoogenraad'!B$17,ROW()-ROW(B$17),0)="","",OFFSET('Stocklist Hoogenraad'!B$17,ROW()-ROW(B$17),0))</f>
        <v/>
      </c>
      <c r="C2668" s="124" t="str">
        <f ca="1">IF(OFFSET('Stocklist Hoogenraad'!C$17,ROW()-ROW(C$17),0)="","",OFFSET('Stocklist Hoogenraad'!C$17,ROW()-ROW(C$17),0))</f>
        <v/>
      </c>
      <c r="D2668" s="125" t="str">
        <f ca="1">IF(OFFSET('Stocklist Hoogenraad'!D$17,ROW()-ROW(D$17),0)="","",(1+Margin)*OFFSET('Stocklist Hoogenraad'!D$17,ROW()-ROW(D$17),0))</f>
        <v/>
      </c>
    </row>
    <row r="2669" spans="1:4" x14ac:dyDescent="0.25">
      <c r="A2669" s="124" t="str">
        <f ca="1">IF(OFFSET('Stocklist Hoogenraad'!A$17,ROW()-ROW(A$17),0)="","",OFFSET('Stocklist Hoogenraad'!A$17,ROW()-ROW(A$17),0))</f>
        <v/>
      </c>
      <c r="B2669" s="124" t="str">
        <f ca="1">IF(OFFSET('Stocklist Hoogenraad'!B$17,ROW()-ROW(B$17),0)="","",OFFSET('Stocklist Hoogenraad'!B$17,ROW()-ROW(B$17),0))</f>
        <v/>
      </c>
      <c r="C2669" s="124" t="str">
        <f ca="1">IF(OFFSET('Stocklist Hoogenraad'!C$17,ROW()-ROW(C$17),0)="","",OFFSET('Stocklist Hoogenraad'!C$17,ROW()-ROW(C$17),0))</f>
        <v/>
      </c>
      <c r="D2669" s="125" t="str">
        <f ca="1">IF(OFFSET('Stocklist Hoogenraad'!D$17,ROW()-ROW(D$17),0)="","",(1+Margin)*OFFSET('Stocklist Hoogenraad'!D$17,ROW()-ROW(D$17),0))</f>
        <v/>
      </c>
    </row>
    <row r="2670" spans="1:4" x14ac:dyDescent="0.25">
      <c r="A2670" s="124" t="str">
        <f ca="1">IF(OFFSET('Stocklist Hoogenraad'!A$17,ROW()-ROW(A$17),0)="","",OFFSET('Stocklist Hoogenraad'!A$17,ROW()-ROW(A$17),0))</f>
        <v/>
      </c>
      <c r="B2670" s="124" t="str">
        <f ca="1">IF(OFFSET('Stocklist Hoogenraad'!B$17,ROW()-ROW(B$17),0)="","",OFFSET('Stocklist Hoogenraad'!B$17,ROW()-ROW(B$17),0))</f>
        <v/>
      </c>
      <c r="C2670" s="124" t="str">
        <f ca="1">IF(OFFSET('Stocklist Hoogenraad'!C$17,ROW()-ROW(C$17),0)="","",OFFSET('Stocklist Hoogenraad'!C$17,ROW()-ROW(C$17),0))</f>
        <v/>
      </c>
      <c r="D2670" s="125" t="str">
        <f ca="1">IF(OFFSET('Stocklist Hoogenraad'!D$17,ROW()-ROW(D$17),0)="","",(1+Margin)*OFFSET('Stocklist Hoogenraad'!D$17,ROW()-ROW(D$17),0))</f>
        <v/>
      </c>
    </row>
    <row r="2671" spans="1:4" x14ac:dyDescent="0.25">
      <c r="A2671" s="124" t="str">
        <f ca="1">IF(OFFSET('Stocklist Hoogenraad'!A$17,ROW()-ROW(A$17),0)="","",OFFSET('Stocklist Hoogenraad'!A$17,ROW()-ROW(A$17),0))</f>
        <v/>
      </c>
      <c r="B2671" s="124" t="str">
        <f ca="1">IF(OFFSET('Stocklist Hoogenraad'!B$17,ROW()-ROW(B$17),0)="","",OFFSET('Stocklist Hoogenraad'!B$17,ROW()-ROW(B$17),0))</f>
        <v/>
      </c>
      <c r="C2671" s="124" t="str">
        <f ca="1">IF(OFFSET('Stocklist Hoogenraad'!C$17,ROW()-ROW(C$17),0)="","",OFFSET('Stocklist Hoogenraad'!C$17,ROW()-ROW(C$17),0))</f>
        <v/>
      </c>
      <c r="D2671" s="125" t="str">
        <f ca="1">IF(OFFSET('Stocklist Hoogenraad'!D$17,ROW()-ROW(D$17),0)="","",(1+Margin)*OFFSET('Stocklist Hoogenraad'!D$17,ROW()-ROW(D$17),0))</f>
        <v/>
      </c>
    </row>
    <row r="2672" spans="1:4" x14ac:dyDescent="0.25">
      <c r="A2672" s="124" t="str">
        <f ca="1">IF(OFFSET('Stocklist Hoogenraad'!A$17,ROW()-ROW(A$17),0)="","",OFFSET('Stocklist Hoogenraad'!A$17,ROW()-ROW(A$17),0))</f>
        <v/>
      </c>
      <c r="B2672" s="124" t="str">
        <f ca="1">IF(OFFSET('Stocklist Hoogenraad'!B$17,ROW()-ROW(B$17),0)="","",OFFSET('Stocklist Hoogenraad'!B$17,ROW()-ROW(B$17),0))</f>
        <v/>
      </c>
      <c r="C2672" s="124" t="str">
        <f ca="1">IF(OFFSET('Stocklist Hoogenraad'!C$17,ROW()-ROW(C$17),0)="","",OFFSET('Stocklist Hoogenraad'!C$17,ROW()-ROW(C$17),0))</f>
        <v/>
      </c>
      <c r="D2672" s="125" t="str">
        <f ca="1">IF(OFFSET('Stocklist Hoogenraad'!D$17,ROW()-ROW(D$17),0)="","",(1+Margin)*OFFSET('Stocklist Hoogenraad'!D$17,ROW()-ROW(D$17),0))</f>
        <v/>
      </c>
    </row>
    <row r="2673" spans="1:4" x14ac:dyDescent="0.25">
      <c r="A2673" s="124" t="str">
        <f ca="1">IF(OFFSET('Stocklist Hoogenraad'!A$17,ROW()-ROW(A$17),0)="","",OFFSET('Stocklist Hoogenraad'!A$17,ROW()-ROW(A$17),0))</f>
        <v/>
      </c>
      <c r="B2673" s="124" t="str">
        <f ca="1">IF(OFFSET('Stocklist Hoogenraad'!B$17,ROW()-ROW(B$17),0)="","",OFFSET('Stocklist Hoogenraad'!B$17,ROW()-ROW(B$17),0))</f>
        <v/>
      </c>
      <c r="C2673" s="124" t="str">
        <f ca="1">IF(OFFSET('Stocklist Hoogenraad'!C$17,ROW()-ROW(C$17),0)="","",OFFSET('Stocklist Hoogenraad'!C$17,ROW()-ROW(C$17),0))</f>
        <v/>
      </c>
      <c r="D2673" s="125" t="str">
        <f ca="1">IF(OFFSET('Stocklist Hoogenraad'!D$17,ROW()-ROW(D$17),0)="","",(1+Margin)*OFFSET('Stocklist Hoogenraad'!D$17,ROW()-ROW(D$17),0))</f>
        <v/>
      </c>
    </row>
    <row r="2674" spans="1:4" x14ac:dyDescent="0.25">
      <c r="A2674" s="124" t="str">
        <f ca="1">IF(OFFSET('Stocklist Hoogenraad'!A$17,ROW()-ROW(A$17),0)="","",OFFSET('Stocklist Hoogenraad'!A$17,ROW()-ROW(A$17),0))</f>
        <v/>
      </c>
      <c r="B2674" s="124" t="str">
        <f ca="1">IF(OFFSET('Stocklist Hoogenraad'!B$17,ROW()-ROW(B$17),0)="","",OFFSET('Stocklist Hoogenraad'!B$17,ROW()-ROW(B$17),0))</f>
        <v/>
      </c>
      <c r="C2674" s="124" t="str">
        <f ca="1">IF(OFFSET('Stocklist Hoogenraad'!C$17,ROW()-ROW(C$17),0)="","",OFFSET('Stocklist Hoogenraad'!C$17,ROW()-ROW(C$17),0))</f>
        <v/>
      </c>
      <c r="D2674" s="125" t="str">
        <f ca="1">IF(OFFSET('Stocklist Hoogenraad'!D$17,ROW()-ROW(D$17),0)="","",(1+Margin)*OFFSET('Stocklist Hoogenraad'!D$17,ROW()-ROW(D$17),0))</f>
        <v/>
      </c>
    </row>
    <row r="2675" spans="1:4" x14ac:dyDescent="0.25">
      <c r="A2675" s="124" t="str">
        <f ca="1">IF(OFFSET('Stocklist Hoogenraad'!A$17,ROW()-ROW(A$17),0)="","",OFFSET('Stocklist Hoogenraad'!A$17,ROW()-ROW(A$17),0))</f>
        <v/>
      </c>
      <c r="B2675" s="124" t="str">
        <f ca="1">IF(OFFSET('Stocklist Hoogenraad'!B$17,ROW()-ROW(B$17),0)="","",OFFSET('Stocklist Hoogenraad'!B$17,ROW()-ROW(B$17),0))</f>
        <v/>
      </c>
      <c r="C2675" s="124" t="str">
        <f ca="1">IF(OFFSET('Stocklist Hoogenraad'!C$17,ROW()-ROW(C$17),0)="","",OFFSET('Stocklist Hoogenraad'!C$17,ROW()-ROW(C$17),0))</f>
        <v/>
      </c>
      <c r="D2675" s="125" t="str">
        <f ca="1">IF(OFFSET('Stocklist Hoogenraad'!D$17,ROW()-ROW(D$17),0)="","",(1+Margin)*OFFSET('Stocklist Hoogenraad'!D$17,ROW()-ROW(D$17),0))</f>
        <v/>
      </c>
    </row>
    <row r="2676" spans="1:4" x14ac:dyDescent="0.25">
      <c r="A2676" s="124" t="str">
        <f ca="1">IF(OFFSET('Stocklist Hoogenraad'!A$17,ROW()-ROW(A$17),0)="","",OFFSET('Stocklist Hoogenraad'!A$17,ROW()-ROW(A$17),0))</f>
        <v/>
      </c>
      <c r="B2676" s="124" t="str">
        <f ca="1">IF(OFFSET('Stocklist Hoogenraad'!B$17,ROW()-ROW(B$17),0)="","",OFFSET('Stocklist Hoogenraad'!B$17,ROW()-ROW(B$17),0))</f>
        <v/>
      </c>
      <c r="C2676" s="124" t="str">
        <f ca="1">IF(OFFSET('Stocklist Hoogenraad'!C$17,ROW()-ROW(C$17),0)="","",OFFSET('Stocklist Hoogenraad'!C$17,ROW()-ROW(C$17),0))</f>
        <v/>
      </c>
      <c r="D2676" s="125" t="str">
        <f ca="1">IF(OFFSET('Stocklist Hoogenraad'!D$17,ROW()-ROW(D$17),0)="","",(1+Margin)*OFFSET('Stocklist Hoogenraad'!D$17,ROW()-ROW(D$17),0))</f>
        <v/>
      </c>
    </row>
    <row r="2677" spans="1:4" x14ac:dyDescent="0.25">
      <c r="A2677" s="124" t="str">
        <f ca="1">IF(OFFSET('Stocklist Hoogenraad'!A$17,ROW()-ROW(A$17),0)="","",OFFSET('Stocklist Hoogenraad'!A$17,ROW()-ROW(A$17),0))</f>
        <v/>
      </c>
      <c r="B2677" s="124" t="str">
        <f ca="1">IF(OFFSET('Stocklist Hoogenraad'!B$17,ROW()-ROW(B$17),0)="","",OFFSET('Stocklist Hoogenraad'!B$17,ROW()-ROW(B$17),0))</f>
        <v/>
      </c>
      <c r="C2677" s="124" t="str">
        <f ca="1">IF(OFFSET('Stocklist Hoogenraad'!C$17,ROW()-ROW(C$17),0)="","",OFFSET('Stocklist Hoogenraad'!C$17,ROW()-ROW(C$17),0))</f>
        <v/>
      </c>
      <c r="D2677" s="125" t="str">
        <f ca="1">IF(OFFSET('Stocklist Hoogenraad'!D$17,ROW()-ROW(D$17),0)="","",(1+Margin)*OFFSET('Stocklist Hoogenraad'!D$17,ROW()-ROW(D$17),0))</f>
        <v/>
      </c>
    </row>
    <row r="2678" spans="1:4" x14ac:dyDescent="0.25">
      <c r="A2678" s="124" t="str">
        <f ca="1">IF(OFFSET('Stocklist Hoogenraad'!A$17,ROW()-ROW(A$17),0)="","",OFFSET('Stocklist Hoogenraad'!A$17,ROW()-ROW(A$17),0))</f>
        <v/>
      </c>
      <c r="B2678" s="124" t="str">
        <f ca="1">IF(OFFSET('Stocklist Hoogenraad'!B$17,ROW()-ROW(B$17),0)="","",OFFSET('Stocklist Hoogenraad'!B$17,ROW()-ROW(B$17),0))</f>
        <v/>
      </c>
      <c r="C2678" s="124" t="str">
        <f ca="1">IF(OFFSET('Stocklist Hoogenraad'!C$17,ROW()-ROW(C$17),0)="","",OFFSET('Stocklist Hoogenraad'!C$17,ROW()-ROW(C$17),0))</f>
        <v/>
      </c>
      <c r="D2678" s="125" t="str">
        <f ca="1">IF(OFFSET('Stocklist Hoogenraad'!D$17,ROW()-ROW(D$17),0)="","",(1+Margin)*OFFSET('Stocklist Hoogenraad'!D$17,ROW()-ROW(D$17),0))</f>
        <v/>
      </c>
    </row>
    <row r="2679" spans="1:4" x14ac:dyDescent="0.25">
      <c r="A2679" s="124" t="str">
        <f ca="1">IF(OFFSET('Stocklist Hoogenraad'!A$17,ROW()-ROW(A$17),0)="","",OFFSET('Stocklist Hoogenraad'!A$17,ROW()-ROW(A$17),0))</f>
        <v/>
      </c>
      <c r="B2679" s="124" t="str">
        <f ca="1">IF(OFFSET('Stocklist Hoogenraad'!B$17,ROW()-ROW(B$17),0)="","",OFFSET('Stocklist Hoogenraad'!B$17,ROW()-ROW(B$17),0))</f>
        <v/>
      </c>
      <c r="C2679" s="124" t="str">
        <f ca="1">IF(OFFSET('Stocklist Hoogenraad'!C$17,ROW()-ROW(C$17),0)="","",OFFSET('Stocklist Hoogenraad'!C$17,ROW()-ROW(C$17),0))</f>
        <v/>
      </c>
      <c r="D2679" s="125" t="str">
        <f ca="1">IF(OFFSET('Stocklist Hoogenraad'!D$17,ROW()-ROW(D$17),0)="","",(1+Margin)*OFFSET('Stocklist Hoogenraad'!D$17,ROW()-ROW(D$17),0))</f>
        <v/>
      </c>
    </row>
    <row r="2680" spans="1:4" x14ac:dyDescent="0.25">
      <c r="A2680" s="124" t="str">
        <f ca="1">IF(OFFSET('Stocklist Hoogenraad'!A$17,ROW()-ROW(A$17),0)="","",OFFSET('Stocklist Hoogenraad'!A$17,ROW()-ROW(A$17),0))</f>
        <v/>
      </c>
      <c r="B2680" s="124" t="str">
        <f ca="1">IF(OFFSET('Stocklist Hoogenraad'!B$17,ROW()-ROW(B$17),0)="","",OFFSET('Stocklist Hoogenraad'!B$17,ROW()-ROW(B$17),0))</f>
        <v/>
      </c>
      <c r="C2680" s="124" t="str">
        <f ca="1">IF(OFFSET('Stocklist Hoogenraad'!C$17,ROW()-ROW(C$17),0)="","",OFFSET('Stocklist Hoogenraad'!C$17,ROW()-ROW(C$17),0))</f>
        <v/>
      </c>
      <c r="D2680" s="125" t="str">
        <f ca="1">IF(OFFSET('Stocklist Hoogenraad'!D$17,ROW()-ROW(D$17),0)="","",(1+Margin)*OFFSET('Stocklist Hoogenraad'!D$17,ROW()-ROW(D$17),0))</f>
        <v/>
      </c>
    </row>
    <row r="2681" spans="1:4" x14ac:dyDescent="0.25">
      <c r="A2681" s="124" t="str">
        <f ca="1">IF(OFFSET('Stocklist Hoogenraad'!A$17,ROW()-ROW(A$17),0)="","",OFFSET('Stocklist Hoogenraad'!A$17,ROW()-ROW(A$17),0))</f>
        <v/>
      </c>
      <c r="B2681" s="124" t="str">
        <f ca="1">IF(OFFSET('Stocklist Hoogenraad'!B$17,ROW()-ROW(B$17),0)="","",OFFSET('Stocklist Hoogenraad'!B$17,ROW()-ROW(B$17),0))</f>
        <v/>
      </c>
      <c r="C2681" s="124" t="str">
        <f ca="1">IF(OFFSET('Stocklist Hoogenraad'!C$17,ROW()-ROW(C$17),0)="","",OFFSET('Stocklist Hoogenraad'!C$17,ROW()-ROW(C$17),0))</f>
        <v/>
      </c>
      <c r="D2681" s="125" t="str">
        <f ca="1">IF(OFFSET('Stocklist Hoogenraad'!D$17,ROW()-ROW(D$17),0)="","",(1+Margin)*OFFSET('Stocklist Hoogenraad'!D$17,ROW()-ROW(D$17),0))</f>
        <v/>
      </c>
    </row>
    <row r="2682" spans="1:4" x14ac:dyDescent="0.25">
      <c r="A2682" s="124" t="str">
        <f ca="1">IF(OFFSET('Stocklist Hoogenraad'!A$17,ROW()-ROW(A$17),0)="","",OFFSET('Stocklist Hoogenraad'!A$17,ROW()-ROW(A$17),0))</f>
        <v/>
      </c>
      <c r="B2682" s="124" t="str">
        <f ca="1">IF(OFFSET('Stocklist Hoogenraad'!B$17,ROW()-ROW(B$17),0)="","",OFFSET('Stocklist Hoogenraad'!B$17,ROW()-ROW(B$17),0))</f>
        <v/>
      </c>
      <c r="C2682" s="124" t="str">
        <f ca="1">IF(OFFSET('Stocklist Hoogenraad'!C$17,ROW()-ROW(C$17),0)="","",OFFSET('Stocklist Hoogenraad'!C$17,ROW()-ROW(C$17),0))</f>
        <v/>
      </c>
      <c r="D2682" s="125" t="str">
        <f ca="1">IF(OFFSET('Stocklist Hoogenraad'!D$17,ROW()-ROW(D$17),0)="","",(1+Margin)*OFFSET('Stocklist Hoogenraad'!D$17,ROW()-ROW(D$17),0))</f>
        <v/>
      </c>
    </row>
    <row r="2683" spans="1:4" x14ac:dyDescent="0.25">
      <c r="A2683" s="124" t="str">
        <f ca="1">IF(OFFSET('Stocklist Hoogenraad'!A$17,ROW()-ROW(A$17),0)="","",OFFSET('Stocklist Hoogenraad'!A$17,ROW()-ROW(A$17),0))</f>
        <v/>
      </c>
      <c r="B2683" s="124" t="str">
        <f ca="1">IF(OFFSET('Stocklist Hoogenraad'!B$17,ROW()-ROW(B$17),0)="","",OFFSET('Stocklist Hoogenraad'!B$17,ROW()-ROW(B$17),0))</f>
        <v/>
      </c>
      <c r="C2683" s="124" t="str">
        <f ca="1">IF(OFFSET('Stocklist Hoogenraad'!C$17,ROW()-ROW(C$17),0)="","",OFFSET('Stocklist Hoogenraad'!C$17,ROW()-ROW(C$17),0))</f>
        <v/>
      </c>
      <c r="D2683" s="125" t="str">
        <f ca="1">IF(OFFSET('Stocklist Hoogenraad'!D$17,ROW()-ROW(D$17),0)="","",(1+Margin)*OFFSET('Stocklist Hoogenraad'!D$17,ROW()-ROW(D$17),0))</f>
        <v/>
      </c>
    </row>
    <row r="2684" spans="1:4" x14ac:dyDescent="0.25">
      <c r="A2684" s="124" t="str">
        <f ca="1">IF(OFFSET('Stocklist Hoogenraad'!A$17,ROW()-ROW(A$17),0)="","",OFFSET('Stocklist Hoogenraad'!A$17,ROW()-ROW(A$17),0))</f>
        <v/>
      </c>
      <c r="B2684" s="124" t="str">
        <f ca="1">IF(OFFSET('Stocklist Hoogenraad'!B$17,ROW()-ROW(B$17),0)="","",OFFSET('Stocklist Hoogenraad'!B$17,ROW()-ROW(B$17),0))</f>
        <v/>
      </c>
      <c r="C2684" s="124" t="str">
        <f ca="1">IF(OFFSET('Stocklist Hoogenraad'!C$17,ROW()-ROW(C$17),0)="","",OFFSET('Stocklist Hoogenraad'!C$17,ROW()-ROW(C$17),0))</f>
        <v/>
      </c>
      <c r="D2684" s="125" t="str">
        <f ca="1">IF(OFFSET('Stocklist Hoogenraad'!D$17,ROW()-ROW(D$17),0)="","",(1+Margin)*OFFSET('Stocklist Hoogenraad'!D$17,ROW()-ROW(D$17),0))</f>
        <v/>
      </c>
    </row>
    <row r="2685" spans="1:4" x14ac:dyDescent="0.25">
      <c r="A2685" s="124" t="str">
        <f ca="1">IF(OFFSET('Stocklist Hoogenraad'!A$17,ROW()-ROW(A$17),0)="","",OFFSET('Stocklist Hoogenraad'!A$17,ROW()-ROW(A$17),0))</f>
        <v/>
      </c>
      <c r="B2685" s="124" t="str">
        <f ca="1">IF(OFFSET('Stocklist Hoogenraad'!B$17,ROW()-ROW(B$17),0)="","",OFFSET('Stocklist Hoogenraad'!B$17,ROW()-ROW(B$17),0))</f>
        <v/>
      </c>
      <c r="C2685" s="124" t="str">
        <f ca="1">IF(OFFSET('Stocklist Hoogenraad'!C$17,ROW()-ROW(C$17),0)="","",OFFSET('Stocklist Hoogenraad'!C$17,ROW()-ROW(C$17),0))</f>
        <v/>
      </c>
      <c r="D2685" s="125" t="str">
        <f ca="1">IF(OFFSET('Stocklist Hoogenraad'!D$17,ROW()-ROW(D$17),0)="","",(1+Margin)*OFFSET('Stocklist Hoogenraad'!D$17,ROW()-ROW(D$17),0))</f>
        <v/>
      </c>
    </row>
    <row r="2686" spans="1:4" x14ac:dyDescent="0.25">
      <c r="A2686" s="124" t="str">
        <f ca="1">IF(OFFSET('Stocklist Hoogenraad'!A$17,ROW()-ROW(A$17),0)="","",OFFSET('Stocklist Hoogenraad'!A$17,ROW()-ROW(A$17),0))</f>
        <v/>
      </c>
      <c r="B2686" s="124" t="str">
        <f ca="1">IF(OFFSET('Stocklist Hoogenraad'!B$17,ROW()-ROW(B$17),0)="","",OFFSET('Stocklist Hoogenraad'!B$17,ROW()-ROW(B$17),0))</f>
        <v/>
      </c>
      <c r="C2686" s="124" t="str">
        <f ca="1">IF(OFFSET('Stocklist Hoogenraad'!C$17,ROW()-ROW(C$17),0)="","",OFFSET('Stocklist Hoogenraad'!C$17,ROW()-ROW(C$17),0))</f>
        <v/>
      </c>
      <c r="D2686" s="125" t="str">
        <f ca="1">IF(OFFSET('Stocklist Hoogenraad'!D$17,ROW()-ROW(D$17),0)="","",(1+Margin)*OFFSET('Stocklist Hoogenraad'!D$17,ROW()-ROW(D$17),0))</f>
        <v/>
      </c>
    </row>
    <row r="2687" spans="1:4" x14ac:dyDescent="0.25">
      <c r="A2687" s="124" t="str">
        <f ca="1">IF(OFFSET('Stocklist Hoogenraad'!A$17,ROW()-ROW(A$17),0)="","",OFFSET('Stocklist Hoogenraad'!A$17,ROW()-ROW(A$17),0))</f>
        <v/>
      </c>
      <c r="B2687" s="124" t="str">
        <f ca="1">IF(OFFSET('Stocklist Hoogenraad'!B$17,ROW()-ROW(B$17),0)="","",OFFSET('Stocklist Hoogenraad'!B$17,ROW()-ROW(B$17),0))</f>
        <v/>
      </c>
      <c r="C2687" s="124" t="str">
        <f ca="1">IF(OFFSET('Stocklist Hoogenraad'!C$17,ROW()-ROW(C$17),0)="","",OFFSET('Stocklist Hoogenraad'!C$17,ROW()-ROW(C$17),0))</f>
        <v/>
      </c>
      <c r="D2687" s="125" t="str">
        <f ca="1">IF(OFFSET('Stocklist Hoogenraad'!D$17,ROW()-ROW(D$17),0)="","",(1+Margin)*OFFSET('Stocklist Hoogenraad'!D$17,ROW()-ROW(D$17),0))</f>
        <v/>
      </c>
    </row>
    <row r="2688" spans="1:4" x14ac:dyDescent="0.25">
      <c r="A2688" s="124" t="str">
        <f ca="1">IF(OFFSET('Stocklist Hoogenraad'!A$17,ROW()-ROW(A$17),0)="","",OFFSET('Stocklist Hoogenraad'!A$17,ROW()-ROW(A$17),0))</f>
        <v/>
      </c>
      <c r="B2688" s="124" t="str">
        <f ca="1">IF(OFFSET('Stocklist Hoogenraad'!B$17,ROW()-ROW(B$17),0)="","",OFFSET('Stocklist Hoogenraad'!B$17,ROW()-ROW(B$17),0))</f>
        <v/>
      </c>
      <c r="C2688" s="124" t="str">
        <f ca="1">IF(OFFSET('Stocklist Hoogenraad'!C$17,ROW()-ROW(C$17),0)="","",OFFSET('Stocklist Hoogenraad'!C$17,ROW()-ROW(C$17),0))</f>
        <v/>
      </c>
      <c r="D2688" s="125" t="str">
        <f ca="1">IF(OFFSET('Stocklist Hoogenraad'!D$17,ROW()-ROW(D$17),0)="","",(1+Margin)*OFFSET('Stocklist Hoogenraad'!D$17,ROW()-ROW(D$17),0))</f>
        <v/>
      </c>
    </row>
    <row r="2689" spans="1:4" x14ac:dyDescent="0.25">
      <c r="A2689" s="124" t="str">
        <f ca="1">IF(OFFSET('Stocklist Hoogenraad'!A$17,ROW()-ROW(A$17),0)="","",OFFSET('Stocklist Hoogenraad'!A$17,ROW()-ROW(A$17),0))</f>
        <v/>
      </c>
      <c r="B2689" s="124" t="str">
        <f ca="1">IF(OFFSET('Stocklist Hoogenraad'!B$17,ROW()-ROW(B$17),0)="","",OFFSET('Stocklist Hoogenraad'!B$17,ROW()-ROW(B$17),0))</f>
        <v/>
      </c>
      <c r="C2689" s="124" t="str">
        <f ca="1">IF(OFFSET('Stocklist Hoogenraad'!C$17,ROW()-ROW(C$17),0)="","",OFFSET('Stocklist Hoogenraad'!C$17,ROW()-ROW(C$17),0))</f>
        <v/>
      </c>
      <c r="D2689" s="125" t="str">
        <f ca="1">IF(OFFSET('Stocklist Hoogenraad'!D$17,ROW()-ROW(D$17),0)="","",(1+Margin)*OFFSET('Stocklist Hoogenraad'!D$17,ROW()-ROW(D$17),0))</f>
        <v/>
      </c>
    </row>
    <row r="2690" spans="1:4" x14ac:dyDescent="0.25">
      <c r="A2690" s="124" t="str">
        <f ca="1">IF(OFFSET('Stocklist Hoogenraad'!A$17,ROW()-ROW(A$17),0)="","",OFFSET('Stocklist Hoogenraad'!A$17,ROW()-ROW(A$17),0))</f>
        <v/>
      </c>
      <c r="B2690" s="124" t="str">
        <f ca="1">IF(OFFSET('Stocklist Hoogenraad'!B$17,ROW()-ROW(B$17),0)="","",OFFSET('Stocklist Hoogenraad'!B$17,ROW()-ROW(B$17),0))</f>
        <v/>
      </c>
      <c r="C2690" s="124" t="str">
        <f ca="1">IF(OFFSET('Stocklist Hoogenraad'!C$17,ROW()-ROW(C$17),0)="","",OFFSET('Stocklist Hoogenraad'!C$17,ROW()-ROW(C$17),0))</f>
        <v/>
      </c>
      <c r="D2690" s="125" t="str">
        <f ca="1">IF(OFFSET('Stocklist Hoogenraad'!D$17,ROW()-ROW(D$17),0)="","",(1+Margin)*OFFSET('Stocklist Hoogenraad'!D$17,ROW()-ROW(D$17),0))</f>
        <v/>
      </c>
    </row>
    <row r="2691" spans="1:4" x14ac:dyDescent="0.25">
      <c r="A2691" s="124" t="str">
        <f ca="1">IF(OFFSET('Stocklist Hoogenraad'!A$17,ROW()-ROW(A$17),0)="","",OFFSET('Stocklist Hoogenraad'!A$17,ROW()-ROW(A$17),0))</f>
        <v/>
      </c>
      <c r="B2691" s="124" t="str">
        <f ca="1">IF(OFFSET('Stocklist Hoogenraad'!B$17,ROW()-ROW(B$17),0)="","",OFFSET('Stocklist Hoogenraad'!B$17,ROW()-ROW(B$17),0))</f>
        <v/>
      </c>
      <c r="C2691" s="124" t="str">
        <f ca="1">IF(OFFSET('Stocklist Hoogenraad'!C$17,ROW()-ROW(C$17),0)="","",OFFSET('Stocklist Hoogenraad'!C$17,ROW()-ROW(C$17),0))</f>
        <v/>
      </c>
      <c r="D2691" s="125" t="str">
        <f ca="1">IF(OFFSET('Stocklist Hoogenraad'!D$17,ROW()-ROW(D$17),0)="","",(1+Margin)*OFFSET('Stocklist Hoogenraad'!D$17,ROW()-ROW(D$17),0))</f>
        <v/>
      </c>
    </row>
    <row r="2692" spans="1:4" x14ac:dyDescent="0.25">
      <c r="A2692" s="124" t="str">
        <f ca="1">IF(OFFSET('Stocklist Hoogenraad'!A$17,ROW()-ROW(A$17),0)="","",OFFSET('Stocklist Hoogenraad'!A$17,ROW()-ROW(A$17),0))</f>
        <v/>
      </c>
      <c r="B2692" s="124" t="str">
        <f ca="1">IF(OFFSET('Stocklist Hoogenraad'!B$17,ROW()-ROW(B$17),0)="","",OFFSET('Stocklist Hoogenraad'!B$17,ROW()-ROW(B$17),0))</f>
        <v/>
      </c>
      <c r="C2692" s="124" t="str">
        <f ca="1">IF(OFFSET('Stocklist Hoogenraad'!C$17,ROW()-ROW(C$17),0)="","",OFFSET('Stocklist Hoogenraad'!C$17,ROW()-ROW(C$17),0))</f>
        <v/>
      </c>
      <c r="D2692" s="125" t="str">
        <f ca="1">IF(OFFSET('Stocklist Hoogenraad'!D$17,ROW()-ROW(D$17),0)="","",(1+Margin)*OFFSET('Stocklist Hoogenraad'!D$17,ROW()-ROW(D$17),0))</f>
        <v/>
      </c>
    </row>
    <row r="2693" spans="1:4" x14ac:dyDescent="0.25">
      <c r="A2693" s="124" t="str">
        <f ca="1">IF(OFFSET('Stocklist Hoogenraad'!A$17,ROW()-ROW(A$17),0)="","",OFFSET('Stocklist Hoogenraad'!A$17,ROW()-ROW(A$17),0))</f>
        <v/>
      </c>
      <c r="B2693" s="124" t="str">
        <f ca="1">IF(OFFSET('Stocklist Hoogenraad'!B$17,ROW()-ROW(B$17),0)="","",OFFSET('Stocklist Hoogenraad'!B$17,ROW()-ROW(B$17),0))</f>
        <v/>
      </c>
      <c r="C2693" s="124" t="str">
        <f ca="1">IF(OFFSET('Stocklist Hoogenraad'!C$17,ROW()-ROW(C$17),0)="","",OFFSET('Stocklist Hoogenraad'!C$17,ROW()-ROW(C$17),0))</f>
        <v/>
      </c>
      <c r="D2693" s="125" t="str">
        <f ca="1">IF(OFFSET('Stocklist Hoogenraad'!D$17,ROW()-ROW(D$17),0)="","",(1+Margin)*OFFSET('Stocklist Hoogenraad'!D$17,ROW()-ROW(D$17),0))</f>
        <v/>
      </c>
    </row>
    <row r="2694" spans="1:4" x14ac:dyDescent="0.25">
      <c r="A2694" s="124" t="str">
        <f ca="1">IF(OFFSET('Stocklist Hoogenraad'!A$17,ROW()-ROW(A$17),0)="","",OFFSET('Stocklist Hoogenraad'!A$17,ROW()-ROW(A$17),0))</f>
        <v/>
      </c>
      <c r="B2694" s="124" t="str">
        <f ca="1">IF(OFFSET('Stocklist Hoogenraad'!B$17,ROW()-ROW(B$17),0)="","",OFFSET('Stocklist Hoogenraad'!B$17,ROW()-ROW(B$17),0))</f>
        <v/>
      </c>
      <c r="C2694" s="124" t="str">
        <f ca="1">IF(OFFSET('Stocklist Hoogenraad'!C$17,ROW()-ROW(C$17),0)="","",OFFSET('Stocklist Hoogenraad'!C$17,ROW()-ROW(C$17),0))</f>
        <v/>
      </c>
      <c r="D2694" s="125" t="str">
        <f ca="1">IF(OFFSET('Stocklist Hoogenraad'!D$17,ROW()-ROW(D$17),0)="","",(1+Margin)*OFFSET('Stocklist Hoogenraad'!D$17,ROW()-ROW(D$17),0))</f>
        <v/>
      </c>
    </row>
    <row r="2695" spans="1:4" x14ac:dyDescent="0.25">
      <c r="A2695" s="124" t="str">
        <f ca="1">IF(OFFSET('Stocklist Hoogenraad'!A$17,ROW()-ROW(A$17),0)="","",OFFSET('Stocklist Hoogenraad'!A$17,ROW()-ROW(A$17),0))</f>
        <v/>
      </c>
      <c r="B2695" s="124" t="str">
        <f ca="1">IF(OFFSET('Stocklist Hoogenraad'!B$17,ROW()-ROW(B$17),0)="","",OFFSET('Stocklist Hoogenraad'!B$17,ROW()-ROW(B$17),0))</f>
        <v/>
      </c>
      <c r="C2695" s="124" t="str">
        <f ca="1">IF(OFFSET('Stocklist Hoogenraad'!C$17,ROW()-ROW(C$17),0)="","",OFFSET('Stocklist Hoogenraad'!C$17,ROW()-ROW(C$17),0))</f>
        <v/>
      </c>
      <c r="D2695" s="125" t="str">
        <f ca="1">IF(OFFSET('Stocklist Hoogenraad'!D$17,ROW()-ROW(D$17),0)="","",(1+Margin)*OFFSET('Stocklist Hoogenraad'!D$17,ROW()-ROW(D$17),0))</f>
        <v/>
      </c>
    </row>
    <row r="2696" spans="1:4" x14ac:dyDescent="0.25">
      <c r="A2696" s="124" t="str">
        <f ca="1">IF(OFFSET('Stocklist Hoogenraad'!A$17,ROW()-ROW(A$17),0)="","",OFFSET('Stocklist Hoogenraad'!A$17,ROW()-ROW(A$17),0))</f>
        <v/>
      </c>
      <c r="B2696" s="124" t="str">
        <f ca="1">IF(OFFSET('Stocklist Hoogenraad'!B$17,ROW()-ROW(B$17),0)="","",OFFSET('Stocklist Hoogenraad'!B$17,ROW()-ROW(B$17),0))</f>
        <v/>
      </c>
      <c r="C2696" s="124" t="str">
        <f ca="1">IF(OFFSET('Stocklist Hoogenraad'!C$17,ROW()-ROW(C$17),0)="","",OFFSET('Stocklist Hoogenraad'!C$17,ROW()-ROW(C$17),0))</f>
        <v/>
      </c>
      <c r="D2696" s="125" t="str">
        <f ca="1">IF(OFFSET('Stocklist Hoogenraad'!D$17,ROW()-ROW(D$17),0)="","",(1+Margin)*OFFSET('Stocklist Hoogenraad'!D$17,ROW()-ROW(D$17),0))</f>
        <v/>
      </c>
    </row>
    <row r="2697" spans="1:4" x14ac:dyDescent="0.25">
      <c r="A2697" s="124" t="str">
        <f ca="1">IF(OFFSET('Stocklist Hoogenraad'!A$17,ROW()-ROW(A$17),0)="","",OFFSET('Stocklist Hoogenraad'!A$17,ROW()-ROW(A$17),0))</f>
        <v/>
      </c>
      <c r="B2697" s="124" t="str">
        <f ca="1">IF(OFFSET('Stocklist Hoogenraad'!B$17,ROW()-ROW(B$17),0)="","",OFFSET('Stocklist Hoogenraad'!B$17,ROW()-ROW(B$17),0))</f>
        <v/>
      </c>
      <c r="C2697" s="124" t="str">
        <f ca="1">IF(OFFSET('Stocklist Hoogenraad'!C$17,ROW()-ROW(C$17),0)="","",OFFSET('Stocklist Hoogenraad'!C$17,ROW()-ROW(C$17),0))</f>
        <v/>
      </c>
      <c r="D2697" s="125" t="str">
        <f ca="1">IF(OFFSET('Stocklist Hoogenraad'!D$17,ROW()-ROW(D$17),0)="","",(1+Margin)*OFFSET('Stocklist Hoogenraad'!D$17,ROW()-ROW(D$17),0))</f>
        <v/>
      </c>
    </row>
    <row r="2698" spans="1:4" x14ac:dyDescent="0.25">
      <c r="A2698" s="124" t="str">
        <f ca="1">IF(OFFSET('Stocklist Hoogenraad'!A$17,ROW()-ROW(A$17),0)="","",OFFSET('Stocklist Hoogenraad'!A$17,ROW()-ROW(A$17),0))</f>
        <v/>
      </c>
      <c r="B2698" s="124" t="str">
        <f ca="1">IF(OFFSET('Stocklist Hoogenraad'!B$17,ROW()-ROW(B$17),0)="","",OFFSET('Stocklist Hoogenraad'!B$17,ROW()-ROW(B$17),0))</f>
        <v/>
      </c>
      <c r="C2698" s="124" t="str">
        <f ca="1">IF(OFFSET('Stocklist Hoogenraad'!C$17,ROW()-ROW(C$17),0)="","",OFFSET('Stocklist Hoogenraad'!C$17,ROW()-ROW(C$17),0))</f>
        <v/>
      </c>
      <c r="D2698" s="125" t="str">
        <f ca="1">IF(OFFSET('Stocklist Hoogenraad'!D$17,ROW()-ROW(D$17),0)="","",(1+Margin)*OFFSET('Stocklist Hoogenraad'!D$17,ROW()-ROW(D$17),0))</f>
        <v/>
      </c>
    </row>
    <row r="2699" spans="1:4" x14ac:dyDescent="0.25">
      <c r="A2699" s="124" t="str">
        <f ca="1">IF(OFFSET('Stocklist Hoogenraad'!A$17,ROW()-ROW(A$17),0)="","",OFFSET('Stocklist Hoogenraad'!A$17,ROW()-ROW(A$17),0))</f>
        <v/>
      </c>
      <c r="B2699" s="124" t="str">
        <f ca="1">IF(OFFSET('Stocklist Hoogenraad'!B$17,ROW()-ROW(B$17),0)="","",OFFSET('Stocklist Hoogenraad'!B$17,ROW()-ROW(B$17),0))</f>
        <v/>
      </c>
      <c r="C2699" s="124" t="str">
        <f ca="1">IF(OFFSET('Stocklist Hoogenraad'!C$17,ROW()-ROW(C$17),0)="","",OFFSET('Stocklist Hoogenraad'!C$17,ROW()-ROW(C$17),0))</f>
        <v/>
      </c>
      <c r="D2699" s="125" t="str">
        <f ca="1">IF(OFFSET('Stocklist Hoogenraad'!D$17,ROW()-ROW(D$17),0)="","",(1+Margin)*OFFSET('Stocklist Hoogenraad'!D$17,ROW()-ROW(D$17),0))</f>
        <v/>
      </c>
    </row>
    <row r="2700" spans="1:4" x14ac:dyDescent="0.25">
      <c r="A2700" s="124" t="str">
        <f ca="1">IF(OFFSET('Stocklist Hoogenraad'!A$17,ROW()-ROW(A$17),0)="","",OFFSET('Stocklist Hoogenraad'!A$17,ROW()-ROW(A$17),0))</f>
        <v/>
      </c>
      <c r="B2700" s="124" t="str">
        <f ca="1">IF(OFFSET('Stocklist Hoogenraad'!B$17,ROW()-ROW(B$17),0)="","",OFFSET('Stocklist Hoogenraad'!B$17,ROW()-ROW(B$17),0))</f>
        <v/>
      </c>
      <c r="C2700" s="124" t="str">
        <f ca="1">IF(OFFSET('Stocklist Hoogenraad'!C$17,ROW()-ROW(C$17),0)="","",OFFSET('Stocklist Hoogenraad'!C$17,ROW()-ROW(C$17),0))</f>
        <v/>
      </c>
      <c r="D2700" s="125" t="str">
        <f ca="1">IF(OFFSET('Stocklist Hoogenraad'!D$17,ROW()-ROW(D$17),0)="","",(1+Margin)*OFFSET('Stocklist Hoogenraad'!D$17,ROW()-ROW(D$17),0))</f>
        <v/>
      </c>
    </row>
    <row r="2701" spans="1:4" x14ac:dyDescent="0.25">
      <c r="A2701" s="124" t="str">
        <f ca="1">IF(OFFSET('Stocklist Hoogenraad'!A$17,ROW()-ROW(A$17),0)="","",OFFSET('Stocklist Hoogenraad'!A$17,ROW()-ROW(A$17),0))</f>
        <v/>
      </c>
      <c r="B2701" s="124" t="str">
        <f ca="1">IF(OFFSET('Stocklist Hoogenraad'!B$17,ROW()-ROW(B$17),0)="","",OFFSET('Stocklist Hoogenraad'!B$17,ROW()-ROW(B$17),0))</f>
        <v/>
      </c>
      <c r="C2701" s="124" t="str">
        <f ca="1">IF(OFFSET('Stocklist Hoogenraad'!C$17,ROW()-ROW(C$17),0)="","",OFFSET('Stocklist Hoogenraad'!C$17,ROW()-ROW(C$17),0))</f>
        <v/>
      </c>
      <c r="D2701" s="125" t="str">
        <f ca="1">IF(OFFSET('Stocklist Hoogenraad'!D$17,ROW()-ROW(D$17),0)="","",(1+Margin)*OFFSET('Stocklist Hoogenraad'!D$17,ROW()-ROW(D$17),0))</f>
        <v/>
      </c>
    </row>
    <row r="2702" spans="1:4" x14ac:dyDescent="0.25">
      <c r="A2702" s="124" t="str">
        <f ca="1">IF(OFFSET('Stocklist Hoogenraad'!A$17,ROW()-ROW(A$17),0)="","",OFFSET('Stocklist Hoogenraad'!A$17,ROW()-ROW(A$17),0))</f>
        <v/>
      </c>
      <c r="B2702" s="124" t="str">
        <f ca="1">IF(OFFSET('Stocklist Hoogenraad'!B$17,ROW()-ROW(B$17),0)="","",OFFSET('Stocklist Hoogenraad'!B$17,ROW()-ROW(B$17),0))</f>
        <v/>
      </c>
      <c r="C2702" s="124" t="str">
        <f ca="1">IF(OFFSET('Stocklist Hoogenraad'!C$17,ROW()-ROW(C$17),0)="","",OFFSET('Stocklist Hoogenraad'!C$17,ROW()-ROW(C$17),0))</f>
        <v/>
      </c>
      <c r="D2702" s="125" t="str">
        <f ca="1">IF(OFFSET('Stocklist Hoogenraad'!D$17,ROW()-ROW(D$17),0)="","",(1+Margin)*OFFSET('Stocklist Hoogenraad'!D$17,ROW()-ROW(D$17),0))</f>
        <v/>
      </c>
    </row>
    <row r="2703" spans="1:4" x14ac:dyDescent="0.25">
      <c r="A2703" s="124" t="str">
        <f ca="1">IF(OFFSET('Stocklist Hoogenraad'!A$17,ROW()-ROW(A$17),0)="","",OFFSET('Stocklist Hoogenraad'!A$17,ROW()-ROW(A$17),0))</f>
        <v/>
      </c>
      <c r="B2703" s="124" t="str">
        <f ca="1">IF(OFFSET('Stocklist Hoogenraad'!B$17,ROW()-ROW(B$17),0)="","",OFFSET('Stocklist Hoogenraad'!B$17,ROW()-ROW(B$17),0))</f>
        <v/>
      </c>
      <c r="C2703" s="124" t="str">
        <f ca="1">IF(OFFSET('Stocklist Hoogenraad'!C$17,ROW()-ROW(C$17),0)="","",OFFSET('Stocklist Hoogenraad'!C$17,ROW()-ROW(C$17),0))</f>
        <v/>
      </c>
      <c r="D2703" s="125" t="str">
        <f ca="1">IF(OFFSET('Stocklist Hoogenraad'!D$17,ROW()-ROW(D$17),0)="","",(1+Margin)*OFFSET('Stocklist Hoogenraad'!D$17,ROW()-ROW(D$17),0))</f>
        <v/>
      </c>
    </row>
    <row r="2704" spans="1:4" x14ac:dyDescent="0.25">
      <c r="A2704" s="124" t="str">
        <f ca="1">IF(OFFSET('Stocklist Hoogenraad'!A$17,ROW()-ROW(A$17),0)="","",OFFSET('Stocklist Hoogenraad'!A$17,ROW()-ROW(A$17),0))</f>
        <v/>
      </c>
      <c r="B2704" s="124" t="str">
        <f ca="1">IF(OFFSET('Stocklist Hoogenraad'!B$17,ROW()-ROW(B$17),0)="","",OFFSET('Stocklist Hoogenraad'!B$17,ROW()-ROW(B$17),0))</f>
        <v/>
      </c>
      <c r="C2704" s="124" t="str">
        <f ca="1">IF(OFFSET('Stocklist Hoogenraad'!C$17,ROW()-ROW(C$17),0)="","",OFFSET('Stocklist Hoogenraad'!C$17,ROW()-ROW(C$17),0))</f>
        <v/>
      </c>
      <c r="D2704" s="125" t="str">
        <f ca="1">IF(OFFSET('Stocklist Hoogenraad'!D$17,ROW()-ROW(D$17),0)="","",(1+Margin)*OFFSET('Stocklist Hoogenraad'!D$17,ROW()-ROW(D$17),0))</f>
        <v/>
      </c>
    </row>
    <row r="2705" spans="1:4" x14ac:dyDescent="0.25">
      <c r="A2705" s="124" t="str">
        <f ca="1">IF(OFFSET('Stocklist Hoogenraad'!A$17,ROW()-ROW(A$17),0)="","",OFFSET('Stocklist Hoogenraad'!A$17,ROW()-ROW(A$17),0))</f>
        <v/>
      </c>
      <c r="B2705" s="124" t="str">
        <f ca="1">IF(OFFSET('Stocklist Hoogenraad'!B$17,ROW()-ROW(B$17),0)="","",OFFSET('Stocklist Hoogenraad'!B$17,ROW()-ROW(B$17),0))</f>
        <v/>
      </c>
      <c r="C2705" s="124" t="str">
        <f ca="1">IF(OFFSET('Stocklist Hoogenraad'!C$17,ROW()-ROW(C$17),0)="","",OFFSET('Stocklist Hoogenraad'!C$17,ROW()-ROW(C$17),0))</f>
        <v/>
      </c>
      <c r="D2705" s="125" t="str">
        <f ca="1">IF(OFFSET('Stocklist Hoogenraad'!D$17,ROW()-ROW(D$17),0)="","",(1+Margin)*OFFSET('Stocklist Hoogenraad'!D$17,ROW()-ROW(D$17),0))</f>
        <v/>
      </c>
    </row>
    <row r="2706" spans="1:4" x14ac:dyDescent="0.25">
      <c r="A2706" s="124" t="str">
        <f ca="1">IF(OFFSET('Stocklist Hoogenraad'!A$17,ROW()-ROW(A$17),0)="","",OFFSET('Stocklist Hoogenraad'!A$17,ROW()-ROW(A$17),0))</f>
        <v/>
      </c>
      <c r="B2706" s="124" t="str">
        <f ca="1">IF(OFFSET('Stocklist Hoogenraad'!B$17,ROW()-ROW(B$17),0)="","",OFFSET('Stocklist Hoogenraad'!B$17,ROW()-ROW(B$17),0))</f>
        <v/>
      </c>
      <c r="C2706" s="124" t="str">
        <f ca="1">IF(OFFSET('Stocklist Hoogenraad'!C$17,ROW()-ROW(C$17),0)="","",OFFSET('Stocklist Hoogenraad'!C$17,ROW()-ROW(C$17),0))</f>
        <v/>
      </c>
      <c r="D2706" s="125" t="str">
        <f ca="1">IF(OFFSET('Stocklist Hoogenraad'!D$17,ROW()-ROW(D$17),0)="","",(1+Margin)*OFFSET('Stocklist Hoogenraad'!D$17,ROW()-ROW(D$17),0))</f>
        <v/>
      </c>
    </row>
    <row r="2707" spans="1:4" x14ac:dyDescent="0.25">
      <c r="A2707" s="124" t="str">
        <f ca="1">IF(OFFSET('Stocklist Hoogenraad'!A$17,ROW()-ROW(A$17),0)="","",OFFSET('Stocklist Hoogenraad'!A$17,ROW()-ROW(A$17),0))</f>
        <v/>
      </c>
      <c r="B2707" s="124" t="str">
        <f ca="1">IF(OFFSET('Stocklist Hoogenraad'!B$17,ROW()-ROW(B$17),0)="","",OFFSET('Stocklist Hoogenraad'!B$17,ROW()-ROW(B$17),0))</f>
        <v/>
      </c>
      <c r="C2707" s="124" t="str">
        <f ca="1">IF(OFFSET('Stocklist Hoogenraad'!C$17,ROW()-ROW(C$17),0)="","",OFFSET('Stocklist Hoogenraad'!C$17,ROW()-ROW(C$17),0))</f>
        <v/>
      </c>
      <c r="D2707" s="125" t="str">
        <f ca="1">IF(OFFSET('Stocklist Hoogenraad'!D$17,ROW()-ROW(D$17),0)="","",(1+Margin)*OFFSET('Stocklist Hoogenraad'!D$17,ROW()-ROW(D$17),0))</f>
        <v/>
      </c>
    </row>
    <row r="2708" spans="1:4" x14ac:dyDescent="0.25">
      <c r="A2708" s="124" t="str">
        <f ca="1">IF(OFFSET('Stocklist Hoogenraad'!A$17,ROW()-ROW(A$17),0)="","",OFFSET('Stocklist Hoogenraad'!A$17,ROW()-ROW(A$17),0))</f>
        <v/>
      </c>
      <c r="B2708" s="124" t="str">
        <f ca="1">IF(OFFSET('Stocklist Hoogenraad'!B$17,ROW()-ROW(B$17),0)="","",OFFSET('Stocklist Hoogenraad'!B$17,ROW()-ROW(B$17),0))</f>
        <v/>
      </c>
      <c r="C2708" s="124" t="str">
        <f ca="1">IF(OFFSET('Stocklist Hoogenraad'!C$17,ROW()-ROW(C$17),0)="","",OFFSET('Stocklist Hoogenraad'!C$17,ROW()-ROW(C$17),0))</f>
        <v/>
      </c>
      <c r="D2708" s="125" t="str">
        <f ca="1">IF(OFFSET('Stocklist Hoogenraad'!D$17,ROW()-ROW(D$17),0)="","",(1+Margin)*OFFSET('Stocklist Hoogenraad'!D$17,ROW()-ROW(D$17),0))</f>
        <v/>
      </c>
    </row>
    <row r="2709" spans="1:4" x14ac:dyDescent="0.25">
      <c r="A2709" s="124" t="str">
        <f ca="1">IF(OFFSET('Stocklist Hoogenraad'!A$17,ROW()-ROW(A$17),0)="","",OFFSET('Stocklist Hoogenraad'!A$17,ROW()-ROW(A$17),0))</f>
        <v/>
      </c>
      <c r="B2709" s="124" t="str">
        <f ca="1">IF(OFFSET('Stocklist Hoogenraad'!B$17,ROW()-ROW(B$17),0)="","",OFFSET('Stocklist Hoogenraad'!B$17,ROW()-ROW(B$17),0))</f>
        <v/>
      </c>
      <c r="C2709" s="124" t="str">
        <f ca="1">IF(OFFSET('Stocklist Hoogenraad'!C$17,ROW()-ROW(C$17),0)="","",OFFSET('Stocklist Hoogenraad'!C$17,ROW()-ROW(C$17),0))</f>
        <v/>
      </c>
      <c r="D2709" s="125" t="str">
        <f ca="1">IF(OFFSET('Stocklist Hoogenraad'!D$17,ROW()-ROW(D$17),0)="","",(1+Margin)*OFFSET('Stocklist Hoogenraad'!D$17,ROW()-ROW(D$17),0))</f>
        <v/>
      </c>
    </row>
    <row r="2710" spans="1:4" x14ac:dyDescent="0.25">
      <c r="A2710" s="124" t="str">
        <f ca="1">IF(OFFSET('Stocklist Hoogenraad'!A$17,ROW()-ROW(A$17),0)="","",OFFSET('Stocklist Hoogenraad'!A$17,ROW()-ROW(A$17),0))</f>
        <v/>
      </c>
      <c r="B2710" s="124" t="str">
        <f ca="1">IF(OFFSET('Stocklist Hoogenraad'!B$17,ROW()-ROW(B$17),0)="","",OFFSET('Stocklist Hoogenraad'!B$17,ROW()-ROW(B$17),0))</f>
        <v/>
      </c>
      <c r="C2710" s="124" t="str">
        <f ca="1">IF(OFFSET('Stocklist Hoogenraad'!C$17,ROW()-ROW(C$17),0)="","",OFFSET('Stocklist Hoogenraad'!C$17,ROW()-ROW(C$17),0))</f>
        <v/>
      </c>
      <c r="D2710" s="125" t="str">
        <f ca="1">IF(OFFSET('Stocklist Hoogenraad'!D$17,ROW()-ROW(D$17),0)="","",(1+Margin)*OFFSET('Stocklist Hoogenraad'!D$17,ROW()-ROW(D$17),0))</f>
        <v/>
      </c>
    </row>
    <row r="2711" spans="1:4" x14ac:dyDescent="0.25">
      <c r="A2711" s="124" t="str">
        <f ca="1">IF(OFFSET('Stocklist Hoogenraad'!A$17,ROW()-ROW(A$17),0)="","",OFFSET('Stocklist Hoogenraad'!A$17,ROW()-ROW(A$17),0))</f>
        <v/>
      </c>
      <c r="B2711" s="124" t="str">
        <f ca="1">IF(OFFSET('Stocklist Hoogenraad'!B$17,ROW()-ROW(B$17),0)="","",OFFSET('Stocklist Hoogenraad'!B$17,ROW()-ROW(B$17),0))</f>
        <v/>
      </c>
      <c r="C2711" s="124" t="str">
        <f ca="1">IF(OFFSET('Stocklist Hoogenraad'!C$17,ROW()-ROW(C$17),0)="","",OFFSET('Stocklist Hoogenraad'!C$17,ROW()-ROW(C$17),0))</f>
        <v/>
      </c>
      <c r="D2711" s="125" t="str">
        <f ca="1">IF(OFFSET('Stocklist Hoogenraad'!D$17,ROW()-ROW(D$17),0)="","",(1+Margin)*OFFSET('Stocklist Hoogenraad'!D$17,ROW()-ROW(D$17),0))</f>
        <v/>
      </c>
    </row>
    <row r="2712" spans="1:4" x14ac:dyDescent="0.25">
      <c r="A2712" s="124" t="str">
        <f ca="1">IF(OFFSET('Stocklist Hoogenraad'!A$17,ROW()-ROW(A$17),0)="","",OFFSET('Stocklist Hoogenraad'!A$17,ROW()-ROW(A$17),0))</f>
        <v/>
      </c>
      <c r="B2712" s="124" t="str">
        <f ca="1">IF(OFFSET('Stocklist Hoogenraad'!B$17,ROW()-ROW(B$17),0)="","",OFFSET('Stocklist Hoogenraad'!B$17,ROW()-ROW(B$17),0))</f>
        <v/>
      </c>
      <c r="C2712" s="124" t="str">
        <f ca="1">IF(OFFSET('Stocklist Hoogenraad'!C$17,ROW()-ROW(C$17),0)="","",OFFSET('Stocklist Hoogenraad'!C$17,ROW()-ROW(C$17),0))</f>
        <v/>
      </c>
      <c r="D2712" s="125" t="str">
        <f ca="1">IF(OFFSET('Stocklist Hoogenraad'!D$17,ROW()-ROW(D$17),0)="","",(1+Margin)*OFFSET('Stocklist Hoogenraad'!D$17,ROW()-ROW(D$17),0))</f>
        <v/>
      </c>
    </row>
    <row r="2713" spans="1:4" x14ac:dyDescent="0.25">
      <c r="A2713" s="124" t="str">
        <f ca="1">IF(OFFSET('Stocklist Hoogenraad'!A$17,ROW()-ROW(A$17),0)="","",OFFSET('Stocklist Hoogenraad'!A$17,ROW()-ROW(A$17),0))</f>
        <v/>
      </c>
      <c r="B2713" s="124" t="str">
        <f ca="1">IF(OFFSET('Stocklist Hoogenraad'!B$17,ROW()-ROW(B$17),0)="","",OFFSET('Stocklist Hoogenraad'!B$17,ROW()-ROW(B$17),0))</f>
        <v/>
      </c>
      <c r="C2713" s="124" t="str">
        <f ca="1">IF(OFFSET('Stocklist Hoogenraad'!C$17,ROW()-ROW(C$17),0)="","",OFFSET('Stocklist Hoogenraad'!C$17,ROW()-ROW(C$17),0))</f>
        <v/>
      </c>
      <c r="D2713" s="125" t="str">
        <f ca="1">IF(OFFSET('Stocklist Hoogenraad'!D$17,ROW()-ROW(D$17),0)="","",(1+Margin)*OFFSET('Stocklist Hoogenraad'!D$17,ROW()-ROW(D$17),0))</f>
        <v/>
      </c>
    </row>
    <row r="2714" spans="1:4" x14ac:dyDescent="0.25">
      <c r="A2714" s="124" t="str">
        <f ca="1">IF(OFFSET('Stocklist Hoogenraad'!A$17,ROW()-ROW(A$17),0)="","",OFFSET('Stocklist Hoogenraad'!A$17,ROW()-ROW(A$17),0))</f>
        <v/>
      </c>
      <c r="B2714" s="124" t="str">
        <f ca="1">IF(OFFSET('Stocklist Hoogenraad'!B$17,ROW()-ROW(B$17),0)="","",OFFSET('Stocklist Hoogenraad'!B$17,ROW()-ROW(B$17),0))</f>
        <v/>
      </c>
      <c r="C2714" s="124" t="str">
        <f ca="1">IF(OFFSET('Stocklist Hoogenraad'!C$17,ROW()-ROW(C$17),0)="","",OFFSET('Stocklist Hoogenraad'!C$17,ROW()-ROW(C$17),0))</f>
        <v/>
      </c>
      <c r="D2714" s="125" t="str">
        <f ca="1">IF(OFFSET('Stocklist Hoogenraad'!D$17,ROW()-ROW(D$17),0)="","",(1+Margin)*OFFSET('Stocklist Hoogenraad'!D$17,ROW()-ROW(D$17),0))</f>
        <v/>
      </c>
    </row>
    <row r="2715" spans="1:4" x14ac:dyDescent="0.25">
      <c r="A2715" s="124" t="str">
        <f ca="1">IF(OFFSET('Stocklist Hoogenraad'!A$17,ROW()-ROW(A$17),0)="","",OFFSET('Stocklist Hoogenraad'!A$17,ROW()-ROW(A$17),0))</f>
        <v/>
      </c>
      <c r="B2715" s="124" t="str">
        <f ca="1">IF(OFFSET('Stocklist Hoogenraad'!B$17,ROW()-ROW(B$17),0)="","",OFFSET('Stocklist Hoogenraad'!B$17,ROW()-ROW(B$17),0))</f>
        <v/>
      </c>
      <c r="C2715" s="124" t="str">
        <f ca="1">IF(OFFSET('Stocklist Hoogenraad'!C$17,ROW()-ROW(C$17),0)="","",OFFSET('Stocklist Hoogenraad'!C$17,ROW()-ROW(C$17),0))</f>
        <v/>
      </c>
      <c r="D2715" s="125" t="str">
        <f ca="1">IF(OFFSET('Stocklist Hoogenraad'!D$17,ROW()-ROW(D$17),0)="","",(1+Margin)*OFFSET('Stocklist Hoogenraad'!D$17,ROW()-ROW(D$17),0))</f>
        <v/>
      </c>
    </row>
    <row r="2716" spans="1:4" x14ac:dyDescent="0.25">
      <c r="A2716" s="124" t="str">
        <f ca="1">IF(OFFSET('Stocklist Hoogenraad'!A$17,ROW()-ROW(A$17),0)="","",OFFSET('Stocklist Hoogenraad'!A$17,ROW()-ROW(A$17),0))</f>
        <v/>
      </c>
      <c r="B2716" s="124" t="str">
        <f ca="1">IF(OFFSET('Stocklist Hoogenraad'!B$17,ROW()-ROW(B$17),0)="","",OFFSET('Stocklist Hoogenraad'!B$17,ROW()-ROW(B$17),0))</f>
        <v/>
      </c>
      <c r="C2716" s="124" t="str">
        <f ca="1">IF(OFFSET('Stocklist Hoogenraad'!C$17,ROW()-ROW(C$17),0)="","",OFFSET('Stocklist Hoogenraad'!C$17,ROW()-ROW(C$17),0))</f>
        <v/>
      </c>
      <c r="D2716" s="125" t="str">
        <f ca="1">IF(OFFSET('Stocklist Hoogenraad'!D$17,ROW()-ROW(D$17),0)="","",(1+Margin)*OFFSET('Stocklist Hoogenraad'!D$17,ROW()-ROW(D$17),0))</f>
        <v/>
      </c>
    </row>
    <row r="2717" spans="1:4" x14ac:dyDescent="0.25">
      <c r="A2717" s="124" t="str">
        <f ca="1">IF(OFFSET('Stocklist Hoogenraad'!A$17,ROW()-ROW(A$17),0)="","",OFFSET('Stocklist Hoogenraad'!A$17,ROW()-ROW(A$17),0))</f>
        <v/>
      </c>
      <c r="B2717" s="124" t="str">
        <f ca="1">IF(OFFSET('Stocklist Hoogenraad'!B$17,ROW()-ROW(B$17),0)="","",OFFSET('Stocklist Hoogenraad'!B$17,ROW()-ROW(B$17),0))</f>
        <v/>
      </c>
      <c r="C2717" s="124" t="str">
        <f ca="1">IF(OFFSET('Stocklist Hoogenraad'!C$17,ROW()-ROW(C$17),0)="","",OFFSET('Stocklist Hoogenraad'!C$17,ROW()-ROW(C$17),0))</f>
        <v/>
      </c>
      <c r="D2717" s="125" t="str">
        <f ca="1">IF(OFFSET('Stocklist Hoogenraad'!D$17,ROW()-ROW(D$17),0)="","",(1+Margin)*OFFSET('Stocklist Hoogenraad'!D$17,ROW()-ROW(D$17),0))</f>
        <v/>
      </c>
    </row>
    <row r="2718" spans="1:4" x14ac:dyDescent="0.25">
      <c r="A2718" s="124" t="str">
        <f ca="1">IF(OFFSET('Stocklist Hoogenraad'!A$17,ROW()-ROW(A$17),0)="","",OFFSET('Stocklist Hoogenraad'!A$17,ROW()-ROW(A$17),0))</f>
        <v/>
      </c>
      <c r="B2718" s="124" t="str">
        <f ca="1">IF(OFFSET('Stocklist Hoogenraad'!B$17,ROW()-ROW(B$17),0)="","",OFFSET('Stocklist Hoogenraad'!B$17,ROW()-ROW(B$17),0))</f>
        <v/>
      </c>
      <c r="C2718" s="124" t="str">
        <f ca="1">IF(OFFSET('Stocklist Hoogenraad'!C$17,ROW()-ROW(C$17),0)="","",OFFSET('Stocklist Hoogenraad'!C$17,ROW()-ROW(C$17),0))</f>
        <v/>
      </c>
      <c r="D2718" s="125" t="str">
        <f ca="1">IF(OFFSET('Stocklist Hoogenraad'!D$17,ROW()-ROW(D$17),0)="","",(1+Margin)*OFFSET('Stocklist Hoogenraad'!D$17,ROW()-ROW(D$17),0))</f>
        <v/>
      </c>
    </row>
    <row r="2719" spans="1:4" x14ac:dyDescent="0.25">
      <c r="A2719" s="124" t="str">
        <f ca="1">IF(OFFSET('Stocklist Hoogenraad'!A$17,ROW()-ROW(A$17),0)="","",OFFSET('Stocklist Hoogenraad'!A$17,ROW()-ROW(A$17),0))</f>
        <v/>
      </c>
      <c r="B2719" s="124" t="str">
        <f ca="1">IF(OFFSET('Stocklist Hoogenraad'!B$17,ROW()-ROW(B$17),0)="","",OFFSET('Stocklist Hoogenraad'!B$17,ROW()-ROW(B$17),0))</f>
        <v/>
      </c>
      <c r="C2719" s="124" t="str">
        <f ca="1">IF(OFFSET('Stocklist Hoogenraad'!C$17,ROW()-ROW(C$17),0)="","",OFFSET('Stocklist Hoogenraad'!C$17,ROW()-ROW(C$17),0))</f>
        <v/>
      </c>
      <c r="D2719" s="125" t="str">
        <f ca="1">IF(OFFSET('Stocklist Hoogenraad'!D$17,ROW()-ROW(D$17),0)="","",(1+Margin)*OFFSET('Stocklist Hoogenraad'!D$17,ROW()-ROW(D$17),0))</f>
        <v/>
      </c>
    </row>
    <row r="2720" spans="1:4" x14ac:dyDescent="0.25">
      <c r="A2720" s="124" t="str">
        <f ca="1">IF(OFFSET('Stocklist Hoogenraad'!A$17,ROW()-ROW(A$17),0)="","",OFFSET('Stocklist Hoogenraad'!A$17,ROW()-ROW(A$17),0))</f>
        <v/>
      </c>
      <c r="B2720" s="124" t="str">
        <f ca="1">IF(OFFSET('Stocklist Hoogenraad'!B$17,ROW()-ROW(B$17),0)="","",OFFSET('Stocklist Hoogenraad'!B$17,ROW()-ROW(B$17),0))</f>
        <v/>
      </c>
      <c r="C2720" s="124" t="str">
        <f ca="1">IF(OFFSET('Stocklist Hoogenraad'!C$17,ROW()-ROW(C$17),0)="","",OFFSET('Stocklist Hoogenraad'!C$17,ROW()-ROW(C$17),0))</f>
        <v/>
      </c>
      <c r="D2720" s="125" t="str">
        <f ca="1">IF(OFFSET('Stocklist Hoogenraad'!D$17,ROW()-ROW(D$17),0)="","",(1+Margin)*OFFSET('Stocklist Hoogenraad'!D$17,ROW()-ROW(D$17),0))</f>
        <v/>
      </c>
    </row>
    <row r="2721" spans="1:4" x14ac:dyDescent="0.25">
      <c r="A2721" s="124" t="str">
        <f ca="1">IF(OFFSET('Stocklist Hoogenraad'!A$17,ROW()-ROW(A$17),0)="","",OFFSET('Stocklist Hoogenraad'!A$17,ROW()-ROW(A$17),0))</f>
        <v/>
      </c>
      <c r="B2721" s="124" t="str">
        <f ca="1">IF(OFFSET('Stocklist Hoogenraad'!B$17,ROW()-ROW(B$17),0)="","",OFFSET('Stocklist Hoogenraad'!B$17,ROW()-ROW(B$17),0))</f>
        <v/>
      </c>
      <c r="C2721" s="124" t="str">
        <f ca="1">IF(OFFSET('Stocklist Hoogenraad'!C$17,ROW()-ROW(C$17),0)="","",OFFSET('Stocklist Hoogenraad'!C$17,ROW()-ROW(C$17),0))</f>
        <v/>
      </c>
      <c r="D2721" s="125" t="str">
        <f ca="1">IF(OFFSET('Stocklist Hoogenraad'!D$17,ROW()-ROW(D$17),0)="","",(1+Margin)*OFFSET('Stocklist Hoogenraad'!D$17,ROW()-ROW(D$17),0))</f>
        <v/>
      </c>
    </row>
    <row r="2722" spans="1:4" x14ac:dyDescent="0.25">
      <c r="A2722" s="124" t="str">
        <f ca="1">IF(OFFSET('Stocklist Hoogenraad'!A$17,ROW()-ROW(A$17),0)="","",OFFSET('Stocklist Hoogenraad'!A$17,ROW()-ROW(A$17),0))</f>
        <v/>
      </c>
      <c r="B2722" s="124" t="str">
        <f ca="1">IF(OFFSET('Stocklist Hoogenraad'!B$17,ROW()-ROW(B$17),0)="","",OFFSET('Stocklist Hoogenraad'!B$17,ROW()-ROW(B$17),0))</f>
        <v/>
      </c>
      <c r="C2722" s="124" t="str">
        <f ca="1">IF(OFFSET('Stocklist Hoogenraad'!C$17,ROW()-ROW(C$17),0)="","",OFFSET('Stocklist Hoogenraad'!C$17,ROW()-ROW(C$17),0))</f>
        <v/>
      </c>
      <c r="D2722" s="125" t="str">
        <f ca="1">IF(OFFSET('Stocklist Hoogenraad'!D$17,ROW()-ROW(D$17),0)="","",(1+Margin)*OFFSET('Stocklist Hoogenraad'!D$17,ROW()-ROW(D$17),0))</f>
        <v/>
      </c>
    </row>
    <row r="2723" spans="1:4" x14ac:dyDescent="0.25">
      <c r="A2723" s="124" t="str">
        <f ca="1">IF(OFFSET('Stocklist Hoogenraad'!A$17,ROW()-ROW(A$17),0)="","",OFFSET('Stocklist Hoogenraad'!A$17,ROW()-ROW(A$17),0))</f>
        <v/>
      </c>
      <c r="B2723" s="124" t="str">
        <f ca="1">IF(OFFSET('Stocklist Hoogenraad'!B$17,ROW()-ROW(B$17),0)="","",OFFSET('Stocklist Hoogenraad'!B$17,ROW()-ROW(B$17),0))</f>
        <v/>
      </c>
      <c r="C2723" s="124" t="str">
        <f ca="1">IF(OFFSET('Stocklist Hoogenraad'!C$17,ROW()-ROW(C$17),0)="","",OFFSET('Stocklist Hoogenraad'!C$17,ROW()-ROW(C$17),0))</f>
        <v/>
      </c>
      <c r="D2723" s="125" t="str">
        <f ca="1">IF(OFFSET('Stocklist Hoogenraad'!D$17,ROW()-ROW(D$17),0)="","",(1+Margin)*OFFSET('Stocklist Hoogenraad'!D$17,ROW()-ROW(D$17),0))</f>
        <v/>
      </c>
    </row>
    <row r="2724" spans="1:4" x14ac:dyDescent="0.25">
      <c r="A2724" s="124" t="str">
        <f ca="1">IF(OFFSET('Stocklist Hoogenraad'!A$17,ROW()-ROW(A$17),0)="","",OFFSET('Stocklist Hoogenraad'!A$17,ROW()-ROW(A$17),0))</f>
        <v/>
      </c>
      <c r="B2724" s="124" t="str">
        <f ca="1">IF(OFFSET('Stocklist Hoogenraad'!B$17,ROW()-ROW(B$17),0)="","",OFFSET('Stocklist Hoogenraad'!B$17,ROW()-ROW(B$17),0))</f>
        <v/>
      </c>
      <c r="C2724" s="124" t="str">
        <f ca="1">IF(OFFSET('Stocklist Hoogenraad'!C$17,ROW()-ROW(C$17),0)="","",OFFSET('Stocklist Hoogenraad'!C$17,ROW()-ROW(C$17),0))</f>
        <v/>
      </c>
      <c r="D2724" s="125" t="str">
        <f ca="1">IF(OFFSET('Stocklist Hoogenraad'!D$17,ROW()-ROW(D$17),0)="","",(1+Margin)*OFFSET('Stocklist Hoogenraad'!D$17,ROW()-ROW(D$17),0))</f>
        <v/>
      </c>
    </row>
    <row r="2725" spans="1:4" x14ac:dyDescent="0.25">
      <c r="A2725" s="124" t="str">
        <f ca="1">IF(OFFSET('Stocklist Hoogenraad'!A$17,ROW()-ROW(A$17),0)="","",OFFSET('Stocklist Hoogenraad'!A$17,ROW()-ROW(A$17),0))</f>
        <v/>
      </c>
      <c r="B2725" s="124" t="str">
        <f ca="1">IF(OFFSET('Stocklist Hoogenraad'!B$17,ROW()-ROW(B$17),0)="","",OFFSET('Stocklist Hoogenraad'!B$17,ROW()-ROW(B$17),0))</f>
        <v/>
      </c>
      <c r="C2725" s="124" t="str">
        <f ca="1">IF(OFFSET('Stocklist Hoogenraad'!C$17,ROW()-ROW(C$17),0)="","",OFFSET('Stocklist Hoogenraad'!C$17,ROW()-ROW(C$17),0))</f>
        <v/>
      </c>
      <c r="D2725" s="125" t="str">
        <f ca="1">IF(OFFSET('Stocklist Hoogenraad'!D$17,ROW()-ROW(D$17),0)="","",(1+Margin)*OFFSET('Stocklist Hoogenraad'!D$17,ROW()-ROW(D$17),0))</f>
        <v/>
      </c>
    </row>
    <row r="2726" spans="1:4" x14ac:dyDescent="0.25">
      <c r="A2726" s="124" t="str">
        <f ca="1">IF(OFFSET('Stocklist Hoogenraad'!A$17,ROW()-ROW(A$17),0)="","",OFFSET('Stocklist Hoogenraad'!A$17,ROW()-ROW(A$17),0))</f>
        <v/>
      </c>
      <c r="B2726" s="124" t="str">
        <f ca="1">IF(OFFSET('Stocklist Hoogenraad'!B$17,ROW()-ROW(B$17),0)="","",OFFSET('Stocklist Hoogenraad'!B$17,ROW()-ROW(B$17),0))</f>
        <v/>
      </c>
      <c r="C2726" s="124" t="str">
        <f ca="1">IF(OFFSET('Stocklist Hoogenraad'!C$17,ROW()-ROW(C$17),0)="","",OFFSET('Stocklist Hoogenraad'!C$17,ROW()-ROW(C$17),0))</f>
        <v/>
      </c>
      <c r="D2726" s="125" t="str">
        <f ca="1">IF(OFFSET('Stocklist Hoogenraad'!D$17,ROW()-ROW(D$17),0)="","",(1+Margin)*OFFSET('Stocklist Hoogenraad'!D$17,ROW()-ROW(D$17),0))</f>
        <v/>
      </c>
    </row>
    <row r="2727" spans="1:4" x14ac:dyDescent="0.25">
      <c r="A2727" s="124" t="str">
        <f ca="1">IF(OFFSET('Stocklist Hoogenraad'!A$17,ROW()-ROW(A$17),0)="","",OFFSET('Stocklist Hoogenraad'!A$17,ROW()-ROW(A$17),0))</f>
        <v/>
      </c>
      <c r="B2727" s="124" t="str">
        <f ca="1">IF(OFFSET('Stocklist Hoogenraad'!B$17,ROW()-ROW(B$17),0)="","",OFFSET('Stocklist Hoogenraad'!B$17,ROW()-ROW(B$17),0))</f>
        <v/>
      </c>
      <c r="C2727" s="124" t="str">
        <f ca="1">IF(OFFSET('Stocklist Hoogenraad'!C$17,ROW()-ROW(C$17),0)="","",OFFSET('Stocklist Hoogenraad'!C$17,ROW()-ROW(C$17),0))</f>
        <v/>
      </c>
      <c r="D2727" s="125" t="str">
        <f ca="1">IF(OFFSET('Stocklist Hoogenraad'!D$17,ROW()-ROW(D$17),0)="","",(1+Margin)*OFFSET('Stocklist Hoogenraad'!D$17,ROW()-ROW(D$17),0))</f>
        <v/>
      </c>
    </row>
    <row r="2728" spans="1:4" x14ac:dyDescent="0.25">
      <c r="A2728" s="124" t="str">
        <f ca="1">IF(OFFSET('Stocklist Hoogenraad'!A$17,ROW()-ROW(A$17),0)="","",OFFSET('Stocklist Hoogenraad'!A$17,ROW()-ROW(A$17),0))</f>
        <v/>
      </c>
      <c r="B2728" s="124" t="str">
        <f ca="1">IF(OFFSET('Stocklist Hoogenraad'!B$17,ROW()-ROW(B$17),0)="","",OFFSET('Stocklist Hoogenraad'!B$17,ROW()-ROW(B$17),0))</f>
        <v/>
      </c>
      <c r="C2728" s="124" t="str">
        <f ca="1">IF(OFFSET('Stocklist Hoogenraad'!C$17,ROW()-ROW(C$17),0)="","",OFFSET('Stocklist Hoogenraad'!C$17,ROW()-ROW(C$17),0))</f>
        <v/>
      </c>
      <c r="D2728" s="125" t="str">
        <f ca="1">IF(OFFSET('Stocklist Hoogenraad'!D$17,ROW()-ROW(D$17),0)="","",(1+Margin)*OFFSET('Stocklist Hoogenraad'!D$17,ROW()-ROW(D$17),0))</f>
        <v/>
      </c>
    </row>
    <row r="2729" spans="1:4" x14ac:dyDescent="0.25">
      <c r="A2729" s="124" t="str">
        <f ca="1">IF(OFFSET('Stocklist Hoogenraad'!A$17,ROW()-ROW(A$17),0)="","",OFFSET('Stocklist Hoogenraad'!A$17,ROW()-ROW(A$17),0))</f>
        <v/>
      </c>
      <c r="B2729" s="124" t="str">
        <f ca="1">IF(OFFSET('Stocklist Hoogenraad'!B$17,ROW()-ROW(B$17),0)="","",OFFSET('Stocklist Hoogenraad'!B$17,ROW()-ROW(B$17),0))</f>
        <v/>
      </c>
      <c r="C2729" s="124" t="str">
        <f ca="1">IF(OFFSET('Stocklist Hoogenraad'!C$17,ROW()-ROW(C$17),0)="","",OFFSET('Stocklist Hoogenraad'!C$17,ROW()-ROW(C$17),0))</f>
        <v/>
      </c>
      <c r="D2729" s="125" t="str">
        <f ca="1">IF(OFFSET('Stocklist Hoogenraad'!D$17,ROW()-ROW(D$17),0)="","",(1+Margin)*OFFSET('Stocklist Hoogenraad'!D$17,ROW()-ROW(D$17),0))</f>
        <v/>
      </c>
    </row>
    <row r="2730" spans="1:4" x14ac:dyDescent="0.25">
      <c r="A2730" s="124" t="str">
        <f ca="1">IF(OFFSET('Stocklist Hoogenraad'!A$17,ROW()-ROW(A$17),0)="","",OFFSET('Stocklist Hoogenraad'!A$17,ROW()-ROW(A$17),0))</f>
        <v/>
      </c>
      <c r="B2730" s="124" t="str">
        <f ca="1">IF(OFFSET('Stocklist Hoogenraad'!B$17,ROW()-ROW(B$17),0)="","",OFFSET('Stocklist Hoogenraad'!B$17,ROW()-ROW(B$17),0))</f>
        <v/>
      </c>
      <c r="C2730" s="124" t="str">
        <f ca="1">IF(OFFSET('Stocklist Hoogenraad'!C$17,ROW()-ROW(C$17),0)="","",OFFSET('Stocklist Hoogenraad'!C$17,ROW()-ROW(C$17),0))</f>
        <v/>
      </c>
      <c r="D2730" s="125" t="str">
        <f ca="1">IF(OFFSET('Stocklist Hoogenraad'!D$17,ROW()-ROW(D$17),0)="","",(1+Margin)*OFFSET('Stocklist Hoogenraad'!D$17,ROW()-ROW(D$17),0))</f>
        <v/>
      </c>
    </row>
    <row r="2731" spans="1:4" x14ac:dyDescent="0.25">
      <c r="A2731" s="124" t="str">
        <f ca="1">IF(OFFSET('Stocklist Hoogenraad'!A$17,ROW()-ROW(A$17),0)="","",OFFSET('Stocklist Hoogenraad'!A$17,ROW()-ROW(A$17),0))</f>
        <v/>
      </c>
      <c r="B2731" s="124" t="str">
        <f ca="1">IF(OFFSET('Stocklist Hoogenraad'!B$17,ROW()-ROW(B$17),0)="","",OFFSET('Stocklist Hoogenraad'!B$17,ROW()-ROW(B$17),0))</f>
        <v/>
      </c>
      <c r="C2731" s="124" t="str">
        <f ca="1">IF(OFFSET('Stocklist Hoogenraad'!C$17,ROW()-ROW(C$17),0)="","",OFFSET('Stocklist Hoogenraad'!C$17,ROW()-ROW(C$17),0))</f>
        <v/>
      </c>
      <c r="D2731" s="125" t="str">
        <f ca="1">IF(OFFSET('Stocklist Hoogenraad'!D$17,ROW()-ROW(D$17),0)="","",(1+Margin)*OFFSET('Stocklist Hoogenraad'!D$17,ROW()-ROW(D$17),0))</f>
        <v/>
      </c>
    </row>
    <row r="2732" spans="1:4" x14ac:dyDescent="0.25">
      <c r="A2732" s="124" t="str">
        <f ca="1">IF(OFFSET('Stocklist Hoogenraad'!A$17,ROW()-ROW(A$17),0)="","",OFFSET('Stocklist Hoogenraad'!A$17,ROW()-ROW(A$17),0))</f>
        <v/>
      </c>
      <c r="B2732" s="124" t="str">
        <f ca="1">IF(OFFSET('Stocklist Hoogenraad'!B$17,ROW()-ROW(B$17),0)="","",OFFSET('Stocklist Hoogenraad'!B$17,ROW()-ROW(B$17),0))</f>
        <v/>
      </c>
      <c r="C2732" s="124" t="str">
        <f ca="1">IF(OFFSET('Stocklist Hoogenraad'!C$17,ROW()-ROW(C$17),0)="","",OFFSET('Stocklist Hoogenraad'!C$17,ROW()-ROW(C$17),0))</f>
        <v/>
      </c>
      <c r="D2732" s="125" t="str">
        <f ca="1">IF(OFFSET('Stocklist Hoogenraad'!D$17,ROW()-ROW(D$17),0)="","",(1+Margin)*OFFSET('Stocklist Hoogenraad'!D$17,ROW()-ROW(D$17),0))</f>
        <v/>
      </c>
    </row>
    <row r="2733" spans="1:4" x14ac:dyDescent="0.25">
      <c r="A2733" s="124" t="str">
        <f ca="1">IF(OFFSET('Stocklist Hoogenraad'!A$17,ROW()-ROW(A$17),0)="","",OFFSET('Stocklist Hoogenraad'!A$17,ROW()-ROW(A$17),0))</f>
        <v/>
      </c>
      <c r="B2733" s="124" t="str">
        <f ca="1">IF(OFFSET('Stocklist Hoogenraad'!B$17,ROW()-ROW(B$17),0)="","",OFFSET('Stocklist Hoogenraad'!B$17,ROW()-ROW(B$17),0))</f>
        <v/>
      </c>
      <c r="C2733" s="124" t="str">
        <f ca="1">IF(OFFSET('Stocklist Hoogenraad'!C$17,ROW()-ROW(C$17),0)="","",OFFSET('Stocklist Hoogenraad'!C$17,ROW()-ROW(C$17),0))</f>
        <v/>
      </c>
      <c r="D2733" s="125" t="str">
        <f ca="1">IF(OFFSET('Stocklist Hoogenraad'!D$17,ROW()-ROW(D$17),0)="","",(1+Margin)*OFFSET('Stocklist Hoogenraad'!D$17,ROW()-ROW(D$17),0))</f>
        <v/>
      </c>
    </row>
    <row r="2734" spans="1:4" x14ac:dyDescent="0.25">
      <c r="A2734" s="124" t="str">
        <f ca="1">IF(OFFSET('Stocklist Hoogenraad'!A$17,ROW()-ROW(A$17),0)="","",OFFSET('Stocklist Hoogenraad'!A$17,ROW()-ROW(A$17),0))</f>
        <v/>
      </c>
      <c r="B2734" s="124" t="str">
        <f ca="1">IF(OFFSET('Stocklist Hoogenraad'!B$17,ROW()-ROW(B$17),0)="","",OFFSET('Stocklist Hoogenraad'!B$17,ROW()-ROW(B$17),0))</f>
        <v/>
      </c>
      <c r="C2734" s="124" t="str">
        <f ca="1">IF(OFFSET('Stocklist Hoogenraad'!C$17,ROW()-ROW(C$17),0)="","",OFFSET('Stocklist Hoogenraad'!C$17,ROW()-ROW(C$17),0))</f>
        <v/>
      </c>
      <c r="D2734" s="125" t="str">
        <f ca="1">IF(OFFSET('Stocklist Hoogenraad'!D$17,ROW()-ROW(D$17),0)="","",(1+Margin)*OFFSET('Stocklist Hoogenraad'!D$17,ROW()-ROW(D$17),0))</f>
        <v/>
      </c>
    </row>
    <row r="2735" spans="1:4" x14ac:dyDescent="0.25">
      <c r="A2735" s="124" t="str">
        <f ca="1">IF(OFFSET('Stocklist Hoogenraad'!A$17,ROW()-ROW(A$17),0)="","",OFFSET('Stocklist Hoogenraad'!A$17,ROW()-ROW(A$17),0))</f>
        <v/>
      </c>
      <c r="B2735" s="124" t="str">
        <f ca="1">IF(OFFSET('Stocklist Hoogenraad'!B$17,ROW()-ROW(B$17),0)="","",OFFSET('Stocklist Hoogenraad'!B$17,ROW()-ROW(B$17),0))</f>
        <v/>
      </c>
      <c r="C2735" s="124" t="str">
        <f ca="1">IF(OFFSET('Stocklist Hoogenraad'!C$17,ROW()-ROW(C$17),0)="","",OFFSET('Stocklist Hoogenraad'!C$17,ROW()-ROW(C$17),0))</f>
        <v/>
      </c>
      <c r="D2735" s="125" t="str">
        <f ca="1">IF(OFFSET('Stocklist Hoogenraad'!D$17,ROW()-ROW(D$17),0)="","",(1+Margin)*OFFSET('Stocklist Hoogenraad'!D$17,ROW()-ROW(D$17),0))</f>
        <v/>
      </c>
    </row>
    <row r="2736" spans="1:4" x14ac:dyDescent="0.25">
      <c r="A2736" s="124" t="str">
        <f ca="1">IF(OFFSET('Stocklist Hoogenraad'!A$17,ROW()-ROW(A$17),0)="","",OFFSET('Stocklist Hoogenraad'!A$17,ROW()-ROW(A$17),0))</f>
        <v/>
      </c>
      <c r="B2736" s="124" t="str">
        <f ca="1">IF(OFFSET('Stocklist Hoogenraad'!B$17,ROW()-ROW(B$17),0)="","",OFFSET('Stocklist Hoogenraad'!B$17,ROW()-ROW(B$17),0))</f>
        <v/>
      </c>
      <c r="C2736" s="124" t="str">
        <f ca="1">IF(OFFSET('Stocklist Hoogenraad'!C$17,ROW()-ROW(C$17),0)="","",OFFSET('Stocklist Hoogenraad'!C$17,ROW()-ROW(C$17),0))</f>
        <v/>
      </c>
      <c r="D2736" s="125" t="str">
        <f ca="1">IF(OFFSET('Stocklist Hoogenraad'!D$17,ROW()-ROW(D$17),0)="","",(1+Margin)*OFFSET('Stocklist Hoogenraad'!D$17,ROW()-ROW(D$17),0))</f>
        <v/>
      </c>
    </row>
    <row r="2737" spans="1:4" x14ac:dyDescent="0.25">
      <c r="A2737" s="124" t="str">
        <f ca="1">IF(OFFSET('Stocklist Hoogenraad'!A$17,ROW()-ROW(A$17),0)="","",OFFSET('Stocklist Hoogenraad'!A$17,ROW()-ROW(A$17),0))</f>
        <v/>
      </c>
      <c r="B2737" s="124" t="str">
        <f ca="1">IF(OFFSET('Stocklist Hoogenraad'!B$17,ROW()-ROW(B$17),0)="","",OFFSET('Stocklist Hoogenraad'!B$17,ROW()-ROW(B$17),0))</f>
        <v/>
      </c>
      <c r="C2737" s="124" t="str">
        <f ca="1">IF(OFFSET('Stocklist Hoogenraad'!C$17,ROW()-ROW(C$17),0)="","",OFFSET('Stocklist Hoogenraad'!C$17,ROW()-ROW(C$17),0))</f>
        <v/>
      </c>
      <c r="D2737" s="125" t="str">
        <f ca="1">IF(OFFSET('Stocklist Hoogenraad'!D$17,ROW()-ROW(D$17),0)="","",(1+Margin)*OFFSET('Stocklist Hoogenraad'!D$17,ROW()-ROW(D$17),0))</f>
        <v/>
      </c>
    </row>
    <row r="2738" spans="1:4" x14ac:dyDescent="0.25">
      <c r="A2738" s="124" t="str">
        <f ca="1">IF(OFFSET('Stocklist Hoogenraad'!A$17,ROW()-ROW(A$17),0)="","",OFFSET('Stocklist Hoogenraad'!A$17,ROW()-ROW(A$17),0))</f>
        <v/>
      </c>
      <c r="B2738" s="124" t="str">
        <f ca="1">IF(OFFSET('Stocklist Hoogenraad'!B$17,ROW()-ROW(B$17),0)="","",OFFSET('Stocklist Hoogenraad'!B$17,ROW()-ROW(B$17),0))</f>
        <v/>
      </c>
      <c r="C2738" s="124" t="str">
        <f ca="1">IF(OFFSET('Stocklist Hoogenraad'!C$17,ROW()-ROW(C$17),0)="","",OFFSET('Stocklist Hoogenraad'!C$17,ROW()-ROW(C$17),0))</f>
        <v/>
      </c>
      <c r="D2738" s="125" t="str">
        <f ca="1">IF(OFFSET('Stocklist Hoogenraad'!D$17,ROW()-ROW(D$17),0)="","",(1+Margin)*OFFSET('Stocklist Hoogenraad'!D$17,ROW()-ROW(D$17),0))</f>
        <v/>
      </c>
    </row>
    <row r="2739" spans="1:4" x14ac:dyDescent="0.25">
      <c r="A2739" s="124" t="str">
        <f ca="1">IF(OFFSET('Stocklist Hoogenraad'!A$17,ROW()-ROW(A$17),0)="","",OFFSET('Stocklist Hoogenraad'!A$17,ROW()-ROW(A$17),0))</f>
        <v/>
      </c>
      <c r="B2739" s="124" t="str">
        <f ca="1">IF(OFFSET('Stocklist Hoogenraad'!B$17,ROW()-ROW(B$17),0)="","",OFFSET('Stocklist Hoogenraad'!B$17,ROW()-ROW(B$17),0))</f>
        <v/>
      </c>
      <c r="C2739" s="124" t="str">
        <f ca="1">IF(OFFSET('Stocklist Hoogenraad'!C$17,ROW()-ROW(C$17),0)="","",OFFSET('Stocklist Hoogenraad'!C$17,ROW()-ROW(C$17),0))</f>
        <v/>
      </c>
      <c r="D2739" s="125" t="str">
        <f ca="1">IF(OFFSET('Stocklist Hoogenraad'!D$17,ROW()-ROW(D$17),0)="","",(1+Margin)*OFFSET('Stocklist Hoogenraad'!D$17,ROW()-ROW(D$17),0))</f>
        <v/>
      </c>
    </row>
    <row r="2740" spans="1:4" x14ac:dyDescent="0.25">
      <c r="A2740" s="124" t="str">
        <f ca="1">IF(OFFSET('Stocklist Hoogenraad'!A$17,ROW()-ROW(A$17),0)="","",OFFSET('Stocklist Hoogenraad'!A$17,ROW()-ROW(A$17),0))</f>
        <v/>
      </c>
      <c r="B2740" s="124" t="str">
        <f ca="1">IF(OFFSET('Stocklist Hoogenraad'!B$17,ROW()-ROW(B$17),0)="","",OFFSET('Stocklist Hoogenraad'!B$17,ROW()-ROW(B$17),0))</f>
        <v/>
      </c>
      <c r="C2740" s="124" t="str">
        <f ca="1">IF(OFFSET('Stocklist Hoogenraad'!C$17,ROW()-ROW(C$17),0)="","",OFFSET('Stocklist Hoogenraad'!C$17,ROW()-ROW(C$17),0))</f>
        <v/>
      </c>
      <c r="D2740" s="125" t="str">
        <f ca="1">IF(OFFSET('Stocklist Hoogenraad'!D$17,ROW()-ROW(D$17),0)="","",(1+Margin)*OFFSET('Stocklist Hoogenraad'!D$17,ROW()-ROW(D$17),0))</f>
        <v/>
      </c>
    </row>
    <row r="2741" spans="1:4" x14ac:dyDescent="0.25">
      <c r="A2741" s="124" t="str">
        <f ca="1">IF(OFFSET('Stocklist Hoogenraad'!A$17,ROW()-ROW(A$17),0)="","",OFFSET('Stocklist Hoogenraad'!A$17,ROW()-ROW(A$17),0))</f>
        <v/>
      </c>
      <c r="B2741" s="124" t="str">
        <f ca="1">IF(OFFSET('Stocklist Hoogenraad'!B$17,ROW()-ROW(B$17),0)="","",OFFSET('Stocklist Hoogenraad'!B$17,ROW()-ROW(B$17),0))</f>
        <v/>
      </c>
      <c r="C2741" s="124" t="str">
        <f ca="1">IF(OFFSET('Stocklist Hoogenraad'!C$17,ROW()-ROW(C$17),0)="","",OFFSET('Stocklist Hoogenraad'!C$17,ROW()-ROW(C$17),0))</f>
        <v/>
      </c>
      <c r="D2741" s="125" t="str">
        <f ca="1">IF(OFFSET('Stocklist Hoogenraad'!D$17,ROW()-ROW(D$17),0)="","",(1+Margin)*OFFSET('Stocklist Hoogenraad'!D$17,ROW()-ROW(D$17),0))</f>
        <v/>
      </c>
    </row>
    <row r="2742" spans="1:4" x14ac:dyDescent="0.25">
      <c r="A2742" s="124" t="str">
        <f ca="1">IF(OFFSET('Stocklist Hoogenraad'!A$17,ROW()-ROW(A$17),0)="","",OFFSET('Stocklist Hoogenraad'!A$17,ROW()-ROW(A$17),0))</f>
        <v/>
      </c>
      <c r="B2742" s="124" t="str">
        <f ca="1">IF(OFFSET('Stocklist Hoogenraad'!B$17,ROW()-ROW(B$17),0)="","",OFFSET('Stocklist Hoogenraad'!B$17,ROW()-ROW(B$17),0))</f>
        <v/>
      </c>
      <c r="C2742" s="124" t="str">
        <f ca="1">IF(OFFSET('Stocklist Hoogenraad'!C$17,ROW()-ROW(C$17),0)="","",OFFSET('Stocklist Hoogenraad'!C$17,ROW()-ROW(C$17),0))</f>
        <v/>
      </c>
      <c r="D2742" s="125" t="str">
        <f ca="1">IF(OFFSET('Stocklist Hoogenraad'!D$17,ROW()-ROW(D$17),0)="","",(1+Margin)*OFFSET('Stocklist Hoogenraad'!D$17,ROW()-ROW(D$17),0))</f>
        <v/>
      </c>
    </row>
    <row r="2743" spans="1:4" x14ac:dyDescent="0.25">
      <c r="A2743" s="124" t="str">
        <f ca="1">IF(OFFSET('Stocklist Hoogenraad'!A$17,ROW()-ROW(A$17),0)="","",OFFSET('Stocklist Hoogenraad'!A$17,ROW()-ROW(A$17),0))</f>
        <v/>
      </c>
      <c r="B2743" s="124" t="str">
        <f ca="1">IF(OFFSET('Stocklist Hoogenraad'!B$17,ROW()-ROW(B$17),0)="","",OFFSET('Stocklist Hoogenraad'!B$17,ROW()-ROW(B$17),0))</f>
        <v/>
      </c>
      <c r="C2743" s="124" t="str">
        <f ca="1">IF(OFFSET('Stocklist Hoogenraad'!C$17,ROW()-ROW(C$17),0)="","",OFFSET('Stocklist Hoogenraad'!C$17,ROW()-ROW(C$17),0))</f>
        <v/>
      </c>
      <c r="D2743" s="125" t="str">
        <f ca="1">IF(OFFSET('Stocklist Hoogenraad'!D$17,ROW()-ROW(D$17),0)="","",(1+Margin)*OFFSET('Stocklist Hoogenraad'!D$17,ROW()-ROW(D$17),0))</f>
        <v/>
      </c>
    </row>
    <row r="2744" spans="1:4" x14ac:dyDescent="0.25">
      <c r="A2744" s="124" t="str">
        <f ca="1">IF(OFFSET('Stocklist Hoogenraad'!A$17,ROW()-ROW(A$17),0)="","",OFFSET('Stocklist Hoogenraad'!A$17,ROW()-ROW(A$17),0))</f>
        <v/>
      </c>
      <c r="B2744" s="124" t="str">
        <f ca="1">IF(OFFSET('Stocklist Hoogenraad'!B$17,ROW()-ROW(B$17),0)="","",OFFSET('Stocklist Hoogenraad'!B$17,ROW()-ROW(B$17),0))</f>
        <v/>
      </c>
      <c r="C2744" s="124" t="str">
        <f ca="1">IF(OFFSET('Stocklist Hoogenraad'!C$17,ROW()-ROW(C$17),0)="","",OFFSET('Stocklist Hoogenraad'!C$17,ROW()-ROW(C$17),0))</f>
        <v/>
      </c>
      <c r="D2744" s="125" t="str">
        <f ca="1">IF(OFFSET('Stocklist Hoogenraad'!D$17,ROW()-ROW(D$17),0)="","",(1+Margin)*OFFSET('Stocklist Hoogenraad'!D$17,ROW()-ROW(D$17),0))</f>
        <v/>
      </c>
    </row>
    <row r="2745" spans="1:4" x14ac:dyDescent="0.25">
      <c r="A2745" s="124" t="str">
        <f ca="1">IF(OFFSET('Stocklist Hoogenraad'!A$17,ROW()-ROW(A$17),0)="","",OFFSET('Stocklist Hoogenraad'!A$17,ROW()-ROW(A$17),0))</f>
        <v/>
      </c>
      <c r="B2745" s="124" t="str">
        <f ca="1">IF(OFFSET('Stocklist Hoogenraad'!B$17,ROW()-ROW(B$17),0)="","",OFFSET('Stocklist Hoogenraad'!B$17,ROW()-ROW(B$17),0))</f>
        <v/>
      </c>
      <c r="C2745" s="124" t="str">
        <f ca="1">IF(OFFSET('Stocklist Hoogenraad'!C$17,ROW()-ROW(C$17),0)="","",OFFSET('Stocklist Hoogenraad'!C$17,ROW()-ROW(C$17),0))</f>
        <v/>
      </c>
      <c r="D2745" s="125" t="str">
        <f ca="1">IF(OFFSET('Stocklist Hoogenraad'!D$17,ROW()-ROW(D$17),0)="","",(1+Margin)*OFFSET('Stocklist Hoogenraad'!D$17,ROW()-ROW(D$17),0))</f>
        <v/>
      </c>
    </row>
    <row r="2746" spans="1:4" x14ac:dyDescent="0.25">
      <c r="A2746" s="124" t="str">
        <f ca="1">IF(OFFSET('Stocklist Hoogenraad'!A$17,ROW()-ROW(A$17),0)="","",OFFSET('Stocklist Hoogenraad'!A$17,ROW()-ROW(A$17),0))</f>
        <v/>
      </c>
      <c r="B2746" s="124" t="str">
        <f ca="1">IF(OFFSET('Stocklist Hoogenraad'!B$17,ROW()-ROW(B$17),0)="","",OFFSET('Stocklist Hoogenraad'!B$17,ROW()-ROW(B$17),0))</f>
        <v/>
      </c>
      <c r="C2746" s="124" t="str">
        <f ca="1">IF(OFFSET('Stocklist Hoogenraad'!C$17,ROW()-ROW(C$17),0)="","",OFFSET('Stocklist Hoogenraad'!C$17,ROW()-ROW(C$17),0))</f>
        <v/>
      </c>
      <c r="D2746" s="125" t="str">
        <f ca="1">IF(OFFSET('Stocklist Hoogenraad'!D$17,ROW()-ROW(D$17),0)="","",(1+Margin)*OFFSET('Stocklist Hoogenraad'!D$17,ROW()-ROW(D$17),0))</f>
        <v/>
      </c>
    </row>
    <row r="2747" spans="1:4" x14ac:dyDescent="0.25">
      <c r="A2747" s="124" t="str">
        <f ca="1">IF(OFFSET('Stocklist Hoogenraad'!A$17,ROW()-ROW(A$17),0)="","",OFFSET('Stocklist Hoogenraad'!A$17,ROW()-ROW(A$17),0))</f>
        <v/>
      </c>
      <c r="B2747" s="124" t="str">
        <f ca="1">IF(OFFSET('Stocklist Hoogenraad'!B$17,ROW()-ROW(B$17),0)="","",OFFSET('Stocklist Hoogenraad'!B$17,ROW()-ROW(B$17),0))</f>
        <v/>
      </c>
      <c r="C2747" s="124" t="str">
        <f ca="1">IF(OFFSET('Stocklist Hoogenraad'!C$17,ROW()-ROW(C$17),0)="","",OFFSET('Stocklist Hoogenraad'!C$17,ROW()-ROW(C$17),0))</f>
        <v/>
      </c>
      <c r="D2747" s="125" t="str">
        <f ca="1">IF(OFFSET('Stocklist Hoogenraad'!D$17,ROW()-ROW(D$17),0)="","",(1+Margin)*OFFSET('Stocklist Hoogenraad'!D$17,ROW()-ROW(D$17),0))</f>
        <v/>
      </c>
    </row>
    <row r="2748" spans="1:4" x14ac:dyDescent="0.25">
      <c r="A2748" s="124" t="str">
        <f ca="1">IF(OFFSET('Stocklist Hoogenraad'!A$17,ROW()-ROW(A$17),0)="","",OFFSET('Stocklist Hoogenraad'!A$17,ROW()-ROW(A$17),0))</f>
        <v/>
      </c>
      <c r="B2748" s="124" t="str">
        <f ca="1">IF(OFFSET('Stocklist Hoogenraad'!B$17,ROW()-ROW(B$17),0)="","",OFFSET('Stocklist Hoogenraad'!B$17,ROW()-ROW(B$17),0))</f>
        <v/>
      </c>
      <c r="C2748" s="124" t="str">
        <f ca="1">IF(OFFSET('Stocklist Hoogenraad'!C$17,ROW()-ROW(C$17),0)="","",OFFSET('Stocklist Hoogenraad'!C$17,ROW()-ROW(C$17),0))</f>
        <v/>
      </c>
      <c r="D2748" s="125" t="str">
        <f ca="1">IF(OFFSET('Stocklist Hoogenraad'!D$17,ROW()-ROW(D$17),0)="","",(1+Margin)*OFFSET('Stocklist Hoogenraad'!D$17,ROW()-ROW(D$17),0))</f>
        <v/>
      </c>
    </row>
    <row r="2749" spans="1:4" x14ac:dyDescent="0.25">
      <c r="A2749" s="124" t="str">
        <f ca="1">IF(OFFSET('Stocklist Hoogenraad'!A$17,ROW()-ROW(A$17),0)="","",OFFSET('Stocklist Hoogenraad'!A$17,ROW()-ROW(A$17),0))</f>
        <v/>
      </c>
      <c r="B2749" s="124" t="str">
        <f ca="1">IF(OFFSET('Stocklist Hoogenraad'!B$17,ROW()-ROW(B$17),0)="","",OFFSET('Stocklist Hoogenraad'!B$17,ROW()-ROW(B$17),0))</f>
        <v/>
      </c>
      <c r="C2749" s="124" t="str">
        <f ca="1">IF(OFFSET('Stocklist Hoogenraad'!C$17,ROW()-ROW(C$17),0)="","",OFFSET('Stocklist Hoogenraad'!C$17,ROW()-ROW(C$17),0))</f>
        <v/>
      </c>
      <c r="D2749" s="125" t="str">
        <f ca="1">IF(OFFSET('Stocklist Hoogenraad'!D$17,ROW()-ROW(D$17),0)="","",(1+Margin)*OFFSET('Stocklist Hoogenraad'!D$17,ROW()-ROW(D$17),0))</f>
        <v/>
      </c>
    </row>
    <row r="2750" spans="1:4" x14ac:dyDescent="0.25">
      <c r="A2750" s="124" t="str">
        <f ca="1">IF(OFFSET('Stocklist Hoogenraad'!A$17,ROW()-ROW(A$17),0)="","",OFFSET('Stocklist Hoogenraad'!A$17,ROW()-ROW(A$17),0))</f>
        <v/>
      </c>
      <c r="B2750" s="124" t="str">
        <f ca="1">IF(OFFSET('Stocklist Hoogenraad'!B$17,ROW()-ROW(B$17),0)="","",OFFSET('Stocklist Hoogenraad'!B$17,ROW()-ROW(B$17),0))</f>
        <v/>
      </c>
      <c r="C2750" s="124" t="str">
        <f ca="1">IF(OFFSET('Stocklist Hoogenraad'!C$17,ROW()-ROW(C$17),0)="","",OFFSET('Stocklist Hoogenraad'!C$17,ROW()-ROW(C$17),0))</f>
        <v/>
      </c>
      <c r="D2750" s="125" t="str">
        <f ca="1">IF(OFFSET('Stocklist Hoogenraad'!D$17,ROW()-ROW(D$17),0)="","",(1+Margin)*OFFSET('Stocklist Hoogenraad'!D$17,ROW()-ROW(D$17),0))</f>
        <v/>
      </c>
    </row>
    <row r="2751" spans="1:4" x14ac:dyDescent="0.25">
      <c r="A2751" s="124" t="str">
        <f ca="1">IF(OFFSET('Stocklist Hoogenraad'!A$17,ROW()-ROW(A$17),0)="","",OFFSET('Stocklist Hoogenraad'!A$17,ROW()-ROW(A$17),0))</f>
        <v/>
      </c>
      <c r="B2751" s="124" t="str">
        <f ca="1">IF(OFFSET('Stocklist Hoogenraad'!B$17,ROW()-ROW(B$17),0)="","",OFFSET('Stocklist Hoogenraad'!B$17,ROW()-ROW(B$17),0))</f>
        <v/>
      </c>
      <c r="C2751" s="124" t="str">
        <f ca="1">IF(OFFSET('Stocklist Hoogenraad'!C$17,ROW()-ROW(C$17),0)="","",OFFSET('Stocklist Hoogenraad'!C$17,ROW()-ROW(C$17),0))</f>
        <v/>
      </c>
      <c r="D2751" s="125" t="str">
        <f ca="1">IF(OFFSET('Stocklist Hoogenraad'!D$17,ROW()-ROW(D$17),0)="","",(1+Margin)*OFFSET('Stocklist Hoogenraad'!D$17,ROW()-ROW(D$17),0))</f>
        <v/>
      </c>
    </row>
    <row r="2752" spans="1:4" x14ac:dyDescent="0.25">
      <c r="A2752" s="124" t="str">
        <f ca="1">IF(OFFSET('Stocklist Hoogenraad'!A$17,ROW()-ROW(A$17),0)="","",OFFSET('Stocklist Hoogenraad'!A$17,ROW()-ROW(A$17),0))</f>
        <v/>
      </c>
      <c r="B2752" s="124" t="str">
        <f ca="1">IF(OFFSET('Stocklist Hoogenraad'!B$17,ROW()-ROW(B$17),0)="","",OFFSET('Stocklist Hoogenraad'!B$17,ROW()-ROW(B$17),0))</f>
        <v/>
      </c>
      <c r="C2752" s="124" t="str">
        <f ca="1">IF(OFFSET('Stocklist Hoogenraad'!C$17,ROW()-ROW(C$17),0)="","",OFFSET('Stocklist Hoogenraad'!C$17,ROW()-ROW(C$17),0))</f>
        <v/>
      </c>
      <c r="D2752" s="125" t="str">
        <f ca="1">IF(OFFSET('Stocklist Hoogenraad'!D$17,ROW()-ROW(D$17),0)="","",(1+Margin)*OFFSET('Stocklist Hoogenraad'!D$17,ROW()-ROW(D$17),0))</f>
        <v/>
      </c>
    </row>
    <row r="2753" spans="1:4" x14ac:dyDescent="0.25">
      <c r="A2753" s="124" t="str">
        <f ca="1">IF(OFFSET('Stocklist Hoogenraad'!A$17,ROW()-ROW(A$17),0)="","",OFFSET('Stocklist Hoogenraad'!A$17,ROW()-ROW(A$17),0))</f>
        <v/>
      </c>
      <c r="B2753" s="124" t="str">
        <f ca="1">IF(OFFSET('Stocklist Hoogenraad'!B$17,ROW()-ROW(B$17),0)="","",OFFSET('Stocklist Hoogenraad'!B$17,ROW()-ROW(B$17),0))</f>
        <v/>
      </c>
      <c r="C2753" s="124" t="str">
        <f ca="1">IF(OFFSET('Stocklist Hoogenraad'!C$17,ROW()-ROW(C$17),0)="","",OFFSET('Stocklist Hoogenraad'!C$17,ROW()-ROW(C$17),0))</f>
        <v/>
      </c>
      <c r="D2753" s="125" t="str">
        <f ca="1">IF(OFFSET('Stocklist Hoogenraad'!D$17,ROW()-ROW(D$17),0)="","",(1+Margin)*OFFSET('Stocklist Hoogenraad'!D$17,ROW()-ROW(D$17),0))</f>
        <v/>
      </c>
    </row>
    <row r="2754" spans="1:4" x14ac:dyDescent="0.25">
      <c r="A2754" s="124" t="str">
        <f ca="1">IF(OFFSET('Stocklist Hoogenraad'!A$17,ROW()-ROW(A$17),0)="","",OFFSET('Stocklist Hoogenraad'!A$17,ROW()-ROW(A$17),0))</f>
        <v/>
      </c>
      <c r="B2754" s="124" t="str">
        <f ca="1">IF(OFFSET('Stocklist Hoogenraad'!B$17,ROW()-ROW(B$17),0)="","",OFFSET('Stocklist Hoogenraad'!B$17,ROW()-ROW(B$17),0))</f>
        <v/>
      </c>
      <c r="C2754" s="124" t="str">
        <f ca="1">IF(OFFSET('Stocklist Hoogenraad'!C$17,ROW()-ROW(C$17),0)="","",OFFSET('Stocklist Hoogenraad'!C$17,ROW()-ROW(C$17),0))</f>
        <v/>
      </c>
      <c r="D2754" s="125" t="str">
        <f ca="1">IF(OFFSET('Stocklist Hoogenraad'!D$17,ROW()-ROW(D$17),0)="","",(1+Margin)*OFFSET('Stocklist Hoogenraad'!D$17,ROW()-ROW(D$17),0))</f>
        <v/>
      </c>
    </row>
    <row r="2755" spans="1:4" x14ac:dyDescent="0.25">
      <c r="A2755" s="124" t="str">
        <f ca="1">IF(OFFSET('Stocklist Hoogenraad'!A$17,ROW()-ROW(A$17),0)="","",OFFSET('Stocklist Hoogenraad'!A$17,ROW()-ROW(A$17),0))</f>
        <v/>
      </c>
      <c r="B2755" s="124" t="str">
        <f ca="1">IF(OFFSET('Stocklist Hoogenraad'!B$17,ROW()-ROW(B$17),0)="","",OFFSET('Stocklist Hoogenraad'!B$17,ROW()-ROW(B$17),0))</f>
        <v/>
      </c>
      <c r="C2755" s="124" t="str">
        <f ca="1">IF(OFFSET('Stocklist Hoogenraad'!C$17,ROW()-ROW(C$17),0)="","",OFFSET('Stocklist Hoogenraad'!C$17,ROW()-ROW(C$17),0))</f>
        <v/>
      </c>
      <c r="D2755" s="125" t="str">
        <f ca="1">IF(OFFSET('Stocklist Hoogenraad'!D$17,ROW()-ROW(D$17),0)="","",(1+Margin)*OFFSET('Stocklist Hoogenraad'!D$17,ROW()-ROW(D$17),0))</f>
        <v/>
      </c>
    </row>
    <row r="2756" spans="1:4" x14ac:dyDescent="0.25">
      <c r="A2756" s="124" t="str">
        <f ca="1">IF(OFFSET('Stocklist Hoogenraad'!A$17,ROW()-ROW(A$17),0)="","",OFFSET('Stocklist Hoogenraad'!A$17,ROW()-ROW(A$17),0))</f>
        <v/>
      </c>
      <c r="B2756" s="124" t="str">
        <f ca="1">IF(OFFSET('Stocklist Hoogenraad'!B$17,ROW()-ROW(B$17),0)="","",OFFSET('Stocklist Hoogenraad'!B$17,ROW()-ROW(B$17),0))</f>
        <v/>
      </c>
      <c r="C2756" s="124" t="str">
        <f ca="1">IF(OFFSET('Stocklist Hoogenraad'!C$17,ROW()-ROW(C$17),0)="","",OFFSET('Stocklist Hoogenraad'!C$17,ROW()-ROW(C$17),0))</f>
        <v/>
      </c>
      <c r="D2756" s="125" t="str">
        <f ca="1">IF(OFFSET('Stocklist Hoogenraad'!D$17,ROW()-ROW(D$17),0)="","",(1+Margin)*OFFSET('Stocklist Hoogenraad'!D$17,ROW()-ROW(D$17),0))</f>
        <v/>
      </c>
    </row>
    <row r="2757" spans="1:4" x14ac:dyDescent="0.25">
      <c r="A2757" s="124" t="str">
        <f ca="1">IF(OFFSET('Stocklist Hoogenraad'!A$17,ROW()-ROW(A$17),0)="","",OFFSET('Stocklist Hoogenraad'!A$17,ROW()-ROW(A$17),0))</f>
        <v/>
      </c>
      <c r="B2757" s="124" t="str">
        <f ca="1">IF(OFFSET('Stocklist Hoogenraad'!B$17,ROW()-ROW(B$17),0)="","",OFFSET('Stocklist Hoogenraad'!B$17,ROW()-ROW(B$17),0))</f>
        <v/>
      </c>
      <c r="C2757" s="124" t="str">
        <f ca="1">IF(OFFSET('Stocklist Hoogenraad'!C$17,ROW()-ROW(C$17),0)="","",OFFSET('Stocklist Hoogenraad'!C$17,ROW()-ROW(C$17),0))</f>
        <v/>
      </c>
      <c r="D2757" s="125" t="str">
        <f ca="1">IF(OFFSET('Stocklist Hoogenraad'!D$17,ROW()-ROW(D$17),0)="","",(1+Margin)*OFFSET('Stocklist Hoogenraad'!D$17,ROW()-ROW(D$17),0))</f>
        <v/>
      </c>
    </row>
    <row r="2758" spans="1:4" x14ac:dyDescent="0.25">
      <c r="A2758" s="124" t="str">
        <f ca="1">IF(OFFSET('Stocklist Hoogenraad'!A$17,ROW()-ROW(A$17),0)="","",OFFSET('Stocklist Hoogenraad'!A$17,ROW()-ROW(A$17),0))</f>
        <v/>
      </c>
      <c r="B2758" s="124" t="str">
        <f ca="1">IF(OFFSET('Stocklist Hoogenraad'!B$17,ROW()-ROW(B$17),0)="","",OFFSET('Stocklist Hoogenraad'!B$17,ROW()-ROW(B$17),0))</f>
        <v/>
      </c>
      <c r="C2758" s="124" t="str">
        <f ca="1">IF(OFFSET('Stocklist Hoogenraad'!C$17,ROW()-ROW(C$17),0)="","",OFFSET('Stocklist Hoogenraad'!C$17,ROW()-ROW(C$17),0))</f>
        <v/>
      </c>
      <c r="D2758" s="125" t="str">
        <f ca="1">IF(OFFSET('Stocklist Hoogenraad'!D$17,ROW()-ROW(D$17),0)="","",(1+Margin)*OFFSET('Stocklist Hoogenraad'!D$17,ROW()-ROW(D$17),0))</f>
        <v/>
      </c>
    </row>
    <row r="2759" spans="1:4" x14ac:dyDescent="0.25">
      <c r="A2759" s="124" t="str">
        <f ca="1">IF(OFFSET('Stocklist Hoogenraad'!A$17,ROW()-ROW(A$17),0)="","",OFFSET('Stocklist Hoogenraad'!A$17,ROW()-ROW(A$17),0))</f>
        <v/>
      </c>
      <c r="B2759" s="124" t="str">
        <f ca="1">IF(OFFSET('Stocklist Hoogenraad'!B$17,ROW()-ROW(B$17),0)="","",OFFSET('Stocklist Hoogenraad'!B$17,ROW()-ROW(B$17),0))</f>
        <v/>
      </c>
      <c r="C2759" s="124" t="str">
        <f ca="1">IF(OFFSET('Stocklist Hoogenraad'!C$17,ROW()-ROW(C$17),0)="","",OFFSET('Stocklist Hoogenraad'!C$17,ROW()-ROW(C$17),0))</f>
        <v/>
      </c>
      <c r="D2759" s="125" t="str">
        <f ca="1">IF(OFFSET('Stocklist Hoogenraad'!D$17,ROW()-ROW(D$17),0)="","",(1+Margin)*OFFSET('Stocklist Hoogenraad'!D$17,ROW()-ROW(D$17),0))</f>
        <v/>
      </c>
    </row>
    <row r="2760" spans="1:4" x14ac:dyDescent="0.25">
      <c r="A2760" s="124" t="str">
        <f ca="1">IF(OFFSET('Stocklist Hoogenraad'!A$17,ROW()-ROW(A$17),0)="","",OFFSET('Stocklist Hoogenraad'!A$17,ROW()-ROW(A$17),0))</f>
        <v/>
      </c>
      <c r="B2760" s="124" t="str">
        <f ca="1">IF(OFFSET('Stocklist Hoogenraad'!B$17,ROW()-ROW(B$17),0)="","",OFFSET('Stocklist Hoogenraad'!B$17,ROW()-ROW(B$17),0))</f>
        <v/>
      </c>
      <c r="C2760" s="124" t="str">
        <f ca="1">IF(OFFSET('Stocklist Hoogenraad'!C$17,ROW()-ROW(C$17),0)="","",OFFSET('Stocklist Hoogenraad'!C$17,ROW()-ROW(C$17),0))</f>
        <v/>
      </c>
      <c r="D2760" s="125" t="str">
        <f ca="1">IF(OFFSET('Stocklist Hoogenraad'!D$17,ROW()-ROW(D$17),0)="","",(1+Margin)*OFFSET('Stocklist Hoogenraad'!D$17,ROW()-ROW(D$17),0))</f>
        <v/>
      </c>
    </row>
    <row r="2761" spans="1:4" x14ac:dyDescent="0.25">
      <c r="A2761" s="124" t="str">
        <f ca="1">IF(OFFSET('Stocklist Hoogenraad'!A$17,ROW()-ROW(A$17),0)="","",OFFSET('Stocklist Hoogenraad'!A$17,ROW()-ROW(A$17),0))</f>
        <v/>
      </c>
      <c r="B2761" s="124" t="str">
        <f ca="1">IF(OFFSET('Stocklist Hoogenraad'!B$17,ROW()-ROW(B$17),0)="","",OFFSET('Stocklist Hoogenraad'!B$17,ROW()-ROW(B$17),0))</f>
        <v/>
      </c>
      <c r="C2761" s="124" t="str">
        <f ca="1">IF(OFFSET('Stocklist Hoogenraad'!C$17,ROW()-ROW(C$17),0)="","",OFFSET('Stocklist Hoogenraad'!C$17,ROW()-ROW(C$17),0))</f>
        <v/>
      </c>
      <c r="D2761" s="125" t="str">
        <f ca="1">IF(OFFSET('Stocklist Hoogenraad'!D$17,ROW()-ROW(D$17),0)="","",(1+Margin)*OFFSET('Stocklist Hoogenraad'!D$17,ROW()-ROW(D$17),0))</f>
        <v/>
      </c>
    </row>
    <row r="2762" spans="1:4" x14ac:dyDescent="0.25">
      <c r="A2762" s="124" t="str">
        <f ca="1">IF(OFFSET('Stocklist Hoogenraad'!A$17,ROW()-ROW(A$17),0)="","",OFFSET('Stocklist Hoogenraad'!A$17,ROW()-ROW(A$17),0))</f>
        <v/>
      </c>
      <c r="B2762" s="124" t="str">
        <f ca="1">IF(OFFSET('Stocklist Hoogenraad'!B$17,ROW()-ROW(B$17),0)="","",OFFSET('Stocklist Hoogenraad'!B$17,ROW()-ROW(B$17),0))</f>
        <v/>
      </c>
      <c r="C2762" s="124" t="str">
        <f ca="1">IF(OFFSET('Stocklist Hoogenraad'!C$17,ROW()-ROW(C$17),0)="","",OFFSET('Stocklist Hoogenraad'!C$17,ROW()-ROW(C$17),0))</f>
        <v/>
      </c>
      <c r="D2762" s="125" t="str">
        <f ca="1">IF(OFFSET('Stocklist Hoogenraad'!D$17,ROW()-ROW(D$17),0)="","",(1+Margin)*OFFSET('Stocklist Hoogenraad'!D$17,ROW()-ROW(D$17),0))</f>
        <v/>
      </c>
    </row>
    <row r="2763" spans="1:4" x14ac:dyDescent="0.25">
      <c r="A2763" s="124" t="str">
        <f ca="1">IF(OFFSET('Stocklist Hoogenraad'!A$17,ROW()-ROW(A$17),0)="","",OFFSET('Stocklist Hoogenraad'!A$17,ROW()-ROW(A$17),0))</f>
        <v/>
      </c>
      <c r="B2763" s="124" t="str">
        <f ca="1">IF(OFFSET('Stocklist Hoogenraad'!B$17,ROW()-ROW(B$17),0)="","",OFFSET('Stocklist Hoogenraad'!B$17,ROW()-ROW(B$17),0))</f>
        <v/>
      </c>
      <c r="C2763" s="124" t="str">
        <f ca="1">IF(OFFSET('Stocklist Hoogenraad'!C$17,ROW()-ROW(C$17),0)="","",OFFSET('Stocklist Hoogenraad'!C$17,ROW()-ROW(C$17),0))</f>
        <v/>
      </c>
      <c r="D2763" s="125" t="str">
        <f ca="1">IF(OFFSET('Stocklist Hoogenraad'!D$17,ROW()-ROW(D$17),0)="","",(1+Margin)*OFFSET('Stocklist Hoogenraad'!D$17,ROW()-ROW(D$17),0))</f>
        <v/>
      </c>
    </row>
    <row r="2764" spans="1:4" x14ac:dyDescent="0.25">
      <c r="A2764" s="124" t="str">
        <f ca="1">IF(OFFSET('Stocklist Hoogenraad'!A$17,ROW()-ROW(A$17),0)="","",OFFSET('Stocklist Hoogenraad'!A$17,ROW()-ROW(A$17),0))</f>
        <v/>
      </c>
      <c r="B2764" s="124" t="str">
        <f ca="1">IF(OFFSET('Stocklist Hoogenraad'!B$17,ROW()-ROW(B$17),0)="","",OFFSET('Stocklist Hoogenraad'!B$17,ROW()-ROW(B$17),0))</f>
        <v/>
      </c>
      <c r="C2764" s="124" t="str">
        <f ca="1">IF(OFFSET('Stocklist Hoogenraad'!C$17,ROW()-ROW(C$17),0)="","",OFFSET('Stocklist Hoogenraad'!C$17,ROW()-ROW(C$17),0))</f>
        <v/>
      </c>
      <c r="D2764" s="125" t="str">
        <f ca="1">IF(OFFSET('Stocklist Hoogenraad'!D$17,ROW()-ROW(D$17),0)="","",(1+Margin)*OFFSET('Stocklist Hoogenraad'!D$17,ROW()-ROW(D$17),0))</f>
        <v/>
      </c>
    </row>
    <row r="2765" spans="1:4" x14ac:dyDescent="0.25">
      <c r="A2765" s="124" t="str">
        <f ca="1">IF(OFFSET('Stocklist Hoogenraad'!A$17,ROW()-ROW(A$17),0)="","",OFFSET('Stocklist Hoogenraad'!A$17,ROW()-ROW(A$17),0))</f>
        <v/>
      </c>
      <c r="B2765" s="124" t="str">
        <f ca="1">IF(OFFSET('Stocklist Hoogenraad'!B$17,ROW()-ROW(B$17),0)="","",OFFSET('Stocklist Hoogenraad'!B$17,ROW()-ROW(B$17),0))</f>
        <v/>
      </c>
      <c r="C2765" s="124" t="str">
        <f ca="1">IF(OFFSET('Stocklist Hoogenraad'!C$17,ROW()-ROW(C$17),0)="","",OFFSET('Stocklist Hoogenraad'!C$17,ROW()-ROW(C$17),0))</f>
        <v/>
      </c>
      <c r="D2765" s="125" t="str">
        <f ca="1">IF(OFFSET('Stocklist Hoogenraad'!D$17,ROW()-ROW(D$17),0)="","",(1+Margin)*OFFSET('Stocklist Hoogenraad'!D$17,ROW()-ROW(D$17),0))</f>
        <v/>
      </c>
    </row>
    <row r="2766" spans="1:4" x14ac:dyDescent="0.25">
      <c r="A2766" s="124" t="str">
        <f ca="1">IF(OFFSET('Stocklist Hoogenraad'!A$17,ROW()-ROW(A$17),0)="","",OFFSET('Stocklist Hoogenraad'!A$17,ROW()-ROW(A$17),0))</f>
        <v/>
      </c>
      <c r="B2766" s="124" t="str">
        <f ca="1">IF(OFFSET('Stocklist Hoogenraad'!B$17,ROW()-ROW(B$17),0)="","",OFFSET('Stocklist Hoogenraad'!B$17,ROW()-ROW(B$17),0))</f>
        <v/>
      </c>
      <c r="C2766" s="124" t="str">
        <f ca="1">IF(OFFSET('Stocklist Hoogenraad'!C$17,ROW()-ROW(C$17),0)="","",OFFSET('Stocklist Hoogenraad'!C$17,ROW()-ROW(C$17),0))</f>
        <v/>
      </c>
      <c r="D2766" s="125" t="str">
        <f ca="1">IF(OFFSET('Stocklist Hoogenraad'!D$17,ROW()-ROW(D$17),0)="","",(1+Margin)*OFFSET('Stocklist Hoogenraad'!D$17,ROW()-ROW(D$17),0))</f>
        <v/>
      </c>
    </row>
    <row r="2767" spans="1:4" x14ac:dyDescent="0.25">
      <c r="A2767" s="124" t="str">
        <f ca="1">IF(OFFSET('Stocklist Hoogenraad'!A$17,ROW()-ROW(A$17),0)="","",OFFSET('Stocklist Hoogenraad'!A$17,ROW()-ROW(A$17),0))</f>
        <v/>
      </c>
      <c r="B2767" s="124" t="str">
        <f ca="1">IF(OFFSET('Stocklist Hoogenraad'!B$17,ROW()-ROW(B$17),0)="","",OFFSET('Stocklist Hoogenraad'!B$17,ROW()-ROW(B$17),0))</f>
        <v/>
      </c>
      <c r="C2767" s="124" t="str">
        <f ca="1">IF(OFFSET('Stocklist Hoogenraad'!C$17,ROW()-ROW(C$17),0)="","",OFFSET('Stocklist Hoogenraad'!C$17,ROW()-ROW(C$17),0))</f>
        <v/>
      </c>
      <c r="D2767" s="125" t="str">
        <f ca="1">IF(OFFSET('Stocklist Hoogenraad'!D$17,ROW()-ROW(D$17),0)="","",(1+Margin)*OFFSET('Stocklist Hoogenraad'!D$17,ROW()-ROW(D$17),0))</f>
        <v/>
      </c>
    </row>
    <row r="2768" spans="1:4" x14ac:dyDescent="0.25">
      <c r="A2768" s="124" t="str">
        <f ca="1">IF(OFFSET('Stocklist Hoogenraad'!A$17,ROW()-ROW(A$17),0)="","",OFFSET('Stocklist Hoogenraad'!A$17,ROW()-ROW(A$17),0))</f>
        <v/>
      </c>
      <c r="B2768" s="124" t="str">
        <f ca="1">IF(OFFSET('Stocklist Hoogenraad'!B$17,ROW()-ROW(B$17),0)="","",OFFSET('Stocklist Hoogenraad'!B$17,ROW()-ROW(B$17),0))</f>
        <v/>
      </c>
      <c r="C2768" s="124" t="str">
        <f ca="1">IF(OFFSET('Stocklist Hoogenraad'!C$17,ROW()-ROW(C$17),0)="","",OFFSET('Stocklist Hoogenraad'!C$17,ROW()-ROW(C$17),0))</f>
        <v/>
      </c>
      <c r="D2768" s="125" t="str">
        <f ca="1">IF(OFFSET('Stocklist Hoogenraad'!D$17,ROW()-ROW(D$17),0)="","",(1+Margin)*OFFSET('Stocklist Hoogenraad'!D$17,ROW()-ROW(D$17),0))</f>
        <v/>
      </c>
    </row>
    <row r="2769" spans="1:4" x14ac:dyDescent="0.25">
      <c r="A2769" s="124" t="str">
        <f ca="1">IF(OFFSET('Stocklist Hoogenraad'!A$17,ROW()-ROW(A$17),0)="","",OFFSET('Stocklist Hoogenraad'!A$17,ROW()-ROW(A$17),0))</f>
        <v/>
      </c>
      <c r="B2769" s="124" t="str">
        <f ca="1">IF(OFFSET('Stocklist Hoogenraad'!B$17,ROW()-ROW(B$17),0)="","",OFFSET('Stocklist Hoogenraad'!B$17,ROW()-ROW(B$17),0))</f>
        <v/>
      </c>
      <c r="C2769" s="124" t="str">
        <f ca="1">IF(OFFSET('Stocklist Hoogenraad'!C$17,ROW()-ROW(C$17),0)="","",OFFSET('Stocklist Hoogenraad'!C$17,ROW()-ROW(C$17),0))</f>
        <v/>
      </c>
      <c r="D2769" s="125" t="str">
        <f ca="1">IF(OFFSET('Stocklist Hoogenraad'!D$17,ROW()-ROW(D$17),0)="","",(1+Margin)*OFFSET('Stocklist Hoogenraad'!D$17,ROW()-ROW(D$17),0))</f>
        <v/>
      </c>
    </row>
    <row r="2770" spans="1:4" x14ac:dyDescent="0.25">
      <c r="A2770" s="124" t="str">
        <f ca="1">IF(OFFSET('Stocklist Hoogenraad'!A$17,ROW()-ROW(A$17),0)="","",OFFSET('Stocklist Hoogenraad'!A$17,ROW()-ROW(A$17),0))</f>
        <v/>
      </c>
      <c r="B2770" s="124" t="str">
        <f ca="1">IF(OFFSET('Stocklist Hoogenraad'!B$17,ROW()-ROW(B$17),0)="","",OFFSET('Stocklist Hoogenraad'!B$17,ROW()-ROW(B$17),0))</f>
        <v/>
      </c>
      <c r="C2770" s="124" t="str">
        <f ca="1">IF(OFFSET('Stocklist Hoogenraad'!C$17,ROW()-ROW(C$17),0)="","",OFFSET('Stocklist Hoogenraad'!C$17,ROW()-ROW(C$17),0))</f>
        <v/>
      </c>
      <c r="D2770" s="125" t="str">
        <f ca="1">IF(OFFSET('Stocklist Hoogenraad'!D$17,ROW()-ROW(D$17),0)="","",(1+Margin)*OFFSET('Stocklist Hoogenraad'!D$17,ROW()-ROW(D$17),0))</f>
        <v/>
      </c>
    </row>
    <row r="2771" spans="1:4" x14ac:dyDescent="0.25">
      <c r="A2771" s="124" t="str">
        <f ca="1">IF(OFFSET('Stocklist Hoogenraad'!A$17,ROW()-ROW(A$17),0)="","",OFFSET('Stocklist Hoogenraad'!A$17,ROW()-ROW(A$17),0))</f>
        <v/>
      </c>
      <c r="B2771" s="124" t="str">
        <f ca="1">IF(OFFSET('Stocklist Hoogenraad'!B$17,ROW()-ROW(B$17),0)="","",OFFSET('Stocklist Hoogenraad'!B$17,ROW()-ROW(B$17),0))</f>
        <v/>
      </c>
      <c r="C2771" s="124" t="str">
        <f ca="1">IF(OFFSET('Stocklist Hoogenraad'!C$17,ROW()-ROW(C$17),0)="","",OFFSET('Stocklist Hoogenraad'!C$17,ROW()-ROW(C$17),0))</f>
        <v/>
      </c>
      <c r="D2771" s="125" t="str">
        <f ca="1">IF(OFFSET('Stocklist Hoogenraad'!D$17,ROW()-ROW(D$17),0)="","",(1+Margin)*OFFSET('Stocklist Hoogenraad'!D$17,ROW()-ROW(D$17),0))</f>
        <v/>
      </c>
    </row>
    <row r="2772" spans="1:4" x14ac:dyDescent="0.25">
      <c r="A2772" s="124" t="str">
        <f ca="1">IF(OFFSET('Stocklist Hoogenraad'!A$17,ROW()-ROW(A$17),0)="","",OFFSET('Stocklist Hoogenraad'!A$17,ROW()-ROW(A$17),0))</f>
        <v/>
      </c>
      <c r="B2772" s="124" t="str">
        <f ca="1">IF(OFFSET('Stocklist Hoogenraad'!B$17,ROW()-ROW(B$17),0)="","",OFFSET('Stocklist Hoogenraad'!B$17,ROW()-ROW(B$17),0))</f>
        <v/>
      </c>
      <c r="C2772" s="124" t="str">
        <f ca="1">IF(OFFSET('Stocklist Hoogenraad'!C$17,ROW()-ROW(C$17),0)="","",OFFSET('Stocklist Hoogenraad'!C$17,ROW()-ROW(C$17),0))</f>
        <v/>
      </c>
      <c r="D2772" s="125" t="str">
        <f ca="1">IF(OFFSET('Stocklist Hoogenraad'!D$17,ROW()-ROW(D$17),0)="","",(1+Margin)*OFFSET('Stocklist Hoogenraad'!D$17,ROW()-ROW(D$17),0))</f>
        <v/>
      </c>
    </row>
    <row r="2773" spans="1:4" x14ac:dyDescent="0.25">
      <c r="A2773" s="124" t="str">
        <f ca="1">IF(OFFSET('Stocklist Hoogenraad'!A$17,ROW()-ROW(A$17),0)="","",OFFSET('Stocklist Hoogenraad'!A$17,ROW()-ROW(A$17),0))</f>
        <v/>
      </c>
      <c r="B2773" s="124" t="str">
        <f ca="1">IF(OFFSET('Stocklist Hoogenraad'!B$17,ROW()-ROW(B$17),0)="","",OFFSET('Stocklist Hoogenraad'!B$17,ROW()-ROW(B$17),0))</f>
        <v/>
      </c>
      <c r="C2773" s="124" t="str">
        <f ca="1">IF(OFFSET('Stocklist Hoogenraad'!C$17,ROW()-ROW(C$17),0)="","",OFFSET('Stocklist Hoogenraad'!C$17,ROW()-ROW(C$17),0))</f>
        <v/>
      </c>
      <c r="D2773" s="125" t="str">
        <f ca="1">IF(OFFSET('Stocklist Hoogenraad'!D$17,ROW()-ROW(D$17),0)="","",(1+Margin)*OFFSET('Stocklist Hoogenraad'!D$17,ROW()-ROW(D$17),0))</f>
        <v/>
      </c>
    </row>
    <row r="2774" spans="1:4" x14ac:dyDescent="0.25">
      <c r="A2774" s="124" t="str">
        <f ca="1">IF(OFFSET('Stocklist Hoogenraad'!A$17,ROW()-ROW(A$17),0)="","",OFFSET('Stocklist Hoogenraad'!A$17,ROW()-ROW(A$17),0))</f>
        <v/>
      </c>
      <c r="B2774" s="124" t="str">
        <f ca="1">IF(OFFSET('Stocklist Hoogenraad'!B$17,ROW()-ROW(B$17),0)="","",OFFSET('Stocklist Hoogenraad'!B$17,ROW()-ROW(B$17),0))</f>
        <v/>
      </c>
      <c r="C2774" s="124" t="str">
        <f ca="1">IF(OFFSET('Stocklist Hoogenraad'!C$17,ROW()-ROW(C$17),0)="","",OFFSET('Stocklist Hoogenraad'!C$17,ROW()-ROW(C$17),0))</f>
        <v/>
      </c>
      <c r="D2774" s="125" t="str">
        <f ca="1">IF(OFFSET('Stocklist Hoogenraad'!D$17,ROW()-ROW(D$17),0)="","",(1+Margin)*OFFSET('Stocklist Hoogenraad'!D$17,ROW()-ROW(D$17),0))</f>
        <v/>
      </c>
    </row>
    <row r="2775" spans="1:4" x14ac:dyDescent="0.25">
      <c r="A2775" s="124" t="str">
        <f ca="1">IF(OFFSET('Stocklist Hoogenraad'!A$17,ROW()-ROW(A$17),0)="","",OFFSET('Stocklist Hoogenraad'!A$17,ROW()-ROW(A$17),0))</f>
        <v/>
      </c>
      <c r="B2775" s="124" t="str">
        <f ca="1">IF(OFFSET('Stocklist Hoogenraad'!B$17,ROW()-ROW(B$17),0)="","",OFFSET('Stocklist Hoogenraad'!B$17,ROW()-ROW(B$17),0))</f>
        <v/>
      </c>
      <c r="C2775" s="124" t="str">
        <f ca="1">IF(OFFSET('Stocklist Hoogenraad'!C$17,ROW()-ROW(C$17),0)="","",OFFSET('Stocklist Hoogenraad'!C$17,ROW()-ROW(C$17),0))</f>
        <v/>
      </c>
      <c r="D2775" s="125" t="str">
        <f ca="1">IF(OFFSET('Stocklist Hoogenraad'!D$17,ROW()-ROW(D$17),0)="","",(1+Margin)*OFFSET('Stocklist Hoogenraad'!D$17,ROW()-ROW(D$17),0))</f>
        <v/>
      </c>
    </row>
    <row r="2776" spans="1:4" x14ac:dyDescent="0.25">
      <c r="A2776" s="124" t="str">
        <f ca="1">IF(OFFSET('Stocklist Hoogenraad'!A$17,ROW()-ROW(A$17),0)="","",OFFSET('Stocklist Hoogenraad'!A$17,ROW()-ROW(A$17),0))</f>
        <v/>
      </c>
      <c r="B2776" s="124" t="str">
        <f ca="1">IF(OFFSET('Stocklist Hoogenraad'!B$17,ROW()-ROW(B$17),0)="","",OFFSET('Stocklist Hoogenraad'!B$17,ROW()-ROW(B$17),0))</f>
        <v/>
      </c>
      <c r="C2776" s="124" t="str">
        <f ca="1">IF(OFFSET('Stocklist Hoogenraad'!C$17,ROW()-ROW(C$17),0)="","",OFFSET('Stocklist Hoogenraad'!C$17,ROW()-ROW(C$17),0))</f>
        <v/>
      </c>
      <c r="D2776" s="125" t="str">
        <f ca="1">IF(OFFSET('Stocklist Hoogenraad'!D$17,ROW()-ROW(D$17),0)="","",(1+Margin)*OFFSET('Stocklist Hoogenraad'!D$17,ROW()-ROW(D$17),0))</f>
        <v/>
      </c>
    </row>
    <row r="2777" spans="1:4" x14ac:dyDescent="0.25">
      <c r="A2777" s="124" t="str">
        <f ca="1">IF(OFFSET('Stocklist Hoogenraad'!A$17,ROW()-ROW(A$17),0)="","",OFFSET('Stocklist Hoogenraad'!A$17,ROW()-ROW(A$17),0))</f>
        <v/>
      </c>
      <c r="B2777" s="124" t="str">
        <f ca="1">IF(OFFSET('Stocklist Hoogenraad'!B$17,ROW()-ROW(B$17),0)="","",OFFSET('Stocklist Hoogenraad'!B$17,ROW()-ROW(B$17),0))</f>
        <v/>
      </c>
      <c r="C2777" s="124" t="str">
        <f ca="1">IF(OFFSET('Stocklist Hoogenraad'!C$17,ROW()-ROW(C$17),0)="","",OFFSET('Stocklist Hoogenraad'!C$17,ROW()-ROW(C$17),0))</f>
        <v/>
      </c>
      <c r="D2777" s="125" t="str">
        <f ca="1">IF(OFFSET('Stocklist Hoogenraad'!D$17,ROW()-ROW(D$17),0)="","",(1+Margin)*OFFSET('Stocklist Hoogenraad'!D$17,ROW()-ROW(D$17),0))</f>
        <v/>
      </c>
    </row>
    <row r="2778" spans="1:4" x14ac:dyDescent="0.25">
      <c r="A2778" s="124" t="str">
        <f ca="1">IF(OFFSET('Stocklist Hoogenraad'!A$17,ROW()-ROW(A$17),0)="","",OFFSET('Stocklist Hoogenraad'!A$17,ROW()-ROW(A$17),0))</f>
        <v/>
      </c>
      <c r="B2778" s="124" t="str">
        <f ca="1">IF(OFFSET('Stocklist Hoogenraad'!B$17,ROW()-ROW(B$17),0)="","",OFFSET('Stocklist Hoogenraad'!B$17,ROW()-ROW(B$17),0))</f>
        <v/>
      </c>
      <c r="C2778" s="124" t="str">
        <f ca="1">IF(OFFSET('Stocklist Hoogenraad'!C$17,ROW()-ROW(C$17),0)="","",OFFSET('Stocklist Hoogenraad'!C$17,ROW()-ROW(C$17),0))</f>
        <v/>
      </c>
      <c r="D2778" s="125" t="str">
        <f ca="1">IF(OFFSET('Stocklist Hoogenraad'!D$17,ROW()-ROW(D$17),0)="","",(1+Margin)*OFFSET('Stocklist Hoogenraad'!D$17,ROW()-ROW(D$17),0))</f>
        <v/>
      </c>
    </row>
    <row r="2779" spans="1:4" x14ac:dyDescent="0.25">
      <c r="A2779" s="124" t="str">
        <f ca="1">IF(OFFSET('Stocklist Hoogenraad'!A$17,ROW()-ROW(A$17),0)="","",OFFSET('Stocklist Hoogenraad'!A$17,ROW()-ROW(A$17),0))</f>
        <v/>
      </c>
      <c r="B2779" s="124" t="str">
        <f ca="1">IF(OFFSET('Stocklist Hoogenraad'!B$17,ROW()-ROW(B$17),0)="","",OFFSET('Stocklist Hoogenraad'!B$17,ROW()-ROW(B$17),0))</f>
        <v/>
      </c>
      <c r="C2779" s="124" t="str">
        <f ca="1">IF(OFFSET('Stocklist Hoogenraad'!C$17,ROW()-ROW(C$17),0)="","",OFFSET('Stocklist Hoogenraad'!C$17,ROW()-ROW(C$17),0))</f>
        <v/>
      </c>
      <c r="D2779" s="125" t="str">
        <f ca="1">IF(OFFSET('Stocklist Hoogenraad'!D$17,ROW()-ROW(D$17),0)="","",(1+Margin)*OFFSET('Stocklist Hoogenraad'!D$17,ROW()-ROW(D$17),0))</f>
        <v/>
      </c>
    </row>
    <row r="2780" spans="1:4" x14ac:dyDescent="0.25">
      <c r="A2780" s="124" t="str">
        <f ca="1">IF(OFFSET('Stocklist Hoogenraad'!A$17,ROW()-ROW(A$17),0)="","",OFFSET('Stocklist Hoogenraad'!A$17,ROW()-ROW(A$17),0))</f>
        <v/>
      </c>
      <c r="B2780" s="124" t="str">
        <f ca="1">IF(OFFSET('Stocklist Hoogenraad'!B$17,ROW()-ROW(B$17),0)="","",OFFSET('Stocklist Hoogenraad'!B$17,ROW()-ROW(B$17),0))</f>
        <v/>
      </c>
      <c r="C2780" s="124" t="str">
        <f ca="1">IF(OFFSET('Stocklist Hoogenraad'!C$17,ROW()-ROW(C$17),0)="","",OFFSET('Stocklist Hoogenraad'!C$17,ROW()-ROW(C$17),0))</f>
        <v/>
      </c>
      <c r="D2780" s="125" t="str">
        <f ca="1">IF(OFFSET('Stocklist Hoogenraad'!D$17,ROW()-ROW(D$17),0)="","",(1+Margin)*OFFSET('Stocklist Hoogenraad'!D$17,ROW()-ROW(D$17),0))</f>
        <v/>
      </c>
    </row>
    <row r="2781" spans="1:4" x14ac:dyDescent="0.25">
      <c r="A2781" s="124" t="str">
        <f ca="1">IF(OFFSET('Stocklist Hoogenraad'!A$17,ROW()-ROW(A$17),0)="","",OFFSET('Stocklist Hoogenraad'!A$17,ROW()-ROW(A$17),0))</f>
        <v/>
      </c>
      <c r="B2781" s="124" t="str">
        <f ca="1">IF(OFFSET('Stocklist Hoogenraad'!B$17,ROW()-ROW(B$17),0)="","",OFFSET('Stocklist Hoogenraad'!B$17,ROW()-ROW(B$17),0))</f>
        <v/>
      </c>
      <c r="C2781" s="124" t="str">
        <f ca="1">IF(OFFSET('Stocklist Hoogenraad'!C$17,ROW()-ROW(C$17),0)="","",OFFSET('Stocklist Hoogenraad'!C$17,ROW()-ROW(C$17),0))</f>
        <v/>
      </c>
      <c r="D2781" s="125" t="str">
        <f ca="1">IF(OFFSET('Stocklist Hoogenraad'!D$17,ROW()-ROW(D$17),0)="","",(1+Margin)*OFFSET('Stocklist Hoogenraad'!D$17,ROW()-ROW(D$17),0))</f>
        <v/>
      </c>
    </row>
    <row r="2782" spans="1:4" x14ac:dyDescent="0.25">
      <c r="A2782" s="124" t="str">
        <f ca="1">IF(OFFSET('Stocklist Hoogenraad'!A$17,ROW()-ROW(A$17),0)="","",OFFSET('Stocklist Hoogenraad'!A$17,ROW()-ROW(A$17),0))</f>
        <v/>
      </c>
      <c r="B2782" s="124" t="str">
        <f ca="1">IF(OFFSET('Stocklist Hoogenraad'!B$17,ROW()-ROW(B$17),0)="","",OFFSET('Stocklist Hoogenraad'!B$17,ROW()-ROW(B$17),0))</f>
        <v/>
      </c>
      <c r="C2782" s="124" t="str">
        <f ca="1">IF(OFFSET('Stocklist Hoogenraad'!C$17,ROW()-ROW(C$17),0)="","",OFFSET('Stocklist Hoogenraad'!C$17,ROW()-ROW(C$17),0))</f>
        <v/>
      </c>
      <c r="D2782" s="125" t="str">
        <f ca="1">IF(OFFSET('Stocklist Hoogenraad'!D$17,ROW()-ROW(D$17),0)="","",(1+Margin)*OFFSET('Stocklist Hoogenraad'!D$17,ROW()-ROW(D$17),0))</f>
        <v/>
      </c>
    </row>
    <row r="2783" spans="1:4" x14ac:dyDescent="0.25">
      <c r="A2783" s="124" t="str">
        <f ca="1">IF(OFFSET('Stocklist Hoogenraad'!A$17,ROW()-ROW(A$17),0)="","",OFFSET('Stocklist Hoogenraad'!A$17,ROW()-ROW(A$17),0))</f>
        <v/>
      </c>
      <c r="B2783" s="124" t="str">
        <f ca="1">IF(OFFSET('Stocklist Hoogenraad'!B$17,ROW()-ROW(B$17),0)="","",OFFSET('Stocklist Hoogenraad'!B$17,ROW()-ROW(B$17),0))</f>
        <v/>
      </c>
      <c r="C2783" s="124" t="str">
        <f ca="1">IF(OFFSET('Stocklist Hoogenraad'!C$17,ROW()-ROW(C$17),0)="","",OFFSET('Stocklist Hoogenraad'!C$17,ROW()-ROW(C$17),0))</f>
        <v/>
      </c>
      <c r="D2783" s="125" t="str">
        <f ca="1">IF(OFFSET('Stocklist Hoogenraad'!D$17,ROW()-ROW(D$17),0)="","",(1+Margin)*OFFSET('Stocklist Hoogenraad'!D$17,ROW()-ROW(D$17),0))</f>
        <v/>
      </c>
    </row>
    <row r="2784" spans="1:4" x14ac:dyDescent="0.25">
      <c r="A2784" s="124" t="str">
        <f ca="1">IF(OFFSET('Stocklist Hoogenraad'!A$17,ROW()-ROW(A$17),0)="","",OFFSET('Stocklist Hoogenraad'!A$17,ROW()-ROW(A$17),0))</f>
        <v/>
      </c>
      <c r="B2784" s="124" t="str">
        <f ca="1">IF(OFFSET('Stocklist Hoogenraad'!B$17,ROW()-ROW(B$17),0)="","",OFFSET('Stocklist Hoogenraad'!B$17,ROW()-ROW(B$17),0))</f>
        <v/>
      </c>
      <c r="C2784" s="124" t="str">
        <f ca="1">IF(OFFSET('Stocklist Hoogenraad'!C$17,ROW()-ROW(C$17),0)="","",OFFSET('Stocklist Hoogenraad'!C$17,ROW()-ROW(C$17),0))</f>
        <v/>
      </c>
      <c r="D2784" s="125" t="str">
        <f ca="1">IF(OFFSET('Stocklist Hoogenraad'!D$17,ROW()-ROW(D$17),0)="","",(1+Margin)*OFFSET('Stocklist Hoogenraad'!D$17,ROW()-ROW(D$17),0))</f>
        <v/>
      </c>
    </row>
    <row r="2785" spans="1:4" x14ac:dyDescent="0.25">
      <c r="A2785" s="124" t="str">
        <f ca="1">IF(OFFSET('Stocklist Hoogenraad'!A$17,ROW()-ROW(A$17),0)="","",OFFSET('Stocklist Hoogenraad'!A$17,ROW()-ROW(A$17),0))</f>
        <v/>
      </c>
      <c r="B2785" s="124" t="str">
        <f ca="1">IF(OFFSET('Stocklist Hoogenraad'!B$17,ROW()-ROW(B$17),0)="","",OFFSET('Stocklist Hoogenraad'!B$17,ROW()-ROW(B$17),0))</f>
        <v/>
      </c>
      <c r="C2785" s="124" t="str">
        <f ca="1">IF(OFFSET('Stocklist Hoogenraad'!C$17,ROW()-ROW(C$17),0)="","",OFFSET('Stocklist Hoogenraad'!C$17,ROW()-ROW(C$17),0))</f>
        <v/>
      </c>
      <c r="D2785" s="125" t="str">
        <f ca="1">IF(OFFSET('Stocklist Hoogenraad'!D$17,ROW()-ROW(D$17),0)="","",(1+Margin)*OFFSET('Stocklist Hoogenraad'!D$17,ROW()-ROW(D$17),0))</f>
        <v/>
      </c>
    </row>
    <row r="2786" spans="1:4" x14ac:dyDescent="0.25">
      <c r="A2786" s="124" t="str">
        <f ca="1">IF(OFFSET('Stocklist Hoogenraad'!A$17,ROW()-ROW(A$17),0)="","",OFFSET('Stocklist Hoogenraad'!A$17,ROW()-ROW(A$17),0))</f>
        <v/>
      </c>
      <c r="B2786" s="124" t="str">
        <f ca="1">IF(OFFSET('Stocklist Hoogenraad'!B$17,ROW()-ROW(B$17),0)="","",OFFSET('Stocklist Hoogenraad'!B$17,ROW()-ROW(B$17),0))</f>
        <v/>
      </c>
      <c r="C2786" s="124" t="str">
        <f ca="1">IF(OFFSET('Stocklist Hoogenraad'!C$17,ROW()-ROW(C$17),0)="","",OFFSET('Stocklist Hoogenraad'!C$17,ROW()-ROW(C$17),0))</f>
        <v/>
      </c>
      <c r="D2786" s="125" t="str">
        <f ca="1">IF(OFFSET('Stocklist Hoogenraad'!D$17,ROW()-ROW(D$17),0)="","",(1+Margin)*OFFSET('Stocklist Hoogenraad'!D$17,ROW()-ROW(D$17),0))</f>
        <v/>
      </c>
    </row>
    <row r="2787" spans="1:4" x14ac:dyDescent="0.25">
      <c r="A2787" s="124" t="str">
        <f ca="1">IF(OFFSET('Stocklist Hoogenraad'!A$17,ROW()-ROW(A$17),0)="","",OFFSET('Stocklist Hoogenraad'!A$17,ROW()-ROW(A$17),0))</f>
        <v/>
      </c>
      <c r="B2787" s="124" t="str">
        <f ca="1">IF(OFFSET('Stocklist Hoogenraad'!B$17,ROW()-ROW(B$17),0)="","",OFFSET('Stocklist Hoogenraad'!B$17,ROW()-ROW(B$17),0))</f>
        <v/>
      </c>
      <c r="C2787" s="124" t="str">
        <f ca="1">IF(OFFSET('Stocklist Hoogenraad'!C$17,ROW()-ROW(C$17),0)="","",OFFSET('Stocklist Hoogenraad'!C$17,ROW()-ROW(C$17),0))</f>
        <v/>
      </c>
      <c r="D2787" s="125" t="str">
        <f ca="1">IF(OFFSET('Stocklist Hoogenraad'!D$17,ROW()-ROW(D$17),0)="","",(1+Margin)*OFFSET('Stocklist Hoogenraad'!D$17,ROW()-ROW(D$17),0))</f>
        <v/>
      </c>
    </row>
    <row r="2788" spans="1:4" x14ac:dyDescent="0.25">
      <c r="A2788" s="124" t="str">
        <f ca="1">IF(OFFSET('Stocklist Hoogenraad'!A$17,ROW()-ROW(A$17),0)="","",OFFSET('Stocklist Hoogenraad'!A$17,ROW()-ROW(A$17),0))</f>
        <v/>
      </c>
      <c r="B2788" s="124" t="str">
        <f ca="1">IF(OFFSET('Stocklist Hoogenraad'!B$17,ROW()-ROW(B$17),0)="","",OFFSET('Stocklist Hoogenraad'!B$17,ROW()-ROW(B$17),0))</f>
        <v/>
      </c>
      <c r="C2788" s="124" t="str">
        <f ca="1">IF(OFFSET('Stocklist Hoogenraad'!C$17,ROW()-ROW(C$17),0)="","",OFFSET('Stocklist Hoogenraad'!C$17,ROW()-ROW(C$17),0))</f>
        <v/>
      </c>
      <c r="D2788" s="125" t="str">
        <f ca="1">IF(OFFSET('Stocklist Hoogenraad'!D$17,ROW()-ROW(D$17),0)="","",(1+Margin)*OFFSET('Stocklist Hoogenraad'!D$17,ROW()-ROW(D$17),0))</f>
        <v/>
      </c>
    </row>
    <row r="2789" spans="1:4" x14ac:dyDescent="0.25">
      <c r="A2789" s="124" t="str">
        <f ca="1">IF(OFFSET('Stocklist Hoogenraad'!A$17,ROW()-ROW(A$17),0)="","",OFFSET('Stocklist Hoogenraad'!A$17,ROW()-ROW(A$17),0))</f>
        <v/>
      </c>
      <c r="B2789" s="124" t="str">
        <f ca="1">IF(OFFSET('Stocklist Hoogenraad'!B$17,ROW()-ROW(B$17),0)="","",OFFSET('Stocklist Hoogenraad'!B$17,ROW()-ROW(B$17),0))</f>
        <v/>
      </c>
      <c r="C2789" s="124" t="str">
        <f ca="1">IF(OFFSET('Stocklist Hoogenraad'!C$17,ROW()-ROW(C$17),0)="","",OFFSET('Stocklist Hoogenraad'!C$17,ROW()-ROW(C$17),0))</f>
        <v/>
      </c>
      <c r="D2789" s="125" t="str">
        <f ca="1">IF(OFFSET('Stocklist Hoogenraad'!D$17,ROW()-ROW(D$17),0)="","",(1+Margin)*OFFSET('Stocklist Hoogenraad'!D$17,ROW()-ROW(D$17),0))</f>
        <v/>
      </c>
    </row>
    <row r="2790" spans="1:4" x14ac:dyDescent="0.25">
      <c r="A2790" s="124" t="str">
        <f ca="1">IF(OFFSET('Stocklist Hoogenraad'!A$17,ROW()-ROW(A$17),0)="","",OFFSET('Stocklist Hoogenraad'!A$17,ROW()-ROW(A$17),0))</f>
        <v/>
      </c>
      <c r="B2790" s="124" t="str">
        <f ca="1">IF(OFFSET('Stocklist Hoogenraad'!B$17,ROW()-ROW(B$17),0)="","",OFFSET('Stocklist Hoogenraad'!B$17,ROW()-ROW(B$17),0))</f>
        <v/>
      </c>
      <c r="C2790" s="124" t="str">
        <f ca="1">IF(OFFSET('Stocklist Hoogenraad'!C$17,ROW()-ROW(C$17),0)="","",OFFSET('Stocklist Hoogenraad'!C$17,ROW()-ROW(C$17),0))</f>
        <v/>
      </c>
      <c r="D2790" s="125" t="str">
        <f ca="1">IF(OFFSET('Stocklist Hoogenraad'!D$17,ROW()-ROW(D$17),0)="","",(1+Margin)*OFFSET('Stocklist Hoogenraad'!D$17,ROW()-ROW(D$17),0))</f>
        <v/>
      </c>
    </row>
    <row r="2791" spans="1:4" x14ac:dyDescent="0.25">
      <c r="A2791" s="124" t="str">
        <f ca="1">IF(OFFSET('Stocklist Hoogenraad'!A$17,ROW()-ROW(A$17),0)="","",OFFSET('Stocklist Hoogenraad'!A$17,ROW()-ROW(A$17),0))</f>
        <v/>
      </c>
      <c r="B2791" s="124" t="str">
        <f ca="1">IF(OFFSET('Stocklist Hoogenraad'!B$17,ROW()-ROW(B$17),0)="","",OFFSET('Stocklist Hoogenraad'!B$17,ROW()-ROW(B$17),0))</f>
        <v/>
      </c>
      <c r="C2791" s="124" t="str">
        <f ca="1">IF(OFFSET('Stocklist Hoogenraad'!C$17,ROW()-ROW(C$17),0)="","",OFFSET('Stocklist Hoogenraad'!C$17,ROW()-ROW(C$17),0))</f>
        <v/>
      </c>
      <c r="D2791" s="125" t="str">
        <f ca="1">IF(OFFSET('Stocklist Hoogenraad'!D$17,ROW()-ROW(D$17),0)="","",(1+Margin)*OFFSET('Stocklist Hoogenraad'!D$17,ROW()-ROW(D$17),0))</f>
        <v/>
      </c>
    </row>
    <row r="2792" spans="1:4" x14ac:dyDescent="0.25">
      <c r="A2792" s="124" t="str">
        <f ca="1">IF(OFFSET('Stocklist Hoogenraad'!A$17,ROW()-ROW(A$17),0)="","",OFFSET('Stocklist Hoogenraad'!A$17,ROW()-ROW(A$17),0))</f>
        <v/>
      </c>
      <c r="B2792" s="124" t="str">
        <f ca="1">IF(OFFSET('Stocklist Hoogenraad'!B$17,ROW()-ROW(B$17),0)="","",OFFSET('Stocklist Hoogenraad'!B$17,ROW()-ROW(B$17),0))</f>
        <v/>
      </c>
      <c r="C2792" s="124" t="str">
        <f ca="1">IF(OFFSET('Stocklist Hoogenraad'!C$17,ROW()-ROW(C$17),0)="","",OFFSET('Stocklist Hoogenraad'!C$17,ROW()-ROW(C$17),0))</f>
        <v/>
      </c>
      <c r="D2792" s="125" t="str">
        <f ca="1">IF(OFFSET('Stocklist Hoogenraad'!D$17,ROW()-ROW(D$17),0)="","",(1+Margin)*OFFSET('Stocklist Hoogenraad'!D$17,ROW()-ROW(D$17),0))</f>
        <v/>
      </c>
    </row>
    <row r="2793" spans="1:4" x14ac:dyDescent="0.25">
      <c r="A2793" s="124" t="str">
        <f ca="1">IF(OFFSET('Stocklist Hoogenraad'!A$17,ROW()-ROW(A$17),0)="","",OFFSET('Stocklist Hoogenraad'!A$17,ROW()-ROW(A$17),0))</f>
        <v/>
      </c>
      <c r="B2793" s="124" t="str">
        <f ca="1">IF(OFFSET('Stocklist Hoogenraad'!B$17,ROW()-ROW(B$17),0)="","",OFFSET('Stocklist Hoogenraad'!B$17,ROW()-ROW(B$17),0))</f>
        <v/>
      </c>
      <c r="C2793" s="124" t="str">
        <f ca="1">IF(OFFSET('Stocklist Hoogenraad'!C$17,ROW()-ROW(C$17),0)="","",OFFSET('Stocklist Hoogenraad'!C$17,ROW()-ROW(C$17),0))</f>
        <v/>
      </c>
      <c r="D2793" s="125" t="str">
        <f ca="1">IF(OFFSET('Stocklist Hoogenraad'!D$17,ROW()-ROW(D$17),0)="","",(1+Margin)*OFFSET('Stocklist Hoogenraad'!D$17,ROW()-ROW(D$17),0))</f>
        <v/>
      </c>
    </row>
    <row r="2794" spans="1:4" x14ac:dyDescent="0.25">
      <c r="A2794" s="124" t="str">
        <f ca="1">IF(OFFSET('Stocklist Hoogenraad'!A$17,ROW()-ROW(A$17),0)="","",OFFSET('Stocklist Hoogenraad'!A$17,ROW()-ROW(A$17),0))</f>
        <v/>
      </c>
      <c r="B2794" s="124" t="str">
        <f ca="1">IF(OFFSET('Stocklist Hoogenraad'!B$17,ROW()-ROW(B$17),0)="","",OFFSET('Stocklist Hoogenraad'!B$17,ROW()-ROW(B$17),0))</f>
        <v/>
      </c>
      <c r="C2794" s="124" t="str">
        <f ca="1">IF(OFFSET('Stocklist Hoogenraad'!C$17,ROW()-ROW(C$17),0)="","",OFFSET('Stocklist Hoogenraad'!C$17,ROW()-ROW(C$17),0))</f>
        <v/>
      </c>
      <c r="D2794" s="125" t="str">
        <f ca="1">IF(OFFSET('Stocklist Hoogenraad'!D$17,ROW()-ROW(D$17),0)="","",(1+Margin)*OFFSET('Stocklist Hoogenraad'!D$17,ROW()-ROW(D$17),0))</f>
        <v/>
      </c>
    </row>
    <row r="2795" spans="1:4" x14ac:dyDescent="0.25">
      <c r="A2795" s="124" t="str">
        <f ca="1">IF(OFFSET('Stocklist Hoogenraad'!A$17,ROW()-ROW(A$17),0)="","",OFFSET('Stocklist Hoogenraad'!A$17,ROW()-ROW(A$17),0))</f>
        <v/>
      </c>
      <c r="B2795" s="124" t="str">
        <f ca="1">IF(OFFSET('Stocklist Hoogenraad'!B$17,ROW()-ROW(B$17),0)="","",OFFSET('Stocklist Hoogenraad'!B$17,ROW()-ROW(B$17),0))</f>
        <v/>
      </c>
      <c r="C2795" s="124" t="str">
        <f ca="1">IF(OFFSET('Stocklist Hoogenraad'!C$17,ROW()-ROW(C$17),0)="","",OFFSET('Stocklist Hoogenraad'!C$17,ROW()-ROW(C$17),0))</f>
        <v/>
      </c>
      <c r="D2795" s="125" t="str">
        <f ca="1">IF(OFFSET('Stocklist Hoogenraad'!D$17,ROW()-ROW(D$17),0)="","",(1+Margin)*OFFSET('Stocklist Hoogenraad'!D$17,ROW()-ROW(D$17),0))</f>
        <v/>
      </c>
    </row>
    <row r="2796" spans="1:4" x14ac:dyDescent="0.25">
      <c r="A2796" s="124" t="str">
        <f ca="1">IF(OFFSET('Stocklist Hoogenraad'!A$17,ROW()-ROW(A$17),0)="","",OFFSET('Stocklist Hoogenraad'!A$17,ROW()-ROW(A$17),0))</f>
        <v/>
      </c>
      <c r="B2796" s="124" t="str">
        <f ca="1">IF(OFFSET('Stocklist Hoogenraad'!B$17,ROW()-ROW(B$17),0)="","",OFFSET('Stocklist Hoogenraad'!B$17,ROW()-ROW(B$17),0))</f>
        <v/>
      </c>
      <c r="C2796" s="124" t="str">
        <f ca="1">IF(OFFSET('Stocklist Hoogenraad'!C$17,ROW()-ROW(C$17),0)="","",OFFSET('Stocklist Hoogenraad'!C$17,ROW()-ROW(C$17),0))</f>
        <v/>
      </c>
      <c r="D2796" s="125" t="str">
        <f ca="1">IF(OFFSET('Stocklist Hoogenraad'!D$17,ROW()-ROW(D$17),0)="","",(1+Margin)*OFFSET('Stocklist Hoogenraad'!D$17,ROW()-ROW(D$17),0))</f>
        <v/>
      </c>
    </row>
    <row r="2797" spans="1:4" x14ac:dyDescent="0.25">
      <c r="A2797" s="124" t="str">
        <f ca="1">IF(OFFSET('Stocklist Hoogenraad'!A$17,ROW()-ROW(A$17),0)="","",OFFSET('Stocklist Hoogenraad'!A$17,ROW()-ROW(A$17),0))</f>
        <v/>
      </c>
      <c r="B2797" s="124" t="str">
        <f ca="1">IF(OFFSET('Stocklist Hoogenraad'!B$17,ROW()-ROW(B$17),0)="","",OFFSET('Stocklist Hoogenraad'!B$17,ROW()-ROW(B$17),0))</f>
        <v/>
      </c>
      <c r="C2797" s="124" t="str">
        <f ca="1">IF(OFFSET('Stocklist Hoogenraad'!C$17,ROW()-ROW(C$17),0)="","",OFFSET('Stocklist Hoogenraad'!C$17,ROW()-ROW(C$17),0))</f>
        <v/>
      </c>
      <c r="D2797" s="125" t="str">
        <f ca="1">IF(OFFSET('Stocklist Hoogenraad'!D$17,ROW()-ROW(D$17),0)="","",(1+Margin)*OFFSET('Stocklist Hoogenraad'!D$17,ROW()-ROW(D$17),0))</f>
        <v/>
      </c>
    </row>
    <row r="2798" spans="1:4" x14ac:dyDescent="0.25">
      <c r="A2798" s="124" t="str">
        <f ca="1">IF(OFFSET('Stocklist Hoogenraad'!A$17,ROW()-ROW(A$17),0)="","",OFFSET('Stocklist Hoogenraad'!A$17,ROW()-ROW(A$17),0))</f>
        <v/>
      </c>
      <c r="B2798" s="124" t="str">
        <f ca="1">IF(OFFSET('Stocklist Hoogenraad'!B$17,ROW()-ROW(B$17),0)="","",OFFSET('Stocklist Hoogenraad'!B$17,ROW()-ROW(B$17),0))</f>
        <v/>
      </c>
      <c r="C2798" s="124" t="str">
        <f ca="1">IF(OFFSET('Stocklist Hoogenraad'!C$17,ROW()-ROW(C$17),0)="","",OFFSET('Stocklist Hoogenraad'!C$17,ROW()-ROW(C$17),0))</f>
        <v/>
      </c>
      <c r="D2798" s="125" t="str">
        <f ca="1">IF(OFFSET('Stocklist Hoogenraad'!D$17,ROW()-ROW(D$17),0)="","",(1+Margin)*OFFSET('Stocklist Hoogenraad'!D$17,ROW()-ROW(D$17),0))</f>
        <v/>
      </c>
    </row>
    <row r="2799" spans="1:4" x14ac:dyDescent="0.25">
      <c r="A2799" s="124" t="str">
        <f ca="1">IF(OFFSET('Stocklist Hoogenraad'!A$17,ROW()-ROW(A$17),0)="","",OFFSET('Stocklist Hoogenraad'!A$17,ROW()-ROW(A$17),0))</f>
        <v/>
      </c>
      <c r="B2799" s="124" t="str">
        <f ca="1">IF(OFFSET('Stocklist Hoogenraad'!B$17,ROW()-ROW(B$17),0)="","",OFFSET('Stocklist Hoogenraad'!B$17,ROW()-ROW(B$17),0))</f>
        <v/>
      </c>
      <c r="C2799" s="124" t="str">
        <f ca="1">IF(OFFSET('Stocklist Hoogenraad'!C$17,ROW()-ROW(C$17),0)="","",OFFSET('Stocklist Hoogenraad'!C$17,ROW()-ROW(C$17),0))</f>
        <v/>
      </c>
      <c r="D2799" s="125" t="str">
        <f ca="1">IF(OFFSET('Stocklist Hoogenraad'!D$17,ROW()-ROW(D$17),0)="","",(1+Margin)*OFFSET('Stocklist Hoogenraad'!D$17,ROW()-ROW(D$17),0))</f>
        <v/>
      </c>
    </row>
    <row r="2800" spans="1:4" x14ac:dyDescent="0.25">
      <c r="A2800" s="124" t="str">
        <f ca="1">IF(OFFSET('Stocklist Hoogenraad'!A$17,ROW()-ROW(A$17),0)="","",OFFSET('Stocklist Hoogenraad'!A$17,ROW()-ROW(A$17),0))</f>
        <v/>
      </c>
      <c r="B2800" s="124" t="str">
        <f ca="1">IF(OFFSET('Stocklist Hoogenraad'!B$17,ROW()-ROW(B$17),0)="","",OFFSET('Stocklist Hoogenraad'!B$17,ROW()-ROW(B$17),0))</f>
        <v/>
      </c>
      <c r="C2800" s="124" t="str">
        <f ca="1">IF(OFFSET('Stocklist Hoogenraad'!C$17,ROW()-ROW(C$17),0)="","",OFFSET('Stocklist Hoogenraad'!C$17,ROW()-ROW(C$17),0))</f>
        <v/>
      </c>
      <c r="D2800" s="125" t="str">
        <f ca="1">IF(OFFSET('Stocklist Hoogenraad'!D$17,ROW()-ROW(D$17),0)="","",(1+Margin)*OFFSET('Stocklist Hoogenraad'!D$17,ROW()-ROW(D$17),0))</f>
        <v/>
      </c>
    </row>
    <row r="2801" spans="1:4" x14ac:dyDescent="0.25">
      <c r="A2801" s="124" t="str">
        <f ca="1">IF(OFFSET('Stocklist Hoogenraad'!A$17,ROW()-ROW(A$17),0)="","",OFFSET('Stocklist Hoogenraad'!A$17,ROW()-ROW(A$17),0))</f>
        <v/>
      </c>
      <c r="B2801" s="124" t="str">
        <f ca="1">IF(OFFSET('Stocklist Hoogenraad'!B$17,ROW()-ROW(B$17),0)="","",OFFSET('Stocklist Hoogenraad'!B$17,ROW()-ROW(B$17),0))</f>
        <v/>
      </c>
      <c r="C2801" s="124" t="str">
        <f ca="1">IF(OFFSET('Stocklist Hoogenraad'!C$17,ROW()-ROW(C$17),0)="","",OFFSET('Stocklist Hoogenraad'!C$17,ROW()-ROW(C$17),0))</f>
        <v/>
      </c>
      <c r="D2801" s="125" t="str">
        <f ca="1">IF(OFFSET('Stocklist Hoogenraad'!D$17,ROW()-ROW(D$17),0)="","",(1+Margin)*OFFSET('Stocklist Hoogenraad'!D$17,ROW()-ROW(D$17),0))</f>
        <v/>
      </c>
    </row>
    <row r="2802" spans="1:4" x14ac:dyDescent="0.25">
      <c r="A2802" s="124" t="str">
        <f ca="1">IF(OFFSET('Stocklist Hoogenraad'!A$17,ROW()-ROW(A$17),0)="","",OFFSET('Stocklist Hoogenraad'!A$17,ROW()-ROW(A$17),0))</f>
        <v/>
      </c>
      <c r="B2802" s="124" t="str">
        <f ca="1">IF(OFFSET('Stocklist Hoogenraad'!B$17,ROW()-ROW(B$17),0)="","",OFFSET('Stocklist Hoogenraad'!B$17,ROW()-ROW(B$17),0))</f>
        <v/>
      </c>
      <c r="C2802" s="124" t="str">
        <f ca="1">IF(OFFSET('Stocklist Hoogenraad'!C$17,ROW()-ROW(C$17),0)="","",OFFSET('Stocklist Hoogenraad'!C$17,ROW()-ROW(C$17),0))</f>
        <v/>
      </c>
      <c r="D2802" s="125" t="str">
        <f ca="1">IF(OFFSET('Stocklist Hoogenraad'!D$17,ROW()-ROW(D$17),0)="","",(1+Margin)*OFFSET('Stocklist Hoogenraad'!D$17,ROW()-ROW(D$17),0))</f>
        <v/>
      </c>
    </row>
    <row r="2803" spans="1:4" x14ac:dyDescent="0.25">
      <c r="A2803" s="124" t="str">
        <f ca="1">IF(OFFSET('Stocklist Hoogenraad'!A$17,ROW()-ROW(A$17),0)="","",OFFSET('Stocklist Hoogenraad'!A$17,ROW()-ROW(A$17),0))</f>
        <v/>
      </c>
      <c r="B2803" s="124" t="str">
        <f ca="1">IF(OFFSET('Stocklist Hoogenraad'!B$17,ROW()-ROW(B$17),0)="","",OFFSET('Stocklist Hoogenraad'!B$17,ROW()-ROW(B$17),0))</f>
        <v/>
      </c>
      <c r="C2803" s="124" t="str">
        <f ca="1">IF(OFFSET('Stocklist Hoogenraad'!C$17,ROW()-ROW(C$17),0)="","",OFFSET('Stocklist Hoogenraad'!C$17,ROW()-ROW(C$17),0))</f>
        <v/>
      </c>
      <c r="D2803" s="125" t="str">
        <f ca="1">IF(OFFSET('Stocklist Hoogenraad'!D$17,ROW()-ROW(D$17),0)="","",(1+Margin)*OFFSET('Stocklist Hoogenraad'!D$17,ROW()-ROW(D$17),0))</f>
        <v/>
      </c>
    </row>
    <row r="2804" spans="1:4" x14ac:dyDescent="0.25">
      <c r="A2804" s="124" t="str">
        <f ca="1">IF(OFFSET('Stocklist Hoogenraad'!A$17,ROW()-ROW(A$17),0)="","",OFFSET('Stocklist Hoogenraad'!A$17,ROW()-ROW(A$17),0))</f>
        <v/>
      </c>
      <c r="B2804" s="124" t="str">
        <f ca="1">IF(OFFSET('Stocklist Hoogenraad'!B$17,ROW()-ROW(B$17),0)="","",OFFSET('Stocklist Hoogenraad'!B$17,ROW()-ROW(B$17),0))</f>
        <v/>
      </c>
      <c r="C2804" s="124" t="str">
        <f ca="1">IF(OFFSET('Stocklist Hoogenraad'!C$17,ROW()-ROW(C$17),0)="","",OFFSET('Stocklist Hoogenraad'!C$17,ROW()-ROW(C$17),0))</f>
        <v/>
      </c>
      <c r="D2804" s="125" t="str">
        <f ca="1">IF(OFFSET('Stocklist Hoogenraad'!D$17,ROW()-ROW(D$17),0)="","",(1+Margin)*OFFSET('Stocklist Hoogenraad'!D$17,ROW()-ROW(D$17),0))</f>
        <v/>
      </c>
    </row>
    <row r="2805" spans="1:4" x14ac:dyDescent="0.25">
      <c r="A2805" s="124" t="str">
        <f ca="1">IF(OFFSET('Stocklist Hoogenraad'!A$17,ROW()-ROW(A$17),0)="","",OFFSET('Stocklist Hoogenraad'!A$17,ROW()-ROW(A$17),0))</f>
        <v/>
      </c>
      <c r="B2805" s="124" t="str">
        <f ca="1">IF(OFFSET('Stocklist Hoogenraad'!B$17,ROW()-ROW(B$17),0)="","",OFFSET('Stocklist Hoogenraad'!B$17,ROW()-ROW(B$17),0))</f>
        <v/>
      </c>
      <c r="C2805" s="124" t="str">
        <f ca="1">IF(OFFSET('Stocklist Hoogenraad'!C$17,ROW()-ROW(C$17),0)="","",OFFSET('Stocklist Hoogenraad'!C$17,ROW()-ROW(C$17),0))</f>
        <v/>
      </c>
      <c r="D2805" s="125" t="str">
        <f ca="1">IF(OFFSET('Stocklist Hoogenraad'!D$17,ROW()-ROW(D$17),0)="","",(1+Margin)*OFFSET('Stocklist Hoogenraad'!D$17,ROW()-ROW(D$17),0))</f>
        <v/>
      </c>
    </row>
    <row r="2806" spans="1:4" x14ac:dyDescent="0.25">
      <c r="A2806" s="124" t="str">
        <f ca="1">IF(OFFSET('Stocklist Hoogenraad'!A$17,ROW()-ROW(A$17),0)="","",OFFSET('Stocklist Hoogenraad'!A$17,ROW()-ROW(A$17),0))</f>
        <v/>
      </c>
      <c r="B2806" s="124" t="str">
        <f ca="1">IF(OFFSET('Stocklist Hoogenraad'!B$17,ROW()-ROW(B$17),0)="","",OFFSET('Stocklist Hoogenraad'!B$17,ROW()-ROW(B$17),0))</f>
        <v/>
      </c>
      <c r="C2806" s="124" t="str">
        <f ca="1">IF(OFFSET('Stocklist Hoogenraad'!C$17,ROW()-ROW(C$17),0)="","",OFFSET('Stocklist Hoogenraad'!C$17,ROW()-ROW(C$17),0))</f>
        <v/>
      </c>
      <c r="D2806" s="125" t="str">
        <f ca="1">IF(OFFSET('Stocklist Hoogenraad'!D$17,ROW()-ROW(D$17),0)="","",(1+Margin)*OFFSET('Stocklist Hoogenraad'!D$17,ROW()-ROW(D$17),0))</f>
        <v/>
      </c>
    </row>
    <row r="2807" spans="1:4" x14ac:dyDescent="0.25">
      <c r="A2807" s="124" t="str">
        <f ca="1">IF(OFFSET('Stocklist Hoogenraad'!A$17,ROW()-ROW(A$17),0)="","",OFFSET('Stocklist Hoogenraad'!A$17,ROW()-ROW(A$17),0))</f>
        <v/>
      </c>
      <c r="B2807" s="124" t="str">
        <f ca="1">IF(OFFSET('Stocklist Hoogenraad'!B$17,ROW()-ROW(B$17),0)="","",OFFSET('Stocklist Hoogenraad'!B$17,ROW()-ROW(B$17),0))</f>
        <v/>
      </c>
      <c r="C2807" s="124" t="str">
        <f ca="1">IF(OFFSET('Stocklist Hoogenraad'!C$17,ROW()-ROW(C$17),0)="","",OFFSET('Stocklist Hoogenraad'!C$17,ROW()-ROW(C$17),0))</f>
        <v/>
      </c>
      <c r="D2807" s="125" t="str">
        <f ca="1">IF(OFFSET('Stocklist Hoogenraad'!D$17,ROW()-ROW(D$17),0)="","",(1+Margin)*OFFSET('Stocklist Hoogenraad'!D$17,ROW()-ROW(D$17),0))</f>
        <v/>
      </c>
    </row>
    <row r="2808" spans="1:4" x14ac:dyDescent="0.25">
      <c r="A2808" s="124" t="str">
        <f ca="1">IF(OFFSET('Stocklist Hoogenraad'!A$17,ROW()-ROW(A$17),0)="","",OFFSET('Stocklist Hoogenraad'!A$17,ROW()-ROW(A$17),0))</f>
        <v/>
      </c>
      <c r="B2808" s="124" t="str">
        <f ca="1">IF(OFFSET('Stocklist Hoogenraad'!B$17,ROW()-ROW(B$17),0)="","",OFFSET('Stocklist Hoogenraad'!B$17,ROW()-ROW(B$17),0))</f>
        <v/>
      </c>
      <c r="C2808" s="124" t="str">
        <f ca="1">IF(OFFSET('Stocklist Hoogenraad'!C$17,ROW()-ROW(C$17),0)="","",OFFSET('Stocklist Hoogenraad'!C$17,ROW()-ROW(C$17),0))</f>
        <v/>
      </c>
      <c r="D2808" s="125" t="str">
        <f ca="1">IF(OFFSET('Stocklist Hoogenraad'!D$17,ROW()-ROW(D$17),0)="","",(1+Margin)*OFFSET('Stocklist Hoogenraad'!D$17,ROW()-ROW(D$17),0))</f>
        <v/>
      </c>
    </row>
    <row r="2809" spans="1:4" x14ac:dyDescent="0.25">
      <c r="A2809" s="124" t="str">
        <f ca="1">IF(OFFSET('Stocklist Hoogenraad'!A$17,ROW()-ROW(A$17),0)="","",OFFSET('Stocklist Hoogenraad'!A$17,ROW()-ROW(A$17),0))</f>
        <v/>
      </c>
      <c r="B2809" s="124" t="str">
        <f ca="1">IF(OFFSET('Stocklist Hoogenraad'!B$17,ROW()-ROW(B$17),0)="","",OFFSET('Stocklist Hoogenraad'!B$17,ROW()-ROW(B$17),0))</f>
        <v/>
      </c>
      <c r="C2809" s="124" t="str">
        <f ca="1">IF(OFFSET('Stocklist Hoogenraad'!C$17,ROW()-ROW(C$17),0)="","",OFFSET('Stocklist Hoogenraad'!C$17,ROW()-ROW(C$17),0))</f>
        <v/>
      </c>
      <c r="D2809" s="125" t="str">
        <f ca="1">IF(OFFSET('Stocklist Hoogenraad'!D$17,ROW()-ROW(D$17),0)="","",(1+Margin)*OFFSET('Stocklist Hoogenraad'!D$17,ROW()-ROW(D$17),0))</f>
        <v/>
      </c>
    </row>
    <row r="2810" spans="1:4" x14ac:dyDescent="0.25">
      <c r="A2810" s="124" t="str">
        <f ca="1">IF(OFFSET('Stocklist Hoogenraad'!A$17,ROW()-ROW(A$17),0)="","",OFFSET('Stocklist Hoogenraad'!A$17,ROW()-ROW(A$17),0))</f>
        <v/>
      </c>
      <c r="B2810" s="124" t="str">
        <f ca="1">IF(OFFSET('Stocklist Hoogenraad'!B$17,ROW()-ROW(B$17),0)="","",OFFSET('Stocklist Hoogenraad'!B$17,ROW()-ROW(B$17),0))</f>
        <v/>
      </c>
      <c r="C2810" s="124" t="str">
        <f ca="1">IF(OFFSET('Stocklist Hoogenraad'!C$17,ROW()-ROW(C$17),0)="","",OFFSET('Stocklist Hoogenraad'!C$17,ROW()-ROW(C$17),0))</f>
        <v/>
      </c>
      <c r="D2810" s="125" t="str">
        <f ca="1">IF(OFFSET('Stocklist Hoogenraad'!D$17,ROW()-ROW(D$17),0)="","",(1+Margin)*OFFSET('Stocklist Hoogenraad'!D$17,ROW()-ROW(D$17),0))</f>
        <v/>
      </c>
    </row>
    <row r="2811" spans="1:4" x14ac:dyDescent="0.25">
      <c r="A2811" s="124" t="str">
        <f ca="1">IF(OFFSET('Stocklist Hoogenraad'!A$17,ROW()-ROW(A$17),0)="","",OFFSET('Stocklist Hoogenraad'!A$17,ROW()-ROW(A$17),0))</f>
        <v/>
      </c>
      <c r="B2811" s="124" t="str">
        <f ca="1">IF(OFFSET('Stocklist Hoogenraad'!B$17,ROW()-ROW(B$17),0)="","",OFFSET('Stocklist Hoogenraad'!B$17,ROW()-ROW(B$17),0))</f>
        <v/>
      </c>
      <c r="C2811" s="124" t="str">
        <f ca="1">IF(OFFSET('Stocklist Hoogenraad'!C$17,ROW()-ROW(C$17),0)="","",OFFSET('Stocklist Hoogenraad'!C$17,ROW()-ROW(C$17),0))</f>
        <v/>
      </c>
      <c r="D2811" s="125" t="str">
        <f ca="1">IF(OFFSET('Stocklist Hoogenraad'!D$17,ROW()-ROW(D$17),0)="","",(1+Margin)*OFFSET('Stocklist Hoogenraad'!D$17,ROW()-ROW(D$17),0))</f>
        <v/>
      </c>
    </row>
    <row r="2812" spans="1:4" x14ac:dyDescent="0.25">
      <c r="A2812" s="124" t="str">
        <f ca="1">IF(OFFSET('Stocklist Hoogenraad'!A$17,ROW()-ROW(A$17),0)="","",OFFSET('Stocklist Hoogenraad'!A$17,ROW()-ROW(A$17),0))</f>
        <v/>
      </c>
      <c r="B2812" s="124" t="str">
        <f ca="1">IF(OFFSET('Stocklist Hoogenraad'!B$17,ROW()-ROW(B$17),0)="","",OFFSET('Stocklist Hoogenraad'!B$17,ROW()-ROW(B$17),0))</f>
        <v/>
      </c>
      <c r="C2812" s="124" t="str">
        <f ca="1">IF(OFFSET('Stocklist Hoogenraad'!C$17,ROW()-ROW(C$17),0)="","",OFFSET('Stocklist Hoogenraad'!C$17,ROW()-ROW(C$17),0))</f>
        <v/>
      </c>
      <c r="D2812" s="125" t="str">
        <f ca="1">IF(OFFSET('Stocklist Hoogenraad'!D$17,ROW()-ROW(D$17),0)="","",(1+Margin)*OFFSET('Stocklist Hoogenraad'!D$17,ROW()-ROW(D$17),0))</f>
        <v/>
      </c>
    </row>
    <row r="2813" spans="1:4" x14ac:dyDescent="0.25">
      <c r="A2813" s="124" t="str">
        <f ca="1">IF(OFFSET('Stocklist Hoogenraad'!A$17,ROW()-ROW(A$17),0)="","",OFFSET('Stocklist Hoogenraad'!A$17,ROW()-ROW(A$17),0))</f>
        <v/>
      </c>
      <c r="B2813" s="124" t="str">
        <f ca="1">IF(OFFSET('Stocklist Hoogenraad'!B$17,ROW()-ROW(B$17),0)="","",OFFSET('Stocklist Hoogenraad'!B$17,ROW()-ROW(B$17),0))</f>
        <v/>
      </c>
      <c r="C2813" s="124" t="str">
        <f ca="1">IF(OFFSET('Stocklist Hoogenraad'!C$17,ROW()-ROW(C$17),0)="","",OFFSET('Stocklist Hoogenraad'!C$17,ROW()-ROW(C$17),0))</f>
        <v/>
      </c>
      <c r="D2813" s="125" t="str">
        <f ca="1">IF(OFFSET('Stocklist Hoogenraad'!D$17,ROW()-ROW(D$17),0)="","",(1+Margin)*OFFSET('Stocklist Hoogenraad'!D$17,ROW()-ROW(D$17),0))</f>
        <v/>
      </c>
    </row>
    <row r="2814" spans="1:4" x14ac:dyDescent="0.25">
      <c r="A2814" s="124" t="str">
        <f ca="1">IF(OFFSET('Stocklist Hoogenraad'!A$17,ROW()-ROW(A$17),0)="","",OFFSET('Stocklist Hoogenraad'!A$17,ROW()-ROW(A$17),0))</f>
        <v/>
      </c>
      <c r="B2814" s="124" t="str">
        <f ca="1">IF(OFFSET('Stocklist Hoogenraad'!B$17,ROW()-ROW(B$17),0)="","",OFFSET('Stocklist Hoogenraad'!B$17,ROW()-ROW(B$17),0))</f>
        <v/>
      </c>
      <c r="C2814" s="124" t="str">
        <f ca="1">IF(OFFSET('Stocklist Hoogenraad'!C$17,ROW()-ROW(C$17),0)="","",OFFSET('Stocklist Hoogenraad'!C$17,ROW()-ROW(C$17),0))</f>
        <v/>
      </c>
      <c r="D2814" s="125" t="str">
        <f ca="1">IF(OFFSET('Stocklist Hoogenraad'!D$17,ROW()-ROW(D$17),0)="","",(1+Margin)*OFFSET('Stocklist Hoogenraad'!D$17,ROW()-ROW(D$17),0))</f>
        <v/>
      </c>
    </row>
    <row r="2815" spans="1:4" x14ac:dyDescent="0.25">
      <c r="A2815" s="124" t="str">
        <f ca="1">IF(OFFSET('Stocklist Hoogenraad'!A$17,ROW()-ROW(A$17),0)="","",OFFSET('Stocklist Hoogenraad'!A$17,ROW()-ROW(A$17),0))</f>
        <v/>
      </c>
      <c r="B2815" s="124" t="str">
        <f ca="1">IF(OFFSET('Stocklist Hoogenraad'!B$17,ROW()-ROW(B$17),0)="","",OFFSET('Stocklist Hoogenraad'!B$17,ROW()-ROW(B$17),0))</f>
        <v/>
      </c>
      <c r="C2815" s="124" t="str">
        <f ca="1">IF(OFFSET('Stocklist Hoogenraad'!C$17,ROW()-ROW(C$17),0)="","",OFFSET('Stocklist Hoogenraad'!C$17,ROW()-ROW(C$17),0))</f>
        <v/>
      </c>
      <c r="D2815" s="125" t="str">
        <f ca="1">IF(OFFSET('Stocklist Hoogenraad'!D$17,ROW()-ROW(D$17),0)="","",(1+Margin)*OFFSET('Stocklist Hoogenraad'!D$17,ROW()-ROW(D$17),0))</f>
        <v/>
      </c>
    </row>
    <row r="2816" spans="1:4" x14ac:dyDescent="0.25">
      <c r="A2816" s="124" t="str">
        <f ca="1">IF(OFFSET('Stocklist Hoogenraad'!A$17,ROW()-ROW(A$17),0)="","",OFFSET('Stocklist Hoogenraad'!A$17,ROW()-ROW(A$17),0))</f>
        <v/>
      </c>
      <c r="B2816" s="124" t="str">
        <f ca="1">IF(OFFSET('Stocklist Hoogenraad'!B$17,ROW()-ROW(B$17),0)="","",OFFSET('Stocklist Hoogenraad'!B$17,ROW()-ROW(B$17),0))</f>
        <v/>
      </c>
      <c r="C2816" s="124" t="str">
        <f ca="1">IF(OFFSET('Stocklist Hoogenraad'!C$17,ROW()-ROW(C$17),0)="","",OFFSET('Stocklist Hoogenraad'!C$17,ROW()-ROW(C$17),0))</f>
        <v/>
      </c>
      <c r="D2816" s="125" t="str">
        <f ca="1">IF(OFFSET('Stocklist Hoogenraad'!D$17,ROW()-ROW(D$17),0)="","",(1+Margin)*OFFSET('Stocklist Hoogenraad'!D$17,ROW()-ROW(D$17),0))</f>
        <v/>
      </c>
    </row>
    <row r="2817" spans="1:4" x14ac:dyDescent="0.25">
      <c r="A2817" s="124" t="str">
        <f ca="1">IF(OFFSET('Stocklist Hoogenraad'!A$17,ROW()-ROW(A$17),0)="","",OFFSET('Stocklist Hoogenraad'!A$17,ROW()-ROW(A$17),0))</f>
        <v/>
      </c>
      <c r="B2817" s="124" t="str">
        <f ca="1">IF(OFFSET('Stocklist Hoogenraad'!B$17,ROW()-ROW(B$17),0)="","",OFFSET('Stocklist Hoogenraad'!B$17,ROW()-ROW(B$17),0))</f>
        <v/>
      </c>
      <c r="C2817" s="124" t="str">
        <f ca="1">IF(OFFSET('Stocklist Hoogenraad'!C$17,ROW()-ROW(C$17),0)="","",OFFSET('Stocklist Hoogenraad'!C$17,ROW()-ROW(C$17),0))</f>
        <v/>
      </c>
      <c r="D2817" s="125" t="str">
        <f ca="1">IF(OFFSET('Stocklist Hoogenraad'!D$17,ROW()-ROW(D$17),0)="","",(1+Margin)*OFFSET('Stocklist Hoogenraad'!D$17,ROW()-ROW(D$17),0))</f>
        <v/>
      </c>
    </row>
    <row r="2818" spans="1:4" x14ac:dyDescent="0.25">
      <c r="A2818" s="124" t="str">
        <f ca="1">IF(OFFSET('Stocklist Hoogenraad'!A$17,ROW()-ROW(A$17),0)="","",OFFSET('Stocklist Hoogenraad'!A$17,ROW()-ROW(A$17),0))</f>
        <v/>
      </c>
      <c r="B2818" s="124" t="str">
        <f ca="1">IF(OFFSET('Stocklist Hoogenraad'!B$17,ROW()-ROW(B$17),0)="","",OFFSET('Stocklist Hoogenraad'!B$17,ROW()-ROW(B$17),0))</f>
        <v/>
      </c>
      <c r="C2818" s="124" t="str">
        <f ca="1">IF(OFFSET('Stocklist Hoogenraad'!C$17,ROW()-ROW(C$17),0)="","",OFFSET('Stocklist Hoogenraad'!C$17,ROW()-ROW(C$17),0))</f>
        <v/>
      </c>
      <c r="D2818" s="125" t="str">
        <f ca="1">IF(OFFSET('Stocklist Hoogenraad'!D$17,ROW()-ROW(D$17),0)="","",(1+Margin)*OFFSET('Stocklist Hoogenraad'!D$17,ROW()-ROW(D$17),0))</f>
        <v/>
      </c>
    </row>
    <row r="2819" spans="1:4" x14ac:dyDescent="0.25">
      <c r="A2819" s="124" t="str">
        <f ca="1">IF(OFFSET('Stocklist Hoogenraad'!A$17,ROW()-ROW(A$17),0)="","",OFFSET('Stocklist Hoogenraad'!A$17,ROW()-ROW(A$17),0))</f>
        <v/>
      </c>
      <c r="B2819" s="124" t="str">
        <f ca="1">IF(OFFSET('Stocklist Hoogenraad'!B$17,ROW()-ROW(B$17),0)="","",OFFSET('Stocklist Hoogenraad'!B$17,ROW()-ROW(B$17),0))</f>
        <v/>
      </c>
      <c r="C2819" s="124" t="str">
        <f ca="1">IF(OFFSET('Stocklist Hoogenraad'!C$17,ROW()-ROW(C$17),0)="","",OFFSET('Stocklist Hoogenraad'!C$17,ROW()-ROW(C$17),0))</f>
        <v/>
      </c>
      <c r="D2819" s="125" t="str">
        <f ca="1">IF(OFFSET('Stocklist Hoogenraad'!D$17,ROW()-ROW(D$17),0)="","",(1+Margin)*OFFSET('Stocklist Hoogenraad'!D$17,ROW()-ROW(D$17),0))</f>
        <v/>
      </c>
    </row>
    <row r="2820" spans="1:4" x14ac:dyDescent="0.25">
      <c r="A2820" s="124" t="str">
        <f ca="1">IF(OFFSET('Stocklist Hoogenraad'!A$17,ROW()-ROW(A$17),0)="","",OFFSET('Stocklist Hoogenraad'!A$17,ROW()-ROW(A$17),0))</f>
        <v/>
      </c>
      <c r="B2820" s="124" t="str">
        <f ca="1">IF(OFFSET('Stocklist Hoogenraad'!B$17,ROW()-ROW(B$17),0)="","",OFFSET('Stocklist Hoogenraad'!B$17,ROW()-ROW(B$17),0))</f>
        <v/>
      </c>
      <c r="C2820" s="124" t="str">
        <f ca="1">IF(OFFSET('Stocklist Hoogenraad'!C$17,ROW()-ROW(C$17),0)="","",OFFSET('Stocklist Hoogenraad'!C$17,ROW()-ROW(C$17),0))</f>
        <v/>
      </c>
      <c r="D2820" s="125" t="str">
        <f ca="1">IF(OFFSET('Stocklist Hoogenraad'!D$17,ROW()-ROW(D$17),0)="","",(1+Margin)*OFFSET('Stocklist Hoogenraad'!D$17,ROW()-ROW(D$17),0))</f>
        <v/>
      </c>
    </row>
    <row r="2821" spans="1:4" x14ac:dyDescent="0.25">
      <c r="A2821" s="124" t="str">
        <f ca="1">IF(OFFSET('Stocklist Hoogenraad'!A$17,ROW()-ROW(A$17),0)="","",OFFSET('Stocklist Hoogenraad'!A$17,ROW()-ROW(A$17),0))</f>
        <v/>
      </c>
      <c r="B2821" s="124" t="str">
        <f ca="1">IF(OFFSET('Stocklist Hoogenraad'!B$17,ROW()-ROW(B$17),0)="","",OFFSET('Stocklist Hoogenraad'!B$17,ROW()-ROW(B$17),0))</f>
        <v/>
      </c>
      <c r="C2821" s="124" t="str">
        <f ca="1">IF(OFFSET('Stocklist Hoogenraad'!C$17,ROW()-ROW(C$17),0)="","",OFFSET('Stocklist Hoogenraad'!C$17,ROW()-ROW(C$17),0))</f>
        <v/>
      </c>
      <c r="D2821" s="125" t="str">
        <f ca="1">IF(OFFSET('Stocklist Hoogenraad'!D$17,ROW()-ROW(D$17),0)="","",(1+Margin)*OFFSET('Stocklist Hoogenraad'!D$17,ROW()-ROW(D$17),0))</f>
        <v/>
      </c>
    </row>
    <row r="2822" spans="1:4" x14ac:dyDescent="0.25">
      <c r="A2822" s="124" t="str">
        <f ca="1">IF(OFFSET('Stocklist Hoogenraad'!A$17,ROW()-ROW(A$17),0)="","",OFFSET('Stocklist Hoogenraad'!A$17,ROW()-ROW(A$17),0))</f>
        <v/>
      </c>
      <c r="B2822" s="124" t="str">
        <f ca="1">IF(OFFSET('Stocklist Hoogenraad'!B$17,ROW()-ROW(B$17),0)="","",OFFSET('Stocklist Hoogenraad'!B$17,ROW()-ROW(B$17),0))</f>
        <v/>
      </c>
      <c r="C2822" s="124" t="str">
        <f ca="1">IF(OFFSET('Stocklist Hoogenraad'!C$17,ROW()-ROW(C$17),0)="","",OFFSET('Stocklist Hoogenraad'!C$17,ROW()-ROW(C$17),0))</f>
        <v/>
      </c>
      <c r="D2822" s="125" t="str">
        <f ca="1">IF(OFFSET('Stocklist Hoogenraad'!D$17,ROW()-ROW(D$17),0)="","",(1+Margin)*OFFSET('Stocklist Hoogenraad'!D$17,ROW()-ROW(D$17),0))</f>
        <v/>
      </c>
    </row>
    <row r="2823" spans="1:4" x14ac:dyDescent="0.25">
      <c r="A2823" s="124" t="str">
        <f ca="1">IF(OFFSET('Stocklist Hoogenraad'!A$17,ROW()-ROW(A$17),0)="","",OFFSET('Stocklist Hoogenraad'!A$17,ROW()-ROW(A$17),0))</f>
        <v/>
      </c>
      <c r="B2823" s="124" t="str">
        <f ca="1">IF(OFFSET('Stocklist Hoogenraad'!B$17,ROW()-ROW(B$17),0)="","",OFFSET('Stocklist Hoogenraad'!B$17,ROW()-ROW(B$17),0))</f>
        <v/>
      </c>
      <c r="C2823" s="124" t="str">
        <f ca="1">IF(OFFSET('Stocklist Hoogenraad'!C$17,ROW()-ROW(C$17),0)="","",OFFSET('Stocklist Hoogenraad'!C$17,ROW()-ROW(C$17),0))</f>
        <v/>
      </c>
      <c r="D2823" s="125" t="str">
        <f ca="1">IF(OFFSET('Stocklist Hoogenraad'!D$17,ROW()-ROW(D$17),0)="","",(1+Margin)*OFFSET('Stocklist Hoogenraad'!D$17,ROW()-ROW(D$17),0))</f>
        <v/>
      </c>
    </row>
    <row r="2824" spans="1:4" x14ac:dyDescent="0.25">
      <c r="A2824" s="124" t="str">
        <f ca="1">IF(OFFSET('Stocklist Hoogenraad'!A$17,ROW()-ROW(A$17),0)="","",OFFSET('Stocklist Hoogenraad'!A$17,ROW()-ROW(A$17),0))</f>
        <v/>
      </c>
      <c r="B2824" s="124" t="str">
        <f ca="1">IF(OFFSET('Stocklist Hoogenraad'!B$17,ROW()-ROW(B$17),0)="","",OFFSET('Stocklist Hoogenraad'!B$17,ROW()-ROW(B$17),0))</f>
        <v/>
      </c>
      <c r="C2824" s="124" t="str">
        <f ca="1">IF(OFFSET('Stocklist Hoogenraad'!C$17,ROW()-ROW(C$17),0)="","",OFFSET('Stocklist Hoogenraad'!C$17,ROW()-ROW(C$17),0))</f>
        <v/>
      </c>
      <c r="D2824" s="125" t="str">
        <f ca="1">IF(OFFSET('Stocklist Hoogenraad'!D$17,ROW()-ROW(D$17),0)="","",(1+Margin)*OFFSET('Stocklist Hoogenraad'!D$17,ROW()-ROW(D$17),0))</f>
        <v/>
      </c>
    </row>
    <row r="2825" spans="1:4" x14ac:dyDescent="0.25">
      <c r="A2825" s="124" t="str">
        <f ca="1">IF(OFFSET('Stocklist Hoogenraad'!A$17,ROW()-ROW(A$17),0)="","",OFFSET('Stocklist Hoogenraad'!A$17,ROW()-ROW(A$17),0))</f>
        <v/>
      </c>
      <c r="B2825" s="124" t="str">
        <f ca="1">IF(OFFSET('Stocklist Hoogenraad'!B$17,ROW()-ROW(B$17),0)="","",OFFSET('Stocklist Hoogenraad'!B$17,ROW()-ROW(B$17),0))</f>
        <v/>
      </c>
      <c r="C2825" s="124" t="str">
        <f ca="1">IF(OFFSET('Stocklist Hoogenraad'!C$17,ROW()-ROW(C$17),0)="","",OFFSET('Stocklist Hoogenraad'!C$17,ROW()-ROW(C$17),0))</f>
        <v/>
      </c>
      <c r="D2825" s="125" t="str">
        <f ca="1">IF(OFFSET('Stocklist Hoogenraad'!D$17,ROW()-ROW(D$17),0)="","",(1+Margin)*OFFSET('Stocklist Hoogenraad'!D$17,ROW()-ROW(D$17),0))</f>
        <v/>
      </c>
    </row>
    <row r="2826" spans="1:4" x14ac:dyDescent="0.25">
      <c r="A2826" s="124" t="str">
        <f ca="1">IF(OFFSET('Stocklist Hoogenraad'!A$17,ROW()-ROW(A$17),0)="","",OFFSET('Stocklist Hoogenraad'!A$17,ROW()-ROW(A$17),0))</f>
        <v/>
      </c>
      <c r="B2826" s="124" t="str">
        <f ca="1">IF(OFFSET('Stocklist Hoogenraad'!B$17,ROW()-ROW(B$17),0)="","",OFFSET('Stocklist Hoogenraad'!B$17,ROW()-ROW(B$17),0))</f>
        <v/>
      </c>
      <c r="C2826" s="124" t="str">
        <f ca="1">IF(OFFSET('Stocklist Hoogenraad'!C$17,ROW()-ROW(C$17),0)="","",OFFSET('Stocklist Hoogenraad'!C$17,ROW()-ROW(C$17),0))</f>
        <v/>
      </c>
      <c r="D2826" s="125" t="str">
        <f ca="1">IF(OFFSET('Stocklist Hoogenraad'!D$17,ROW()-ROW(D$17),0)="","",(1+Margin)*OFFSET('Stocklist Hoogenraad'!D$17,ROW()-ROW(D$17),0))</f>
        <v/>
      </c>
    </row>
    <row r="2827" spans="1:4" x14ac:dyDescent="0.25">
      <c r="A2827" s="124" t="str">
        <f ca="1">IF(OFFSET('Stocklist Hoogenraad'!A$17,ROW()-ROW(A$17),0)="","",OFFSET('Stocklist Hoogenraad'!A$17,ROW()-ROW(A$17),0))</f>
        <v/>
      </c>
      <c r="B2827" s="124" t="str">
        <f ca="1">IF(OFFSET('Stocklist Hoogenraad'!B$17,ROW()-ROW(B$17),0)="","",OFFSET('Stocklist Hoogenraad'!B$17,ROW()-ROW(B$17),0))</f>
        <v/>
      </c>
      <c r="C2827" s="124" t="str">
        <f ca="1">IF(OFFSET('Stocklist Hoogenraad'!C$17,ROW()-ROW(C$17),0)="","",OFFSET('Stocklist Hoogenraad'!C$17,ROW()-ROW(C$17),0))</f>
        <v/>
      </c>
      <c r="D2827" s="125" t="str">
        <f ca="1">IF(OFFSET('Stocklist Hoogenraad'!D$17,ROW()-ROW(D$17),0)="","",(1+Margin)*OFFSET('Stocklist Hoogenraad'!D$17,ROW()-ROW(D$17),0))</f>
        <v/>
      </c>
    </row>
    <row r="2828" spans="1:4" x14ac:dyDescent="0.25">
      <c r="A2828" s="124" t="str">
        <f ca="1">IF(OFFSET('Stocklist Hoogenraad'!A$17,ROW()-ROW(A$17),0)="","",OFFSET('Stocklist Hoogenraad'!A$17,ROW()-ROW(A$17),0))</f>
        <v/>
      </c>
      <c r="B2828" s="124" t="str">
        <f ca="1">IF(OFFSET('Stocklist Hoogenraad'!B$17,ROW()-ROW(B$17),0)="","",OFFSET('Stocklist Hoogenraad'!B$17,ROW()-ROW(B$17),0))</f>
        <v/>
      </c>
      <c r="C2828" s="124" t="str">
        <f ca="1">IF(OFFSET('Stocklist Hoogenraad'!C$17,ROW()-ROW(C$17),0)="","",OFFSET('Stocklist Hoogenraad'!C$17,ROW()-ROW(C$17),0))</f>
        <v/>
      </c>
      <c r="D2828" s="125" t="str">
        <f ca="1">IF(OFFSET('Stocklist Hoogenraad'!D$17,ROW()-ROW(D$17),0)="","",(1+Margin)*OFFSET('Stocklist Hoogenraad'!D$17,ROW()-ROW(D$17),0))</f>
        <v/>
      </c>
    </row>
    <row r="2829" spans="1:4" x14ac:dyDescent="0.25">
      <c r="A2829" s="124" t="str">
        <f ca="1">IF(OFFSET('Stocklist Hoogenraad'!A$17,ROW()-ROW(A$17),0)="","",OFFSET('Stocklist Hoogenraad'!A$17,ROW()-ROW(A$17),0))</f>
        <v/>
      </c>
      <c r="B2829" s="124" t="str">
        <f ca="1">IF(OFFSET('Stocklist Hoogenraad'!B$17,ROW()-ROW(B$17),0)="","",OFFSET('Stocklist Hoogenraad'!B$17,ROW()-ROW(B$17),0))</f>
        <v/>
      </c>
      <c r="C2829" s="124" t="str">
        <f ca="1">IF(OFFSET('Stocklist Hoogenraad'!C$17,ROW()-ROW(C$17),0)="","",OFFSET('Stocklist Hoogenraad'!C$17,ROW()-ROW(C$17),0))</f>
        <v/>
      </c>
      <c r="D2829" s="125" t="str">
        <f ca="1">IF(OFFSET('Stocklist Hoogenraad'!D$17,ROW()-ROW(D$17),0)="","",(1+Margin)*OFFSET('Stocklist Hoogenraad'!D$17,ROW()-ROW(D$17),0))</f>
        <v/>
      </c>
    </row>
    <row r="2830" spans="1:4" x14ac:dyDescent="0.25">
      <c r="A2830" s="124" t="str">
        <f ca="1">IF(OFFSET('Stocklist Hoogenraad'!A$17,ROW()-ROW(A$17),0)="","",OFFSET('Stocklist Hoogenraad'!A$17,ROW()-ROW(A$17),0))</f>
        <v/>
      </c>
      <c r="B2830" s="124" t="str">
        <f ca="1">IF(OFFSET('Stocklist Hoogenraad'!B$17,ROW()-ROW(B$17),0)="","",OFFSET('Stocklist Hoogenraad'!B$17,ROW()-ROW(B$17),0))</f>
        <v/>
      </c>
      <c r="C2830" s="124" t="str">
        <f ca="1">IF(OFFSET('Stocklist Hoogenraad'!C$17,ROW()-ROW(C$17),0)="","",OFFSET('Stocklist Hoogenraad'!C$17,ROW()-ROW(C$17),0))</f>
        <v/>
      </c>
      <c r="D2830" s="125" t="str">
        <f ca="1">IF(OFFSET('Stocklist Hoogenraad'!D$17,ROW()-ROW(D$17),0)="","",(1+Margin)*OFFSET('Stocklist Hoogenraad'!D$17,ROW()-ROW(D$17),0))</f>
        <v/>
      </c>
    </row>
    <row r="2831" spans="1:4" x14ac:dyDescent="0.25">
      <c r="A2831" s="124" t="str">
        <f ca="1">IF(OFFSET('Stocklist Hoogenraad'!A$17,ROW()-ROW(A$17),0)="","",OFFSET('Stocklist Hoogenraad'!A$17,ROW()-ROW(A$17),0))</f>
        <v/>
      </c>
      <c r="B2831" s="124" t="str">
        <f ca="1">IF(OFFSET('Stocklist Hoogenraad'!B$17,ROW()-ROW(B$17),0)="","",OFFSET('Stocklist Hoogenraad'!B$17,ROW()-ROW(B$17),0))</f>
        <v/>
      </c>
      <c r="C2831" s="124" t="str">
        <f ca="1">IF(OFFSET('Stocklist Hoogenraad'!C$17,ROW()-ROW(C$17),0)="","",OFFSET('Stocklist Hoogenraad'!C$17,ROW()-ROW(C$17),0))</f>
        <v/>
      </c>
      <c r="D2831" s="125" t="str">
        <f ca="1">IF(OFFSET('Stocklist Hoogenraad'!D$17,ROW()-ROW(D$17),0)="","",(1+Margin)*OFFSET('Stocklist Hoogenraad'!D$17,ROW()-ROW(D$17),0))</f>
        <v/>
      </c>
    </row>
    <row r="2832" spans="1:4" x14ac:dyDescent="0.25">
      <c r="A2832" s="124" t="str">
        <f ca="1">IF(OFFSET('Stocklist Hoogenraad'!A$17,ROW()-ROW(A$17),0)="","",OFFSET('Stocklist Hoogenraad'!A$17,ROW()-ROW(A$17),0))</f>
        <v/>
      </c>
      <c r="B2832" s="124" t="str">
        <f ca="1">IF(OFFSET('Stocklist Hoogenraad'!B$17,ROW()-ROW(B$17),0)="","",OFFSET('Stocklist Hoogenraad'!B$17,ROW()-ROW(B$17),0))</f>
        <v/>
      </c>
      <c r="C2832" s="124" t="str">
        <f ca="1">IF(OFFSET('Stocklist Hoogenraad'!C$17,ROW()-ROW(C$17),0)="","",OFFSET('Stocklist Hoogenraad'!C$17,ROW()-ROW(C$17),0))</f>
        <v/>
      </c>
      <c r="D2832" s="125" t="str">
        <f ca="1">IF(OFFSET('Stocklist Hoogenraad'!D$17,ROW()-ROW(D$17),0)="","",(1+Margin)*OFFSET('Stocklist Hoogenraad'!D$17,ROW()-ROW(D$17),0))</f>
        <v/>
      </c>
    </row>
    <row r="2833" spans="1:4" x14ac:dyDescent="0.25">
      <c r="A2833" s="124" t="str">
        <f ca="1">IF(OFFSET('Stocklist Hoogenraad'!A$17,ROW()-ROW(A$17),0)="","",OFFSET('Stocklist Hoogenraad'!A$17,ROW()-ROW(A$17),0))</f>
        <v/>
      </c>
      <c r="B2833" s="124" t="str">
        <f ca="1">IF(OFFSET('Stocklist Hoogenraad'!B$17,ROW()-ROW(B$17),0)="","",OFFSET('Stocklist Hoogenraad'!B$17,ROW()-ROW(B$17),0))</f>
        <v/>
      </c>
      <c r="C2833" s="124" t="str">
        <f ca="1">IF(OFFSET('Stocklist Hoogenraad'!C$17,ROW()-ROW(C$17),0)="","",OFFSET('Stocklist Hoogenraad'!C$17,ROW()-ROW(C$17),0))</f>
        <v/>
      </c>
      <c r="D2833" s="125" t="str">
        <f ca="1">IF(OFFSET('Stocklist Hoogenraad'!D$17,ROW()-ROW(D$17),0)="","",(1+Margin)*OFFSET('Stocklist Hoogenraad'!D$17,ROW()-ROW(D$17),0))</f>
        <v/>
      </c>
    </row>
    <row r="2834" spans="1:4" x14ac:dyDescent="0.25">
      <c r="A2834" s="124" t="str">
        <f ca="1">IF(OFFSET('Stocklist Hoogenraad'!A$17,ROW()-ROW(A$17),0)="","",OFFSET('Stocklist Hoogenraad'!A$17,ROW()-ROW(A$17),0))</f>
        <v/>
      </c>
      <c r="B2834" s="124" t="str">
        <f ca="1">IF(OFFSET('Stocklist Hoogenraad'!B$17,ROW()-ROW(B$17),0)="","",OFFSET('Stocklist Hoogenraad'!B$17,ROW()-ROW(B$17),0))</f>
        <v/>
      </c>
      <c r="C2834" s="124" t="str">
        <f ca="1">IF(OFFSET('Stocklist Hoogenraad'!C$17,ROW()-ROW(C$17),0)="","",OFFSET('Stocklist Hoogenraad'!C$17,ROW()-ROW(C$17),0))</f>
        <v/>
      </c>
      <c r="D2834" s="125" t="str">
        <f ca="1">IF(OFFSET('Stocklist Hoogenraad'!D$17,ROW()-ROW(D$17),0)="","",(1+Margin)*OFFSET('Stocklist Hoogenraad'!D$17,ROW()-ROW(D$17),0))</f>
        <v/>
      </c>
    </row>
    <row r="2835" spans="1:4" x14ac:dyDescent="0.25">
      <c r="A2835" s="124" t="str">
        <f ca="1">IF(OFFSET('Stocklist Hoogenraad'!A$17,ROW()-ROW(A$17),0)="","",OFFSET('Stocklist Hoogenraad'!A$17,ROW()-ROW(A$17),0))</f>
        <v/>
      </c>
      <c r="B2835" s="124" t="str">
        <f ca="1">IF(OFFSET('Stocklist Hoogenraad'!B$17,ROW()-ROW(B$17),0)="","",OFFSET('Stocklist Hoogenraad'!B$17,ROW()-ROW(B$17),0))</f>
        <v/>
      </c>
      <c r="C2835" s="124" t="str">
        <f ca="1">IF(OFFSET('Stocklist Hoogenraad'!C$17,ROW()-ROW(C$17),0)="","",OFFSET('Stocklist Hoogenraad'!C$17,ROW()-ROW(C$17),0))</f>
        <v/>
      </c>
      <c r="D2835" s="125" t="str">
        <f ca="1">IF(OFFSET('Stocklist Hoogenraad'!D$17,ROW()-ROW(D$17),0)="","",(1+Margin)*OFFSET('Stocklist Hoogenraad'!D$17,ROW()-ROW(D$17),0))</f>
        <v/>
      </c>
    </row>
    <row r="2836" spans="1:4" x14ac:dyDescent="0.25">
      <c r="A2836" s="124" t="str">
        <f ca="1">IF(OFFSET('Stocklist Hoogenraad'!A$17,ROW()-ROW(A$17),0)="","",OFFSET('Stocklist Hoogenraad'!A$17,ROW()-ROW(A$17),0))</f>
        <v/>
      </c>
      <c r="B2836" s="124" t="str">
        <f ca="1">IF(OFFSET('Stocklist Hoogenraad'!B$17,ROW()-ROW(B$17),0)="","",OFFSET('Stocklist Hoogenraad'!B$17,ROW()-ROW(B$17),0))</f>
        <v/>
      </c>
      <c r="C2836" s="124" t="str">
        <f ca="1">IF(OFFSET('Stocklist Hoogenraad'!C$17,ROW()-ROW(C$17),0)="","",OFFSET('Stocklist Hoogenraad'!C$17,ROW()-ROW(C$17),0))</f>
        <v/>
      </c>
      <c r="D2836" s="125" t="str">
        <f ca="1">IF(OFFSET('Stocklist Hoogenraad'!D$17,ROW()-ROW(D$17),0)="","",(1+Margin)*OFFSET('Stocklist Hoogenraad'!D$17,ROW()-ROW(D$17),0))</f>
        <v/>
      </c>
    </row>
    <row r="2837" spans="1:4" x14ac:dyDescent="0.25">
      <c r="A2837" s="124" t="str">
        <f ca="1">IF(OFFSET('Stocklist Hoogenraad'!A$17,ROW()-ROW(A$17),0)="","",OFFSET('Stocklist Hoogenraad'!A$17,ROW()-ROW(A$17),0))</f>
        <v/>
      </c>
      <c r="B2837" s="124" t="str">
        <f ca="1">IF(OFFSET('Stocklist Hoogenraad'!B$17,ROW()-ROW(B$17),0)="","",OFFSET('Stocklist Hoogenraad'!B$17,ROW()-ROW(B$17),0))</f>
        <v/>
      </c>
      <c r="C2837" s="124" t="str">
        <f ca="1">IF(OFFSET('Stocklist Hoogenraad'!C$17,ROW()-ROW(C$17),0)="","",OFFSET('Stocklist Hoogenraad'!C$17,ROW()-ROW(C$17),0))</f>
        <v/>
      </c>
      <c r="D2837" s="125" t="str">
        <f ca="1">IF(OFFSET('Stocklist Hoogenraad'!D$17,ROW()-ROW(D$17),0)="","",(1+Margin)*OFFSET('Stocklist Hoogenraad'!D$17,ROW()-ROW(D$17),0))</f>
        <v/>
      </c>
    </row>
    <row r="2838" spans="1:4" x14ac:dyDescent="0.25">
      <c r="A2838" s="124" t="str">
        <f ca="1">IF(OFFSET('Stocklist Hoogenraad'!A$17,ROW()-ROW(A$17),0)="","",OFFSET('Stocklist Hoogenraad'!A$17,ROW()-ROW(A$17),0))</f>
        <v/>
      </c>
      <c r="B2838" s="124" t="str">
        <f ca="1">IF(OFFSET('Stocklist Hoogenraad'!B$17,ROW()-ROW(B$17),0)="","",OFFSET('Stocklist Hoogenraad'!B$17,ROW()-ROW(B$17),0))</f>
        <v/>
      </c>
      <c r="C2838" s="124" t="str">
        <f ca="1">IF(OFFSET('Stocklist Hoogenraad'!C$17,ROW()-ROW(C$17),0)="","",OFFSET('Stocklist Hoogenraad'!C$17,ROW()-ROW(C$17),0))</f>
        <v/>
      </c>
      <c r="D2838" s="125" t="str">
        <f ca="1">IF(OFFSET('Stocklist Hoogenraad'!D$17,ROW()-ROW(D$17),0)="","",(1+Margin)*OFFSET('Stocklist Hoogenraad'!D$17,ROW()-ROW(D$17),0))</f>
        <v/>
      </c>
    </row>
    <row r="2839" spans="1:4" x14ac:dyDescent="0.25">
      <c r="A2839" s="124" t="str">
        <f ca="1">IF(OFFSET('Stocklist Hoogenraad'!A$17,ROW()-ROW(A$17),0)="","",OFFSET('Stocklist Hoogenraad'!A$17,ROW()-ROW(A$17),0))</f>
        <v/>
      </c>
      <c r="B2839" s="124" t="str">
        <f ca="1">IF(OFFSET('Stocklist Hoogenraad'!B$17,ROW()-ROW(B$17),0)="","",OFFSET('Stocklist Hoogenraad'!B$17,ROW()-ROW(B$17),0))</f>
        <v/>
      </c>
      <c r="C2839" s="124" t="str">
        <f ca="1">IF(OFFSET('Stocklist Hoogenraad'!C$17,ROW()-ROW(C$17),0)="","",OFFSET('Stocklist Hoogenraad'!C$17,ROW()-ROW(C$17),0))</f>
        <v/>
      </c>
      <c r="D2839" s="125" t="str">
        <f ca="1">IF(OFFSET('Stocklist Hoogenraad'!D$17,ROW()-ROW(D$17),0)="","",(1+Margin)*OFFSET('Stocklist Hoogenraad'!D$17,ROW()-ROW(D$17),0))</f>
        <v/>
      </c>
    </row>
    <row r="2840" spans="1:4" x14ac:dyDescent="0.25">
      <c r="A2840" s="124" t="str">
        <f ca="1">IF(OFFSET('Stocklist Hoogenraad'!A$17,ROW()-ROW(A$17),0)="","",OFFSET('Stocklist Hoogenraad'!A$17,ROW()-ROW(A$17),0))</f>
        <v/>
      </c>
      <c r="B2840" s="124" t="str">
        <f ca="1">IF(OFFSET('Stocklist Hoogenraad'!B$17,ROW()-ROW(B$17),0)="","",OFFSET('Stocklist Hoogenraad'!B$17,ROW()-ROW(B$17),0))</f>
        <v/>
      </c>
      <c r="C2840" s="124" t="str">
        <f ca="1">IF(OFFSET('Stocklist Hoogenraad'!C$17,ROW()-ROW(C$17),0)="","",OFFSET('Stocklist Hoogenraad'!C$17,ROW()-ROW(C$17),0))</f>
        <v/>
      </c>
      <c r="D2840" s="125" t="str">
        <f ca="1">IF(OFFSET('Stocklist Hoogenraad'!D$17,ROW()-ROW(D$17),0)="","",(1+Margin)*OFFSET('Stocklist Hoogenraad'!D$17,ROW()-ROW(D$17),0))</f>
        <v/>
      </c>
    </row>
    <row r="2841" spans="1:4" x14ac:dyDescent="0.25">
      <c r="A2841" s="124" t="str">
        <f ca="1">IF(OFFSET('Stocklist Hoogenraad'!A$17,ROW()-ROW(A$17),0)="","",OFFSET('Stocklist Hoogenraad'!A$17,ROW()-ROW(A$17),0))</f>
        <v/>
      </c>
      <c r="B2841" s="124" t="str">
        <f ca="1">IF(OFFSET('Stocklist Hoogenraad'!B$17,ROW()-ROW(B$17),0)="","",OFFSET('Stocklist Hoogenraad'!B$17,ROW()-ROW(B$17),0))</f>
        <v/>
      </c>
      <c r="C2841" s="124" t="str">
        <f ca="1">IF(OFFSET('Stocklist Hoogenraad'!C$17,ROW()-ROW(C$17),0)="","",OFFSET('Stocklist Hoogenraad'!C$17,ROW()-ROW(C$17),0))</f>
        <v/>
      </c>
      <c r="D2841" s="125" t="str">
        <f ca="1">IF(OFFSET('Stocklist Hoogenraad'!D$17,ROW()-ROW(D$17),0)="","",(1+Margin)*OFFSET('Stocklist Hoogenraad'!D$17,ROW()-ROW(D$17),0))</f>
        <v/>
      </c>
    </row>
    <row r="2842" spans="1:4" x14ac:dyDescent="0.25">
      <c r="A2842" s="124" t="str">
        <f ca="1">IF(OFFSET('Stocklist Hoogenraad'!A$17,ROW()-ROW(A$17),0)="","",OFFSET('Stocklist Hoogenraad'!A$17,ROW()-ROW(A$17),0))</f>
        <v/>
      </c>
      <c r="B2842" s="124" t="str">
        <f ca="1">IF(OFFSET('Stocklist Hoogenraad'!B$17,ROW()-ROW(B$17),0)="","",OFFSET('Stocklist Hoogenraad'!B$17,ROW()-ROW(B$17),0))</f>
        <v/>
      </c>
      <c r="C2842" s="124" t="str">
        <f ca="1">IF(OFFSET('Stocklist Hoogenraad'!C$17,ROW()-ROW(C$17),0)="","",OFFSET('Stocklist Hoogenraad'!C$17,ROW()-ROW(C$17),0))</f>
        <v/>
      </c>
      <c r="D2842" s="125" t="str">
        <f ca="1">IF(OFFSET('Stocklist Hoogenraad'!D$17,ROW()-ROW(D$17),0)="","",(1+Margin)*OFFSET('Stocklist Hoogenraad'!D$17,ROW()-ROW(D$17),0))</f>
        <v/>
      </c>
    </row>
    <row r="2843" spans="1:4" x14ac:dyDescent="0.25">
      <c r="A2843" s="124" t="str">
        <f ca="1">IF(OFFSET('Stocklist Hoogenraad'!A$17,ROW()-ROW(A$17),0)="","",OFFSET('Stocklist Hoogenraad'!A$17,ROW()-ROW(A$17),0))</f>
        <v/>
      </c>
      <c r="B2843" s="124" t="str">
        <f ca="1">IF(OFFSET('Stocklist Hoogenraad'!B$17,ROW()-ROW(B$17),0)="","",OFFSET('Stocklist Hoogenraad'!B$17,ROW()-ROW(B$17),0))</f>
        <v/>
      </c>
      <c r="C2843" s="124" t="str">
        <f ca="1">IF(OFFSET('Stocklist Hoogenraad'!C$17,ROW()-ROW(C$17),0)="","",OFFSET('Stocklist Hoogenraad'!C$17,ROW()-ROW(C$17),0))</f>
        <v/>
      </c>
      <c r="D2843" s="125" t="str">
        <f ca="1">IF(OFFSET('Stocklist Hoogenraad'!D$17,ROW()-ROW(D$17),0)="","",(1+Margin)*OFFSET('Stocklist Hoogenraad'!D$17,ROW()-ROW(D$17),0))</f>
        <v/>
      </c>
    </row>
    <row r="2844" spans="1:4" x14ac:dyDescent="0.25">
      <c r="A2844" s="124" t="str">
        <f ca="1">IF(OFFSET('Stocklist Hoogenraad'!A$17,ROW()-ROW(A$17),0)="","",OFFSET('Stocklist Hoogenraad'!A$17,ROW()-ROW(A$17),0))</f>
        <v/>
      </c>
      <c r="B2844" s="124" t="str">
        <f ca="1">IF(OFFSET('Stocklist Hoogenraad'!B$17,ROW()-ROW(B$17),0)="","",OFFSET('Stocklist Hoogenraad'!B$17,ROW()-ROW(B$17),0))</f>
        <v/>
      </c>
      <c r="C2844" s="124" t="str">
        <f ca="1">IF(OFFSET('Stocklist Hoogenraad'!C$17,ROW()-ROW(C$17),0)="","",OFFSET('Stocklist Hoogenraad'!C$17,ROW()-ROW(C$17),0))</f>
        <v/>
      </c>
      <c r="D2844" s="125" t="str">
        <f ca="1">IF(OFFSET('Stocklist Hoogenraad'!D$17,ROW()-ROW(D$17),0)="","",(1+Margin)*OFFSET('Stocklist Hoogenraad'!D$17,ROW()-ROW(D$17),0))</f>
        <v/>
      </c>
    </row>
    <row r="2845" spans="1:4" x14ac:dyDescent="0.25">
      <c r="A2845" s="124" t="str">
        <f ca="1">IF(OFFSET('Stocklist Hoogenraad'!A$17,ROW()-ROW(A$17),0)="","",OFFSET('Stocklist Hoogenraad'!A$17,ROW()-ROW(A$17),0))</f>
        <v/>
      </c>
      <c r="B2845" s="124" t="str">
        <f ca="1">IF(OFFSET('Stocklist Hoogenraad'!B$17,ROW()-ROW(B$17),0)="","",OFFSET('Stocklist Hoogenraad'!B$17,ROW()-ROW(B$17),0))</f>
        <v/>
      </c>
      <c r="C2845" s="124" t="str">
        <f ca="1">IF(OFFSET('Stocklist Hoogenraad'!C$17,ROW()-ROW(C$17),0)="","",OFFSET('Stocklist Hoogenraad'!C$17,ROW()-ROW(C$17),0))</f>
        <v/>
      </c>
      <c r="D2845" s="125" t="str">
        <f ca="1">IF(OFFSET('Stocklist Hoogenraad'!D$17,ROW()-ROW(D$17),0)="","",(1+Margin)*OFFSET('Stocklist Hoogenraad'!D$17,ROW()-ROW(D$17),0))</f>
        <v/>
      </c>
    </row>
    <row r="2846" spans="1:4" x14ac:dyDescent="0.25">
      <c r="A2846" s="124" t="str">
        <f ca="1">IF(OFFSET('Stocklist Hoogenraad'!A$17,ROW()-ROW(A$17),0)="","",OFFSET('Stocklist Hoogenraad'!A$17,ROW()-ROW(A$17),0))</f>
        <v/>
      </c>
      <c r="B2846" s="124" t="str">
        <f ca="1">IF(OFFSET('Stocklist Hoogenraad'!B$17,ROW()-ROW(B$17),0)="","",OFFSET('Stocklist Hoogenraad'!B$17,ROW()-ROW(B$17),0))</f>
        <v/>
      </c>
      <c r="C2846" s="124" t="str">
        <f ca="1">IF(OFFSET('Stocklist Hoogenraad'!C$17,ROW()-ROW(C$17),0)="","",OFFSET('Stocklist Hoogenraad'!C$17,ROW()-ROW(C$17),0))</f>
        <v/>
      </c>
      <c r="D2846" s="125" t="str">
        <f ca="1">IF(OFFSET('Stocklist Hoogenraad'!D$17,ROW()-ROW(D$17),0)="","",(1+Margin)*OFFSET('Stocklist Hoogenraad'!D$17,ROW()-ROW(D$17),0))</f>
        <v/>
      </c>
    </row>
    <row r="2847" spans="1:4" x14ac:dyDescent="0.25">
      <c r="A2847" s="124" t="str">
        <f ca="1">IF(OFFSET('Stocklist Hoogenraad'!A$17,ROW()-ROW(A$17),0)="","",OFFSET('Stocklist Hoogenraad'!A$17,ROW()-ROW(A$17),0))</f>
        <v/>
      </c>
      <c r="B2847" s="124" t="str">
        <f ca="1">IF(OFFSET('Stocklist Hoogenraad'!B$17,ROW()-ROW(B$17),0)="","",OFFSET('Stocklist Hoogenraad'!B$17,ROW()-ROW(B$17),0))</f>
        <v/>
      </c>
      <c r="C2847" s="124" t="str">
        <f ca="1">IF(OFFSET('Stocklist Hoogenraad'!C$17,ROW()-ROW(C$17),0)="","",OFFSET('Stocklist Hoogenraad'!C$17,ROW()-ROW(C$17),0))</f>
        <v/>
      </c>
      <c r="D2847" s="125" t="str">
        <f ca="1">IF(OFFSET('Stocklist Hoogenraad'!D$17,ROW()-ROW(D$17),0)="","",(1+Margin)*OFFSET('Stocklist Hoogenraad'!D$17,ROW()-ROW(D$17),0))</f>
        <v/>
      </c>
    </row>
    <row r="2848" spans="1:4" x14ac:dyDescent="0.25">
      <c r="A2848" s="124" t="str">
        <f ca="1">IF(OFFSET('Stocklist Hoogenraad'!A$17,ROW()-ROW(A$17),0)="","",OFFSET('Stocklist Hoogenraad'!A$17,ROW()-ROW(A$17),0))</f>
        <v/>
      </c>
      <c r="B2848" s="124" t="str">
        <f ca="1">IF(OFFSET('Stocklist Hoogenraad'!B$17,ROW()-ROW(B$17),0)="","",OFFSET('Stocklist Hoogenraad'!B$17,ROW()-ROW(B$17),0))</f>
        <v/>
      </c>
      <c r="C2848" s="124" t="str">
        <f ca="1">IF(OFFSET('Stocklist Hoogenraad'!C$17,ROW()-ROW(C$17),0)="","",OFFSET('Stocklist Hoogenraad'!C$17,ROW()-ROW(C$17),0))</f>
        <v/>
      </c>
      <c r="D2848" s="125" t="str">
        <f ca="1">IF(OFFSET('Stocklist Hoogenraad'!D$17,ROW()-ROW(D$17),0)="","",(1+Margin)*OFFSET('Stocklist Hoogenraad'!D$17,ROW()-ROW(D$17),0))</f>
        <v/>
      </c>
    </row>
    <row r="2849" spans="1:4" x14ac:dyDescent="0.25">
      <c r="A2849" s="124" t="str">
        <f ca="1">IF(OFFSET('Stocklist Hoogenraad'!A$17,ROW()-ROW(A$17),0)="","",OFFSET('Stocklist Hoogenraad'!A$17,ROW()-ROW(A$17),0))</f>
        <v/>
      </c>
      <c r="B2849" s="124" t="str">
        <f ca="1">IF(OFFSET('Stocklist Hoogenraad'!B$17,ROW()-ROW(B$17),0)="","",OFFSET('Stocklist Hoogenraad'!B$17,ROW()-ROW(B$17),0))</f>
        <v/>
      </c>
      <c r="C2849" s="124" t="str">
        <f ca="1">IF(OFFSET('Stocklist Hoogenraad'!C$17,ROW()-ROW(C$17),0)="","",OFFSET('Stocklist Hoogenraad'!C$17,ROW()-ROW(C$17),0))</f>
        <v/>
      </c>
      <c r="D2849" s="125" t="str">
        <f ca="1">IF(OFFSET('Stocklist Hoogenraad'!D$17,ROW()-ROW(D$17),0)="","",(1+Margin)*OFFSET('Stocklist Hoogenraad'!D$17,ROW()-ROW(D$17),0))</f>
        <v/>
      </c>
    </row>
    <row r="2850" spans="1:4" x14ac:dyDescent="0.25">
      <c r="A2850" s="124" t="str">
        <f ca="1">IF(OFFSET('Stocklist Hoogenraad'!A$17,ROW()-ROW(A$17),0)="","",OFFSET('Stocklist Hoogenraad'!A$17,ROW()-ROW(A$17),0))</f>
        <v/>
      </c>
      <c r="B2850" s="124" t="str">
        <f ca="1">IF(OFFSET('Stocklist Hoogenraad'!B$17,ROW()-ROW(B$17),0)="","",OFFSET('Stocklist Hoogenraad'!B$17,ROW()-ROW(B$17),0))</f>
        <v/>
      </c>
      <c r="C2850" s="124" t="str">
        <f ca="1">IF(OFFSET('Stocklist Hoogenraad'!C$17,ROW()-ROW(C$17),0)="","",OFFSET('Stocklist Hoogenraad'!C$17,ROW()-ROW(C$17),0))</f>
        <v/>
      </c>
      <c r="D2850" s="125" t="str">
        <f ca="1">IF(OFFSET('Stocklist Hoogenraad'!D$17,ROW()-ROW(D$17),0)="","",(1+Margin)*OFFSET('Stocklist Hoogenraad'!D$17,ROW()-ROW(D$17),0))</f>
        <v/>
      </c>
    </row>
    <row r="2851" spans="1:4" x14ac:dyDescent="0.25">
      <c r="A2851" s="124" t="str">
        <f ca="1">IF(OFFSET('Stocklist Hoogenraad'!A$17,ROW()-ROW(A$17),0)="","",OFFSET('Stocklist Hoogenraad'!A$17,ROW()-ROW(A$17),0))</f>
        <v/>
      </c>
      <c r="B2851" s="124" t="str">
        <f ca="1">IF(OFFSET('Stocklist Hoogenraad'!B$17,ROW()-ROW(B$17),0)="","",OFFSET('Stocklist Hoogenraad'!B$17,ROW()-ROW(B$17),0))</f>
        <v/>
      </c>
      <c r="C2851" s="124" t="str">
        <f ca="1">IF(OFFSET('Stocklist Hoogenraad'!C$17,ROW()-ROW(C$17),0)="","",OFFSET('Stocklist Hoogenraad'!C$17,ROW()-ROW(C$17),0))</f>
        <v/>
      </c>
      <c r="D2851" s="125" t="str">
        <f ca="1">IF(OFFSET('Stocklist Hoogenraad'!D$17,ROW()-ROW(D$17),0)="","",(1+Margin)*OFFSET('Stocklist Hoogenraad'!D$17,ROW()-ROW(D$17),0))</f>
        <v/>
      </c>
    </row>
    <row r="2852" spans="1:4" x14ac:dyDescent="0.25">
      <c r="A2852" s="124" t="str">
        <f ca="1">IF(OFFSET('Stocklist Hoogenraad'!A$17,ROW()-ROW(A$17),0)="","",OFFSET('Stocklist Hoogenraad'!A$17,ROW()-ROW(A$17),0))</f>
        <v/>
      </c>
      <c r="B2852" s="124" t="str">
        <f ca="1">IF(OFFSET('Stocklist Hoogenraad'!B$17,ROW()-ROW(B$17),0)="","",OFFSET('Stocklist Hoogenraad'!B$17,ROW()-ROW(B$17),0))</f>
        <v/>
      </c>
      <c r="C2852" s="124" t="str">
        <f ca="1">IF(OFFSET('Stocklist Hoogenraad'!C$17,ROW()-ROW(C$17),0)="","",OFFSET('Stocklist Hoogenraad'!C$17,ROW()-ROW(C$17),0))</f>
        <v/>
      </c>
      <c r="D2852" s="125" t="str">
        <f ca="1">IF(OFFSET('Stocklist Hoogenraad'!D$17,ROW()-ROW(D$17),0)="","",(1+Margin)*OFFSET('Stocklist Hoogenraad'!D$17,ROW()-ROW(D$17),0))</f>
        <v/>
      </c>
    </row>
    <row r="2853" spans="1:4" x14ac:dyDescent="0.25">
      <c r="A2853" s="124" t="str">
        <f ca="1">IF(OFFSET('Stocklist Hoogenraad'!A$17,ROW()-ROW(A$17),0)="","",OFFSET('Stocklist Hoogenraad'!A$17,ROW()-ROW(A$17),0))</f>
        <v/>
      </c>
      <c r="B2853" s="124" t="str">
        <f ca="1">IF(OFFSET('Stocklist Hoogenraad'!B$17,ROW()-ROW(B$17),0)="","",OFFSET('Stocklist Hoogenraad'!B$17,ROW()-ROW(B$17),0))</f>
        <v/>
      </c>
      <c r="C2853" s="124" t="str">
        <f ca="1">IF(OFFSET('Stocklist Hoogenraad'!C$17,ROW()-ROW(C$17),0)="","",OFFSET('Stocklist Hoogenraad'!C$17,ROW()-ROW(C$17),0))</f>
        <v/>
      </c>
      <c r="D2853" s="125" t="str">
        <f ca="1">IF(OFFSET('Stocklist Hoogenraad'!D$17,ROW()-ROW(D$17),0)="","",(1+Margin)*OFFSET('Stocklist Hoogenraad'!D$17,ROW()-ROW(D$17),0))</f>
        <v/>
      </c>
    </row>
    <row r="2854" spans="1:4" x14ac:dyDescent="0.25">
      <c r="A2854" s="124" t="str">
        <f ca="1">IF(OFFSET('Stocklist Hoogenraad'!A$17,ROW()-ROW(A$17),0)="","",OFFSET('Stocklist Hoogenraad'!A$17,ROW()-ROW(A$17),0))</f>
        <v/>
      </c>
      <c r="B2854" s="124" t="str">
        <f ca="1">IF(OFFSET('Stocklist Hoogenraad'!B$17,ROW()-ROW(B$17),0)="","",OFFSET('Stocklist Hoogenraad'!B$17,ROW()-ROW(B$17),0))</f>
        <v/>
      </c>
      <c r="C2854" s="124" t="str">
        <f ca="1">IF(OFFSET('Stocklist Hoogenraad'!C$17,ROW()-ROW(C$17),0)="","",OFFSET('Stocklist Hoogenraad'!C$17,ROW()-ROW(C$17),0))</f>
        <v/>
      </c>
      <c r="D2854" s="125" t="str">
        <f ca="1">IF(OFFSET('Stocklist Hoogenraad'!D$17,ROW()-ROW(D$17),0)="","",(1+Margin)*OFFSET('Stocklist Hoogenraad'!D$17,ROW()-ROW(D$17),0))</f>
        <v/>
      </c>
    </row>
    <row r="2855" spans="1:4" x14ac:dyDescent="0.25">
      <c r="A2855" s="124" t="str">
        <f ca="1">IF(OFFSET('Stocklist Hoogenraad'!A$17,ROW()-ROW(A$17),0)="","",OFFSET('Stocklist Hoogenraad'!A$17,ROW()-ROW(A$17),0))</f>
        <v/>
      </c>
      <c r="B2855" s="124" t="str">
        <f ca="1">IF(OFFSET('Stocklist Hoogenraad'!B$17,ROW()-ROW(B$17),0)="","",OFFSET('Stocklist Hoogenraad'!B$17,ROW()-ROW(B$17),0))</f>
        <v/>
      </c>
      <c r="C2855" s="124" t="str">
        <f ca="1">IF(OFFSET('Stocklist Hoogenraad'!C$17,ROW()-ROW(C$17),0)="","",OFFSET('Stocklist Hoogenraad'!C$17,ROW()-ROW(C$17),0))</f>
        <v/>
      </c>
      <c r="D2855" s="125" t="str">
        <f ca="1">IF(OFFSET('Stocklist Hoogenraad'!D$17,ROW()-ROW(D$17),0)="","",(1+Margin)*OFFSET('Stocklist Hoogenraad'!D$17,ROW()-ROW(D$17),0))</f>
        <v/>
      </c>
    </row>
    <row r="2856" spans="1:4" x14ac:dyDescent="0.25">
      <c r="A2856" s="124" t="str">
        <f ca="1">IF(OFFSET('Stocklist Hoogenraad'!A$17,ROW()-ROW(A$17),0)="","",OFFSET('Stocklist Hoogenraad'!A$17,ROW()-ROW(A$17),0))</f>
        <v/>
      </c>
      <c r="B2856" s="124" t="str">
        <f ca="1">IF(OFFSET('Stocklist Hoogenraad'!B$17,ROW()-ROW(B$17),0)="","",OFFSET('Stocklist Hoogenraad'!B$17,ROW()-ROW(B$17),0))</f>
        <v/>
      </c>
      <c r="C2856" s="124" t="str">
        <f ca="1">IF(OFFSET('Stocklist Hoogenraad'!C$17,ROW()-ROW(C$17),0)="","",OFFSET('Stocklist Hoogenraad'!C$17,ROW()-ROW(C$17),0))</f>
        <v/>
      </c>
      <c r="D2856" s="125" t="str">
        <f ca="1">IF(OFFSET('Stocklist Hoogenraad'!D$17,ROW()-ROW(D$17),0)="","",(1+Margin)*OFFSET('Stocklist Hoogenraad'!D$17,ROW()-ROW(D$17),0))</f>
        <v/>
      </c>
    </row>
    <row r="2857" spans="1:4" x14ac:dyDescent="0.25">
      <c r="A2857" s="124" t="str">
        <f ca="1">IF(OFFSET('Stocklist Hoogenraad'!A$17,ROW()-ROW(A$17),0)="","",OFFSET('Stocklist Hoogenraad'!A$17,ROW()-ROW(A$17),0))</f>
        <v/>
      </c>
      <c r="B2857" s="124" t="str">
        <f ca="1">IF(OFFSET('Stocklist Hoogenraad'!B$17,ROW()-ROW(B$17),0)="","",OFFSET('Stocklist Hoogenraad'!B$17,ROW()-ROW(B$17),0))</f>
        <v/>
      </c>
      <c r="C2857" s="124" t="str">
        <f ca="1">IF(OFFSET('Stocklist Hoogenraad'!C$17,ROW()-ROW(C$17),0)="","",OFFSET('Stocklist Hoogenraad'!C$17,ROW()-ROW(C$17),0))</f>
        <v/>
      </c>
      <c r="D2857" s="125" t="str">
        <f ca="1">IF(OFFSET('Stocklist Hoogenraad'!D$17,ROW()-ROW(D$17),0)="","",(1+Margin)*OFFSET('Stocklist Hoogenraad'!D$17,ROW()-ROW(D$17),0))</f>
        <v/>
      </c>
    </row>
    <row r="2858" spans="1:4" x14ac:dyDescent="0.25">
      <c r="A2858" s="124" t="str">
        <f ca="1">IF(OFFSET('Stocklist Hoogenraad'!A$17,ROW()-ROW(A$17),0)="","",OFFSET('Stocklist Hoogenraad'!A$17,ROW()-ROW(A$17),0))</f>
        <v/>
      </c>
      <c r="B2858" s="124" t="str">
        <f ca="1">IF(OFFSET('Stocklist Hoogenraad'!B$17,ROW()-ROW(B$17),0)="","",OFFSET('Stocklist Hoogenraad'!B$17,ROW()-ROW(B$17),0))</f>
        <v/>
      </c>
      <c r="C2858" s="124" t="str">
        <f ca="1">IF(OFFSET('Stocklist Hoogenraad'!C$17,ROW()-ROW(C$17),0)="","",OFFSET('Stocklist Hoogenraad'!C$17,ROW()-ROW(C$17),0))</f>
        <v/>
      </c>
      <c r="D2858" s="125" t="str">
        <f ca="1">IF(OFFSET('Stocklist Hoogenraad'!D$17,ROW()-ROW(D$17),0)="","",(1+Margin)*OFFSET('Stocklist Hoogenraad'!D$17,ROW()-ROW(D$17),0))</f>
        <v/>
      </c>
    </row>
    <row r="2859" spans="1:4" x14ac:dyDescent="0.25">
      <c r="A2859" s="124" t="str">
        <f ca="1">IF(OFFSET('Stocklist Hoogenraad'!A$17,ROW()-ROW(A$17),0)="","",OFFSET('Stocklist Hoogenraad'!A$17,ROW()-ROW(A$17),0))</f>
        <v/>
      </c>
      <c r="B2859" s="124" t="str">
        <f ca="1">IF(OFFSET('Stocklist Hoogenraad'!B$17,ROW()-ROW(B$17),0)="","",OFFSET('Stocklist Hoogenraad'!B$17,ROW()-ROW(B$17),0))</f>
        <v/>
      </c>
      <c r="C2859" s="124" t="str">
        <f ca="1">IF(OFFSET('Stocklist Hoogenraad'!C$17,ROW()-ROW(C$17),0)="","",OFFSET('Stocklist Hoogenraad'!C$17,ROW()-ROW(C$17),0))</f>
        <v/>
      </c>
      <c r="D2859" s="125" t="str">
        <f ca="1">IF(OFFSET('Stocklist Hoogenraad'!D$17,ROW()-ROW(D$17),0)="","",(1+Margin)*OFFSET('Stocklist Hoogenraad'!D$17,ROW()-ROW(D$17),0))</f>
        <v/>
      </c>
    </row>
    <row r="2860" spans="1:4" x14ac:dyDescent="0.25">
      <c r="A2860" s="124" t="str">
        <f ca="1">IF(OFFSET('Stocklist Hoogenraad'!A$17,ROW()-ROW(A$17),0)="","",OFFSET('Stocklist Hoogenraad'!A$17,ROW()-ROW(A$17),0))</f>
        <v/>
      </c>
      <c r="B2860" s="124" t="str">
        <f ca="1">IF(OFFSET('Stocklist Hoogenraad'!B$17,ROW()-ROW(B$17),0)="","",OFFSET('Stocklist Hoogenraad'!B$17,ROW()-ROW(B$17),0))</f>
        <v/>
      </c>
      <c r="C2860" s="124" t="str">
        <f ca="1">IF(OFFSET('Stocklist Hoogenraad'!C$17,ROW()-ROW(C$17),0)="","",OFFSET('Stocklist Hoogenraad'!C$17,ROW()-ROW(C$17),0))</f>
        <v/>
      </c>
      <c r="D2860" s="125" t="str">
        <f ca="1">IF(OFFSET('Stocklist Hoogenraad'!D$17,ROW()-ROW(D$17),0)="","",(1+Margin)*OFFSET('Stocklist Hoogenraad'!D$17,ROW()-ROW(D$17),0))</f>
        <v/>
      </c>
    </row>
    <row r="2861" spans="1:4" x14ac:dyDescent="0.25">
      <c r="A2861" s="124" t="str">
        <f ca="1">IF(OFFSET('Stocklist Hoogenraad'!A$17,ROW()-ROW(A$17),0)="","",OFFSET('Stocklist Hoogenraad'!A$17,ROW()-ROW(A$17),0))</f>
        <v/>
      </c>
      <c r="B2861" s="124" t="str">
        <f ca="1">IF(OFFSET('Stocklist Hoogenraad'!B$17,ROW()-ROW(B$17),0)="","",OFFSET('Stocklist Hoogenraad'!B$17,ROW()-ROW(B$17),0))</f>
        <v/>
      </c>
      <c r="C2861" s="124" t="str">
        <f ca="1">IF(OFFSET('Stocklist Hoogenraad'!C$17,ROW()-ROW(C$17),0)="","",OFFSET('Stocklist Hoogenraad'!C$17,ROW()-ROW(C$17),0))</f>
        <v/>
      </c>
      <c r="D2861" s="125" t="str">
        <f ca="1">IF(OFFSET('Stocklist Hoogenraad'!D$17,ROW()-ROW(D$17),0)="","",(1+Margin)*OFFSET('Stocklist Hoogenraad'!D$17,ROW()-ROW(D$17),0))</f>
        <v/>
      </c>
    </row>
    <row r="2862" spans="1:4" x14ac:dyDescent="0.25">
      <c r="A2862" s="124" t="str">
        <f ca="1">IF(OFFSET('Stocklist Hoogenraad'!A$17,ROW()-ROW(A$17),0)="","",OFFSET('Stocklist Hoogenraad'!A$17,ROW()-ROW(A$17),0))</f>
        <v/>
      </c>
      <c r="B2862" s="124" t="str">
        <f ca="1">IF(OFFSET('Stocklist Hoogenraad'!B$17,ROW()-ROW(B$17),0)="","",OFFSET('Stocklist Hoogenraad'!B$17,ROW()-ROW(B$17),0))</f>
        <v/>
      </c>
      <c r="C2862" s="124" t="str">
        <f ca="1">IF(OFFSET('Stocklist Hoogenraad'!C$17,ROW()-ROW(C$17),0)="","",OFFSET('Stocklist Hoogenraad'!C$17,ROW()-ROW(C$17),0))</f>
        <v/>
      </c>
      <c r="D2862" s="125" t="str">
        <f ca="1">IF(OFFSET('Stocklist Hoogenraad'!D$17,ROW()-ROW(D$17),0)="","",(1+Margin)*OFFSET('Stocklist Hoogenraad'!D$17,ROW()-ROW(D$17),0))</f>
        <v/>
      </c>
    </row>
    <row r="2863" spans="1:4" x14ac:dyDescent="0.25">
      <c r="A2863" s="124" t="str">
        <f ca="1">IF(OFFSET('Stocklist Hoogenraad'!A$17,ROW()-ROW(A$17),0)="","",OFFSET('Stocklist Hoogenraad'!A$17,ROW()-ROW(A$17),0))</f>
        <v/>
      </c>
      <c r="B2863" s="124" t="str">
        <f ca="1">IF(OFFSET('Stocklist Hoogenraad'!B$17,ROW()-ROW(B$17),0)="","",OFFSET('Stocklist Hoogenraad'!B$17,ROW()-ROW(B$17),0))</f>
        <v/>
      </c>
      <c r="C2863" s="124" t="str">
        <f ca="1">IF(OFFSET('Stocklist Hoogenraad'!C$17,ROW()-ROW(C$17),0)="","",OFFSET('Stocklist Hoogenraad'!C$17,ROW()-ROW(C$17),0))</f>
        <v/>
      </c>
      <c r="D2863" s="125" t="str">
        <f ca="1">IF(OFFSET('Stocklist Hoogenraad'!D$17,ROW()-ROW(D$17),0)="","",(1+Margin)*OFFSET('Stocklist Hoogenraad'!D$17,ROW()-ROW(D$17),0))</f>
        <v/>
      </c>
    </row>
    <row r="2864" spans="1:4" x14ac:dyDescent="0.25">
      <c r="A2864" s="124" t="str">
        <f ca="1">IF(OFFSET('Stocklist Hoogenraad'!A$17,ROW()-ROW(A$17),0)="","",OFFSET('Stocklist Hoogenraad'!A$17,ROW()-ROW(A$17),0))</f>
        <v/>
      </c>
      <c r="B2864" s="124" t="str">
        <f ca="1">IF(OFFSET('Stocklist Hoogenraad'!B$17,ROW()-ROW(B$17),0)="","",OFFSET('Stocklist Hoogenraad'!B$17,ROW()-ROW(B$17),0))</f>
        <v/>
      </c>
      <c r="C2864" s="124" t="str">
        <f ca="1">IF(OFFSET('Stocklist Hoogenraad'!C$17,ROW()-ROW(C$17),0)="","",OFFSET('Stocklist Hoogenraad'!C$17,ROW()-ROW(C$17),0))</f>
        <v/>
      </c>
      <c r="D2864" s="125" t="str">
        <f ca="1">IF(OFFSET('Stocklist Hoogenraad'!D$17,ROW()-ROW(D$17),0)="","",(1+Margin)*OFFSET('Stocklist Hoogenraad'!D$17,ROW()-ROW(D$17),0))</f>
        <v/>
      </c>
    </row>
    <row r="2865" spans="1:4" x14ac:dyDescent="0.25">
      <c r="A2865" s="124" t="str">
        <f ca="1">IF(OFFSET('Stocklist Hoogenraad'!A$17,ROW()-ROW(A$17),0)="","",OFFSET('Stocklist Hoogenraad'!A$17,ROW()-ROW(A$17),0))</f>
        <v/>
      </c>
      <c r="B2865" s="124" t="str">
        <f ca="1">IF(OFFSET('Stocklist Hoogenraad'!B$17,ROW()-ROW(B$17),0)="","",OFFSET('Stocklist Hoogenraad'!B$17,ROW()-ROW(B$17),0))</f>
        <v/>
      </c>
      <c r="C2865" s="124" t="str">
        <f ca="1">IF(OFFSET('Stocklist Hoogenraad'!C$17,ROW()-ROW(C$17),0)="","",OFFSET('Stocklist Hoogenraad'!C$17,ROW()-ROW(C$17),0))</f>
        <v/>
      </c>
      <c r="D2865" s="125" t="str">
        <f ca="1">IF(OFFSET('Stocklist Hoogenraad'!D$17,ROW()-ROW(D$17),0)="","",(1+Margin)*OFFSET('Stocklist Hoogenraad'!D$17,ROW()-ROW(D$17),0))</f>
        <v/>
      </c>
    </row>
    <row r="2866" spans="1:4" x14ac:dyDescent="0.25">
      <c r="A2866" s="124" t="str">
        <f ca="1">IF(OFFSET('Stocklist Hoogenraad'!A$17,ROW()-ROW(A$17),0)="","",OFFSET('Stocklist Hoogenraad'!A$17,ROW()-ROW(A$17),0))</f>
        <v/>
      </c>
      <c r="B2866" s="124" t="str">
        <f ca="1">IF(OFFSET('Stocklist Hoogenraad'!B$17,ROW()-ROW(B$17),0)="","",OFFSET('Stocklist Hoogenraad'!B$17,ROW()-ROW(B$17),0))</f>
        <v/>
      </c>
      <c r="C2866" s="124" t="str">
        <f ca="1">IF(OFFSET('Stocklist Hoogenraad'!C$17,ROW()-ROW(C$17),0)="","",OFFSET('Stocklist Hoogenraad'!C$17,ROW()-ROW(C$17),0))</f>
        <v/>
      </c>
      <c r="D2866" s="125" t="str">
        <f ca="1">IF(OFFSET('Stocklist Hoogenraad'!D$17,ROW()-ROW(D$17),0)="","",(1+Margin)*OFFSET('Stocklist Hoogenraad'!D$17,ROW()-ROW(D$17),0))</f>
        <v/>
      </c>
    </row>
    <row r="2867" spans="1:4" x14ac:dyDescent="0.25">
      <c r="A2867" s="124" t="str">
        <f ca="1">IF(OFFSET('Stocklist Hoogenraad'!A$17,ROW()-ROW(A$17),0)="","",OFFSET('Stocklist Hoogenraad'!A$17,ROW()-ROW(A$17),0))</f>
        <v/>
      </c>
      <c r="B2867" s="124" t="str">
        <f ca="1">IF(OFFSET('Stocklist Hoogenraad'!B$17,ROW()-ROW(B$17),0)="","",OFFSET('Stocklist Hoogenraad'!B$17,ROW()-ROW(B$17),0))</f>
        <v/>
      </c>
      <c r="C2867" s="124" t="str">
        <f ca="1">IF(OFFSET('Stocklist Hoogenraad'!C$17,ROW()-ROW(C$17),0)="","",OFFSET('Stocklist Hoogenraad'!C$17,ROW()-ROW(C$17),0))</f>
        <v/>
      </c>
      <c r="D2867" s="125" t="str">
        <f ca="1">IF(OFFSET('Stocklist Hoogenraad'!D$17,ROW()-ROW(D$17),0)="","",(1+Margin)*OFFSET('Stocklist Hoogenraad'!D$17,ROW()-ROW(D$17),0))</f>
        <v/>
      </c>
    </row>
    <row r="2868" spans="1:4" x14ac:dyDescent="0.25">
      <c r="A2868" s="124" t="str">
        <f ca="1">IF(OFFSET('Stocklist Hoogenraad'!A$17,ROW()-ROW(A$17),0)="","",OFFSET('Stocklist Hoogenraad'!A$17,ROW()-ROW(A$17),0))</f>
        <v/>
      </c>
      <c r="B2868" s="124" t="str">
        <f ca="1">IF(OFFSET('Stocklist Hoogenraad'!B$17,ROW()-ROW(B$17),0)="","",OFFSET('Stocklist Hoogenraad'!B$17,ROW()-ROW(B$17),0))</f>
        <v/>
      </c>
      <c r="C2868" s="124" t="str">
        <f ca="1">IF(OFFSET('Stocklist Hoogenraad'!C$17,ROW()-ROW(C$17),0)="","",OFFSET('Stocklist Hoogenraad'!C$17,ROW()-ROW(C$17),0))</f>
        <v/>
      </c>
      <c r="D2868" s="125" t="str">
        <f ca="1">IF(OFFSET('Stocklist Hoogenraad'!D$17,ROW()-ROW(D$17),0)="","",(1+Margin)*OFFSET('Stocklist Hoogenraad'!D$17,ROW()-ROW(D$17),0))</f>
        <v/>
      </c>
    </row>
    <row r="2869" spans="1:4" x14ac:dyDescent="0.25">
      <c r="A2869" s="124" t="str">
        <f ca="1">IF(OFFSET('Stocklist Hoogenraad'!A$17,ROW()-ROW(A$17),0)="","",OFFSET('Stocklist Hoogenraad'!A$17,ROW()-ROW(A$17),0))</f>
        <v/>
      </c>
      <c r="B2869" s="124" t="str">
        <f ca="1">IF(OFFSET('Stocklist Hoogenraad'!B$17,ROW()-ROW(B$17),0)="","",OFFSET('Stocklist Hoogenraad'!B$17,ROW()-ROW(B$17),0))</f>
        <v/>
      </c>
      <c r="C2869" s="124" t="str">
        <f ca="1">IF(OFFSET('Stocklist Hoogenraad'!C$17,ROW()-ROW(C$17),0)="","",OFFSET('Stocklist Hoogenraad'!C$17,ROW()-ROW(C$17),0))</f>
        <v/>
      </c>
      <c r="D2869" s="125" t="str">
        <f ca="1">IF(OFFSET('Stocklist Hoogenraad'!D$17,ROW()-ROW(D$17),0)="","",(1+Margin)*OFFSET('Stocklist Hoogenraad'!D$17,ROW()-ROW(D$17),0))</f>
        <v/>
      </c>
    </row>
    <row r="2870" spans="1:4" x14ac:dyDescent="0.25">
      <c r="A2870" s="124" t="str">
        <f ca="1">IF(OFFSET('Stocklist Hoogenraad'!A$17,ROW()-ROW(A$17),0)="","",OFFSET('Stocklist Hoogenraad'!A$17,ROW()-ROW(A$17),0))</f>
        <v/>
      </c>
      <c r="B2870" s="124" t="str">
        <f ca="1">IF(OFFSET('Stocklist Hoogenraad'!B$17,ROW()-ROW(B$17),0)="","",OFFSET('Stocklist Hoogenraad'!B$17,ROW()-ROW(B$17),0))</f>
        <v/>
      </c>
      <c r="C2870" s="124" t="str">
        <f ca="1">IF(OFFSET('Stocklist Hoogenraad'!C$17,ROW()-ROW(C$17),0)="","",OFFSET('Stocklist Hoogenraad'!C$17,ROW()-ROW(C$17),0))</f>
        <v/>
      </c>
      <c r="D2870" s="125" t="str">
        <f ca="1">IF(OFFSET('Stocklist Hoogenraad'!D$17,ROW()-ROW(D$17),0)="","",(1+Margin)*OFFSET('Stocklist Hoogenraad'!D$17,ROW()-ROW(D$17),0))</f>
        <v/>
      </c>
    </row>
    <row r="2871" spans="1:4" x14ac:dyDescent="0.25">
      <c r="A2871" s="124" t="str">
        <f ca="1">IF(OFFSET('Stocklist Hoogenraad'!A$17,ROW()-ROW(A$17),0)="","",OFFSET('Stocklist Hoogenraad'!A$17,ROW()-ROW(A$17),0))</f>
        <v/>
      </c>
      <c r="B2871" s="124" t="str">
        <f ca="1">IF(OFFSET('Stocklist Hoogenraad'!B$17,ROW()-ROW(B$17),0)="","",OFFSET('Stocklist Hoogenraad'!B$17,ROW()-ROW(B$17),0))</f>
        <v/>
      </c>
      <c r="C2871" s="124" t="str">
        <f ca="1">IF(OFFSET('Stocklist Hoogenraad'!C$17,ROW()-ROW(C$17),0)="","",OFFSET('Stocklist Hoogenraad'!C$17,ROW()-ROW(C$17),0))</f>
        <v/>
      </c>
      <c r="D2871" s="125" t="str">
        <f ca="1">IF(OFFSET('Stocklist Hoogenraad'!D$17,ROW()-ROW(D$17),0)="","",(1+Margin)*OFFSET('Stocklist Hoogenraad'!D$17,ROW()-ROW(D$17),0))</f>
        <v/>
      </c>
    </row>
    <row r="2872" spans="1:4" x14ac:dyDescent="0.25">
      <c r="A2872" s="124" t="str">
        <f ca="1">IF(OFFSET('Stocklist Hoogenraad'!A$17,ROW()-ROW(A$17),0)="","",OFFSET('Stocklist Hoogenraad'!A$17,ROW()-ROW(A$17),0))</f>
        <v/>
      </c>
      <c r="B2872" s="124" t="str">
        <f ca="1">IF(OFFSET('Stocklist Hoogenraad'!B$17,ROW()-ROW(B$17),0)="","",OFFSET('Stocklist Hoogenraad'!B$17,ROW()-ROW(B$17),0))</f>
        <v/>
      </c>
      <c r="C2872" s="124" t="str">
        <f ca="1">IF(OFFSET('Stocklist Hoogenraad'!C$17,ROW()-ROW(C$17),0)="","",OFFSET('Stocklist Hoogenraad'!C$17,ROW()-ROW(C$17),0))</f>
        <v/>
      </c>
      <c r="D2872" s="125" t="str">
        <f ca="1">IF(OFFSET('Stocklist Hoogenraad'!D$17,ROW()-ROW(D$17),0)="","",(1+Margin)*OFFSET('Stocklist Hoogenraad'!D$17,ROW()-ROW(D$17),0))</f>
        <v/>
      </c>
    </row>
    <row r="2873" spans="1:4" x14ac:dyDescent="0.25">
      <c r="A2873" s="124" t="str">
        <f ca="1">IF(OFFSET('Stocklist Hoogenraad'!A$17,ROW()-ROW(A$17),0)="","",OFFSET('Stocklist Hoogenraad'!A$17,ROW()-ROW(A$17),0))</f>
        <v/>
      </c>
      <c r="B2873" s="124" t="str">
        <f ca="1">IF(OFFSET('Stocklist Hoogenraad'!B$17,ROW()-ROW(B$17),0)="","",OFFSET('Stocklist Hoogenraad'!B$17,ROW()-ROW(B$17),0))</f>
        <v/>
      </c>
      <c r="C2873" s="124" t="str">
        <f ca="1">IF(OFFSET('Stocklist Hoogenraad'!C$17,ROW()-ROW(C$17),0)="","",OFFSET('Stocklist Hoogenraad'!C$17,ROW()-ROW(C$17),0))</f>
        <v/>
      </c>
      <c r="D2873" s="125" t="str">
        <f ca="1">IF(OFFSET('Stocklist Hoogenraad'!D$17,ROW()-ROW(D$17),0)="","",(1+Margin)*OFFSET('Stocklist Hoogenraad'!D$17,ROW()-ROW(D$17),0))</f>
        <v/>
      </c>
    </row>
    <row r="2874" spans="1:4" x14ac:dyDescent="0.25">
      <c r="A2874" s="124" t="str">
        <f ca="1">IF(OFFSET('Stocklist Hoogenraad'!A$17,ROW()-ROW(A$17),0)="","",OFFSET('Stocklist Hoogenraad'!A$17,ROW()-ROW(A$17),0))</f>
        <v/>
      </c>
      <c r="B2874" s="124" t="str">
        <f ca="1">IF(OFFSET('Stocklist Hoogenraad'!B$17,ROW()-ROW(B$17),0)="","",OFFSET('Stocklist Hoogenraad'!B$17,ROW()-ROW(B$17),0))</f>
        <v/>
      </c>
      <c r="C2874" s="124" t="str">
        <f ca="1">IF(OFFSET('Stocklist Hoogenraad'!C$17,ROW()-ROW(C$17),0)="","",OFFSET('Stocklist Hoogenraad'!C$17,ROW()-ROW(C$17),0))</f>
        <v/>
      </c>
      <c r="D2874" s="125" t="str">
        <f ca="1">IF(OFFSET('Stocklist Hoogenraad'!D$17,ROW()-ROW(D$17),0)="","",(1+Margin)*OFFSET('Stocklist Hoogenraad'!D$17,ROW()-ROW(D$17),0))</f>
        <v/>
      </c>
    </row>
    <row r="2875" spans="1:4" x14ac:dyDescent="0.25">
      <c r="A2875" s="124" t="str">
        <f ca="1">IF(OFFSET('Stocklist Hoogenraad'!A$17,ROW()-ROW(A$17),0)="","",OFFSET('Stocklist Hoogenraad'!A$17,ROW()-ROW(A$17),0))</f>
        <v/>
      </c>
      <c r="B2875" s="124" t="str">
        <f ca="1">IF(OFFSET('Stocklist Hoogenraad'!B$17,ROW()-ROW(B$17),0)="","",OFFSET('Stocklist Hoogenraad'!B$17,ROW()-ROW(B$17),0))</f>
        <v/>
      </c>
      <c r="C2875" s="124" t="str">
        <f ca="1">IF(OFFSET('Stocklist Hoogenraad'!C$17,ROW()-ROW(C$17),0)="","",OFFSET('Stocklist Hoogenraad'!C$17,ROW()-ROW(C$17),0))</f>
        <v/>
      </c>
      <c r="D2875" s="125" t="str">
        <f ca="1">IF(OFFSET('Stocklist Hoogenraad'!D$17,ROW()-ROW(D$17),0)="","",(1+Margin)*OFFSET('Stocklist Hoogenraad'!D$17,ROW()-ROW(D$17),0))</f>
        <v/>
      </c>
    </row>
    <row r="2876" spans="1:4" x14ac:dyDescent="0.25">
      <c r="A2876" s="124" t="str">
        <f ca="1">IF(OFFSET('Stocklist Hoogenraad'!A$17,ROW()-ROW(A$17),0)="","",OFFSET('Stocklist Hoogenraad'!A$17,ROW()-ROW(A$17),0))</f>
        <v/>
      </c>
      <c r="B2876" s="124" t="str">
        <f ca="1">IF(OFFSET('Stocklist Hoogenraad'!B$17,ROW()-ROW(B$17),0)="","",OFFSET('Stocklist Hoogenraad'!B$17,ROW()-ROW(B$17),0))</f>
        <v/>
      </c>
      <c r="C2876" s="124" t="str">
        <f ca="1">IF(OFFSET('Stocklist Hoogenraad'!C$17,ROW()-ROW(C$17),0)="","",OFFSET('Stocklist Hoogenraad'!C$17,ROW()-ROW(C$17),0))</f>
        <v/>
      </c>
      <c r="D2876" s="125" t="str">
        <f ca="1">IF(OFFSET('Stocklist Hoogenraad'!D$17,ROW()-ROW(D$17),0)="","",(1+Margin)*OFFSET('Stocklist Hoogenraad'!D$17,ROW()-ROW(D$17),0))</f>
        <v/>
      </c>
    </row>
    <row r="2877" spans="1:4" x14ac:dyDescent="0.25">
      <c r="A2877" s="124" t="str">
        <f ca="1">IF(OFFSET('Stocklist Hoogenraad'!A$17,ROW()-ROW(A$17),0)="","",OFFSET('Stocklist Hoogenraad'!A$17,ROW()-ROW(A$17),0))</f>
        <v/>
      </c>
      <c r="B2877" s="124" t="str">
        <f ca="1">IF(OFFSET('Stocklist Hoogenraad'!B$17,ROW()-ROW(B$17),0)="","",OFFSET('Stocklist Hoogenraad'!B$17,ROW()-ROW(B$17),0))</f>
        <v/>
      </c>
      <c r="C2877" s="124" t="str">
        <f ca="1">IF(OFFSET('Stocklist Hoogenraad'!C$17,ROW()-ROW(C$17),0)="","",OFFSET('Stocklist Hoogenraad'!C$17,ROW()-ROW(C$17),0))</f>
        <v/>
      </c>
      <c r="D2877" s="125" t="str">
        <f ca="1">IF(OFFSET('Stocklist Hoogenraad'!D$17,ROW()-ROW(D$17),0)="","",(1+Margin)*OFFSET('Stocklist Hoogenraad'!D$17,ROW()-ROW(D$17),0))</f>
        <v/>
      </c>
    </row>
    <row r="2878" spans="1:4" x14ac:dyDescent="0.25">
      <c r="A2878" s="124" t="str">
        <f ca="1">IF(OFFSET('Stocklist Hoogenraad'!A$17,ROW()-ROW(A$17),0)="","",OFFSET('Stocklist Hoogenraad'!A$17,ROW()-ROW(A$17),0))</f>
        <v/>
      </c>
      <c r="B2878" s="124" t="str">
        <f ca="1">IF(OFFSET('Stocklist Hoogenraad'!B$17,ROW()-ROW(B$17),0)="","",OFFSET('Stocklist Hoogenraad'!B$17,ROW()-ROW(B$17),0))</f>
        <v/>
      </c>
      <c r="C2878" s="124" t="str">
        <f ca="1">IF(OFFSET('Stocklist Hoogenraad'!C$17,ROW()-ROW(C$17),0)="","",OFFSET('Stocklist Hoogenraad'!C$17,ROW()-ROW(C$17),0))</f>
        <v/>
      </c>
      <c r="D2878" s="125" t="str">
        <f ca="1">IF(OFFSET('Stocklist Hoogenraad'!D$17,ROW()-ROW(D$17),0)="","",(1+Margin)*OFFSET('Stocklist Hoogenraad'!D$17,ROW()-ROW(D$17),0))</f>
        <v/>
      </c>
    </row>
    <row r="2879" spans="1:4" x14ac:dyDescent="0.25">
      <c r="A2879" s="124" t="str">
        <f ca="1">IF(OFFSET('Stocklist Hoogenraad'!A$17,ROW()-ROW(A$17),0)="","",OFFSET('Stocklist Hoogenraad'!A$17,ROW()-ROW(A$17),0))</f>
        <v/>
      </c>
      <c r="B2879" s="124" t="str">
        <f ca="1">IF(OFFSET('Stocklist Hoogenraad'!B$17,ROW()-ROW(B$17),0)="","",OFFSET('Stocklist Hoogenraad'!B$17,ROW()-ROW(B$17),0))</f>
        <v/>
      </c>
      <c r="C2879" s="124" t="str">
        <f ca="1">IF(OFFSET('Stocklist Hoogenraad'!C$17,ROW()-ROW(C$17),0)="","",OFFSET('Stocklist Hoogenraad'!C$17,ROW()-ROW(C$17),0))</f>
        <v/>
      </c>
      <c r="D2879" s="125" t="str">
        <f ca="1">IF(OFFSET('Stocklist Hoogenraad'!D$17,ROW()-ROW(D$17),0)="","",(1+Margin)*OFFSET('Stocklist Hoogenraad'!D$17,ROW()-ROW(D$17),0))</f>
        <v/>
      </c>
    </row>
    <row r="2880" spans="1:4" x14ac:dyDescent="0.25">
      <c r="A2880" s="124" t="str">
        <f ca="1">IF(OFFSET('Stocklist Hoogenraad'!A$17,ROW()-ROW(A$17),0)="","",OFFSET('Stocklist Hoogenraad'!A$17,ROW()-ROW(A$17),0))</f>
        <v/>
      </c>
      <c r="B2880" s="124" t="str">
        <f ca="1">IF(OFFSET('Stocklist Hoogenraad'!B$17,ROW()-ROW(B$17),0)="","",OFFSET('Stocklist Hoogenraad'!B$17,ROW()-ROW(B$17),0))</f>
        <v/>
      </c>
      <c r="C2880" s="124" t="str">
        <f ca="1">IF(OFFSET('Stocklist Hoogenraad'!C$17,ROW()-ROW(C$17),0)="","",OFFSET('Stocklist Hoogenraad'!C$17,ROW()-ROW(C$17),0))</f>
        <v/>
      </c>
      <c r="D2880" s="125" t="str">
        <f ca="1">IF(OFFSET('Stocklist Hoogenraad'!D$17,ROW()-ROW(D$17),0)="","",(1+Margin)*OFFSET('Stocklist Hoogenraad'!D$17,ROW()-ROW(D$17),0))</f>
        <v/>
      </c>
    </row>
    <row r="2881" spans="1:4" x14ac:dyDescent="0.25">
      <c r="A2881" s="124" t="str">
        <f ca="1">IF(OFFSET('Stocklist Hoogenraad'!A$17,ROW()-ROW(A$17),0)="","",OFFSET('Stocklist Hoogenraad'!A$17,ROW()-ROW(A$17),0))</f>
        <v/>
      </c>
      <c r="B2881" s="124" t="str">
        <f ca="1">IF(OFFSET('Stocklist Hoogenraad'!B$17,ROW()-ROW(B$17),0)="","",OFFSET('Stocklist Hoogenraad'!B$17,ROW()-ROW(B$17),0))</f>
        <v/>
      </c>
      <c r="C2881" s="124" t="str">
        <f ca="1">IF(OFFSET('Stocklist Hoogenraad'!C$17,ROW()-ROW(C$17),0)="","",OFFSET('Stocklist Hoogenraad'!C$17,ROW()-ROW(C$17),0))</f>
        <v/>
      </c>
      <c r="D2881" s="125" t="str">
        <f ca="1">IF(OFFSET('Stocklist Hoogenraad'!D$17,ROW()-ROW(D$17),0)="","",(1+Margin)*OFFSET('Stocklist Hoogenraad'!D$17,ROW()-ROW(D$17),0))</f>
        <v/>
      </c>
    </row>
    <row r="2882" spans="1:4" x14ac:dyDescent="0.25">
      <c r="A2882" s="124" t="str">
        <f ca="1">IF(OFFSET('Stocklist Hoogenraad'!A$17,ROW()-ROW(A$17),0)="","",OFFSET('Stocklist Hoogenraad'!A$17,ROW()-ROW(A$17),0))</f>
        <v/>
      </c>
      <c r="B2882" s="124" t="str">
        <f ca="1">IF(OFFSET('Stocklist Hoogenraad'!B$17,ROW()-ROW(B$17),0)="","",OFFSET('Stocklist Hoogenraad'!B$17,ROW()-ROW(B$17),0))</f>
        <v/>
      </c>
      <c r="C2882" s="124" t="str">
        <f ca="1">IF(OFFSET('Stocklist Hoogenraad'!C$17,ROW()-ROW(C$17),0)="","",OFFSET('Stocklist Hoogenraad'!C$17,ROW()-ROW(C$17),0))</f>
        <v/>
      </c>
      <c r="D2882" s="125" t="str">
        <f ca="1">IF(OFFSET('Stocklist Hoogenraad'!D$17,ROW()-ROW(D$17),0)="","",(1+Margin)*OFFSET('Stocklist Hoogenraad'!D$17,ROW()-ROW(D$17),0))</f>
        <v/>
      </c>
    </row>
    <row r="2883" spans="1:4" x14ac:dyDescent="0.25">
      <c r="A2883" s="124" t="str">
        <f ca="1">IF(OFFSET('Stocklist Hoogenraad'!A$17,ROW()-ROW(A$17),0)="","",OFFSET('Stocklist Hoogenraad'!A$17,ROW()-ROW(A$17),0))</f>
        <v/>
      </c>
      <c r="B2883" s="124" t="str">
        <f ca="1">IF(OFFSET('Stocklist Hoogenraad'!B$17,ROW()-ROW(B$17),0)="","",OFFSET('Stocklist Hoogenraad'!B$17,ROW()-ROW(B$17),0))</f>
        <v/>
      </c>
      <c r="C2883" s="124" t="str">
        <f ca="1">IF(OFFSET('Stocklist Hoogenraad'!C$17,ROW()-ROW(C$17),0)="","",OFFSET('Stocklist Hoogenraad'!C$17,ROW()-ROW(C$17),0))</f>
        <v/>
      </c>
      <c r="D2883" s="125" t="str">
        <f ca="1">IF(OFFSET('Stocklist Hoogenraad'!D$17,ROW()-ROW(D$17),0)="","",(1+Margin)*OFFSET('Stocklist Hoogenraad'!D$17,ROW()-ROW(D$17),0))</f>
        <v/>
      </c>
    </row>
    <row r="2884" spans="1:4" x14ac:dyDescent="0.25">
      <c r="A2884" s="124" t="str">
        <f ca="1">IF(OFFSET('Stocklist Hoogenraad'!A$17,ROW()-ROW(A$17),0)="","",OFFSET('Stocklist Hoogenraad'!A$17,ROW()-ROW(A$17),0))</f>
        <v/>
      </c>
      <c r="B2884" s="124" t="str">
        <f ca="1">IF(OFFSET('Stocklist Hoogenraad'!B$17,ROW()-ROW(B$17),0)="","",OFFSET('Stocklist Hoogenraad'!B$17,ROW()-ROW(B$17),0))</f>
        <v/>
      </c>
      <c r="C2884" s="124" t="str">
        <f ca="1">IF(OFFSET('Stocklist Hoogenraad'!C$17,ROW()-ROW(C$17),0)="","",OFFSET('Stocklist Hoogenraad'!C$17,ROW()-ROW(C$17),0))</f>
        <v/>
      </c>
      <c r="D2884" s="125" t="str">
        <f ca="1">IF(OFFSET('Stocklist Hoogenraad'!D$17,ROW()-ROW(D$17),0)="","",(1+Margin)*OFFSET('Stocklist Hoogenraad'!D$17,ROW()-ROW(D$17),0))</f>
        <v/>
      </c>
    </row>
    <row r="2885" spans="1:4" x14ac:dyDescent="0.25">
      <c r="A2885" s="124" t="str">
        <f ca="1">IF(OFFSET('Stocklist Hoogenraad'!A$17,ROW()-ROW(A$17),0)="","",OFFSET('Stocklist Hoogenraad'!A$17,ROW()-ROW(A$17),0))</f>
        <v/>
      </c>
      <c r="B2885" s="124" t="str">
        <f ca="1">IF(OFFSET('Stocklist Hoogenraad'!B$17,ROW()-ROW(B$17),0)="","",OFFSET('Stocklist Hoogenraad'!B$17,ROW()-ROW(B$17),0))</f>
        <v/>
      </c>
      <c r="C2885" s="124" t="str">
        <f ca="1">IF(OFFSET('Stocklist Hoogenraad'!C$17,ROW()-ROW(C$17),0)="","",OFFSET('Stocklist Hoogenraad'!C$17,ROW()-ROW(C$17),0))</f>
        <v/>
      </c>
      <c r="D2885" s="125" t="str">
        <f ca="1">IF(OFFSET('Stocklist Hoogenraad'!D$17,ROW()-ROW(D$17),0)="","",(1+Margin)*OFFSET('Stocklist Hoogenraad'!D$17,ROW()-ROW(D$17),0))</f>
        <v/>
      </c>
    </row>
    <row r="2886" spans="1:4" x14ac:dyDescent="0.25">
      <c r="A2886" s="124" t="str">
        <f ca="1">IF(OFFSET('Stocklist Hoogenraad'!A$17,ROW()-ROW(A$17),0)="","",OFFSET('Stocklist Hoogenraad'!A$17,ROW()-ROW(A$17),0))</f>
        <v/>
      </c>
      <c r="B2886" s="124" t="str">
        <f ca="1">IF(OFFSET('Stocklist Hoogenraad'!B$17,ROW()-ROW(B$17),0)="","",OFFSET('Stocklist Hoogenraad'!B$17,ROW()-ROW(B$17),0))</f>
        <v/>
      </c>
      <c r="C2886" s="124" t="str">
        <f ca="1">IF(OFFSET('Stocklist Hoogenraad'!C$17,ROW()-ROW(C$17),0)="","",OFFSET('Stocklist Hoogenraad'!C$17,ROW()-ROW(C$17),0))</f>
        <v/>
      </c>
      <c r="D2886" s="125" t="str">
        <f ca="1">IF(OFFSET('Stocklist Hoogenraad'!D$17,ROW()-ROW(D$17),0)="","",(1+Margin)*OFFSET('Stocklist Hoogenraad'!D$17,ROW()-ROW(D$17),0))</f>
        <v/>
      </c>
    </row>
    <row r="2887" spans="1:4" x14ac:dyDescent="0.25">
      <c r="A2887" s="124" t="str">
        <f ca="1">IF(OFFSET('Stocklist Hoogenraad'!A$17,ROW()-ROW(A$17),0)="","",OFFSET('Stocklist Hoogenraad'!A$17,ROW()-ROW(A$17),0))</f>
        <v/>
      </c>
      <c r="B2887" s="124" t="str">
        <f ca="1">IF(OFFSET('Stocklist Hoogenraad'!B$17,ROW()-ROW(B$17),0)="","",OFFSET('Stocklist Hoogenraad'!B$17,ROW()-ROW(B$17),0))</f>
        <v/>
      </c>
      <c r="C2887" s="124" t="str">
        <f ca="1">IF(OFFSET('Stocklist Hoogenraad'!C$17,ROW()-ROW(C$17),0)="","",OFFSET('Stocklist Hoogenraad'!C$17,ROW()-ROW(C$17),0))</f>
        <v/>
      </c>
      <c r="D2887" s="125" t="str">
        <f ca="1">IF(OFFSET('Stocklist Hoogenraad'!D$17,ROW()-ROW(D$17),0)="","",(1+Margin)*OFFSET('Stocklist Hoogenraad'!D$17,ROW()-ROW(D$17),0))</f>
        <v/>
      </c>
    </row>
    <row r="2888" spans="1:4" x14ac:dyDescent="0.25">
      <c r="A2888" s="124" t="str">
        <f ca="1">IF(OFFSET('Stocklist Hoogenraad'!A$17,ROW()-ROW(A$17),0)="","",OFFSET('Stocklist Hoogenraad'!A$17,ROW()-ROW(A$17),0))</f>
        <v/>
      </c>
      <c r="B2888" s="124" t="str">
        <f ca="1">IF(OFFSET('Stocklist Hoogenraad'!B$17,ROW()-ROW(B$17),0)="","",OFFSET('Stocklist Hoogenraad'!B$17,ROW()-ROW(B$17),0))</f>
        <v/>
      </c>
      <c r="C2888" s="124" t="str">
        <f ca="1">IF(OFFSET('Stocklist Hoogenraad'!C$17,ROW()-ROW(C$17),0)="","",OFFSET('Stocklist Hoogenraad'!C$17,ROW()-ROW(C$17),0))</f>
        <v/>
      </c>
      <c r="D2888" s="125" t="str">
        <f ca="1">IF(OFFSET('Stocklist Hoogenraad'!D$17,ROW()-ROW(D$17),0)="","",(1+Margin)*OFFSET('Stocklist Hoogenraad'!D$17,ROW()-ROW(D$17),0))</f>
        <v/>
      </c>
    </row>
    <row r="2889" spans="1:4" x14ac:dyDescent="0.25">
      <c r="A2889" s="124" t="str">
        <f ca="1">IF(OFFSET('Stocklist Hoogenraad'!A$17,ROW()-ROW(A$17),0)="","",OFFSET('Stocklist Hoogenraad'!A$17,ROW()-ROW(A$17),0))</f>
        <v/>
      </c>
      <c r="B2889" s="124" t="str">
        <f ca="1">IF(OFFSET('Stocklist Hoogenraad'!B$17,ROW()-ROW(B$17),0)="","",OFFSET('Stocklist Hoogenraad'!B$17,ROW()-ROW(B$17),0))</f>
        <v/>
      </c>
      <c r="C2889" s="124" t="str">
        <f ca="1">IF(OFFSET('Stocklist Hoogenraad'!C$17,ROW()-ROW(C$17),0)="","",OFFSET('Stocklist Hoogenraad'!C$17,ROW()-ROW(C$17),0))</f>
        <v/>
      </c>
      <c r="D2889" s="125" t="str">
        <f ca="1">IF(OFFSET('Stocklist Hoogenraad'!D$17,ROW()-ROW(D$17),0)="","",(1+Margin)*OFFSET('Stocklist Hoogenraad'!D$17,ROW()-ROW(D$17),0))</f>
        <v/>
      </c>
    </row>
    <row r="2890" spans="1:4" x14ac:dyDescent="0.25">
      <c r="A2890" s="124" t="str">
        <f ca="1">IF(OFFSET('Stocklist Hoogenraad'!A$17,ROW()-ROW(A$17),0)="","",OFFSET('Stocklist Hoogenraad'!A$17,ROW()-ROW(A$17),0))</f>
        <v/>
      </c>
      <c r="B2890" s="124" t="str">
        <f ca="1">IF(OFFSET('Stocklist Hoogenraad'!B$17,ROW()-ROW(B$17),0)="","",OFFSET('Stocklist Hoogenraad'!B$17,ROW()-ROW(B$17),0))</f>
        <v/>
      </c>
      <c r="C2890" s="124" t="str">
        <f ca="1">IF(OFFSET('Stocklist Hoogenraad'!C$17,ROW()-ROW(C$17),0)="","",OFFSET('Stocklist Hoogenraad'!C$17,ROW()-ROW(C$17),0))</f>
        <v/>
      </c>
      <c r="D2890" s="125" t="str">
        <f ca="1">IF(OFFSET('Stocklist Hoogenraad'!D$17,ROW()-ROW(D$17),0)="","",(1+Margin)*OFFSET('Stocklist Hoogenraad'!D$17,ROW()-ROW(D$17),0))</f>
        <v/>
      </c>
    </row>
    <row r="2891" spans="1:4" x14ac:dyDescent="0.25">
      <c r="A2891" s="124" t="str">
        <f ca="1">IF(OFFSET('Stocklist Hoogenraad'!A$17,ROW()-ROW(A$17),0)="","",OFFSET('Stocklist Hoogenraad'!A$17,ROW()-ROW(A$17),0))</f>
        <v/>
      </c>
      <c r="B2891" s="124" t="str">
        <f ca="1">IF(OFFSET('Stocklist Hoogenraad'!B$17,ROW()-ROW(B$17),0)="","",OFFSET('Stocklist Hoogenraad'!B$17,ROW()-ROW(B$17),0))</f>
        <v/>
      </c>
      <c r="C2891" s="124" t="str">
        <f ca="1">IF(OFFSET('Stocklist Hoogenraad'!C$17,ROW()-ROW(C$17),0)="","",OFFSET('Stocklist Hoogenraad'!C$17,ROW()-ROW(C$17),0))</f>
        <v/>
      </c>
      <c r="D2891" s="125" t="str">
        <f ca="1">IF(OFFSET('Stocklist Hoogenraad'!D$17,ROW()-ROW(D$17),0)="","",(1+Margin)*OFFSET('Stocklist Hoogenraad'!D$17,ROW()-ROW(D$17),0))</f>
        <v/>
      </c>
    </row>
    <row r="2892" spans="1:4" x14ac:dyDescent="0.25">
      <c r="A2892" s="124" t="str">
        <f ca="1">IF(OFFSET('Stocklist Hoogenraad'!A$17,ROW()-ROW(A$17),0)="","",OFFSET('Stocklist Hoogenraad'!A$17,ROW()-ROW(A$17),0))</f>
        <v/>
      </c>
      <c r="B2892" s="124" t="str">
        <f ca="1">IF(OFFSET('Stocklist Hoogenraad'!B$17,ROW()-ROW(B$17),0)="","",OFFSET('Stocklist Hoogenraad'!B$17,ROW()-ROW(B$17),0))</f>
        <v/>
      </c>
      <c r="C2892" s="124" t="str">
        <f ca="1">IF(OFFSET('Stocklist Hoogenraad'!C$17,ROW()-ROW(C$17),0)="","",OFFSET('Stocklist Hoogenraad'!C$17,ROW()-ROW(C$17),0))</f>
        <v/>
      </c>
      <c r="D2892" s="125" t="str">
        <f ca="1">IF(OFFSET('Stocklist Hoogenraad'!D$17,ROW()-ROW(D$17),0)="","",(1+Margin)*OFFSET('Stocklist Hoogenraad'!D$17,ROW()-ROW(D$17),0))</f>
        <v/>
      </c>
    </row>
    <row r="2893" spans="1:4" x14ac:dyDescent="0.25">
      <c r="A2893" s="124" t="str">
        <f ca="1">IF(OFFSET('Stocklist Hoogenraad'!A$17,ROW()-ROW(A$17),0)="","",OFFSET('Stocklist Hoogenraad'!A$17,ROW()-ROW(A$17),0))</f>
        <v/>
      </c>
      <c r="B2893" s="124" t="str">
        <f ca="1">IF(OFFSET('Stocklist Hoogenraad'!B$17,ROW()-ROW(B$17),0)="","",OFFSET('Stocklist Hoogenraad'!B$17,ROW()-ROW(B$17),0))</f>
        <v/>
      </c>
      <c r="C2893" s="124" t="str">
        <f ca="1">IF(OFFSET('Stocklist Hoogenraad'!C$17,ROW()-ROW(C$17),0)="","",OFFSET('Stocklist Hoogenraad'!C$17,ROW()-ROW(C$17),0))</f>
        <v/>
      </c>
      <c r="D2893" s="125" t="str">
        <f ca="1">IF(OFFSET('Stocklist Hoogenraad'!D$17,ROW()-ROW(D$17),0)="","",(1+Margin)*OFFSET('Stocklist Hoogenraad'!D$17,ROW()-ROW(D$17),0))</f>
        <v/>
      </c>
    </row>
    <row r="2894" spans="1:4" x14ac:dyDescent="0.25">
      <c r="A2894" s="124" t="str">
        <f ca="1">IF(OFFSET('Stocklist Hoogenraad'!A$17,ROW()-ROW(A$17),0)="","",OFFSET('Stocklist Hoogenraad'!A$17,ROW()-ROW(A$17),0))</f>
        <v/>
      </c>
      <c r="B2894" s="124" t="str">
        <f ca="1">IF(OFFSET('Stocklist Hoogenraad'!B$17,ROW()-ROW(B$17),0)="","",OFFSET('Stocklist Hoogenraad'!B$17,ROW()-ROW(B$17),0))</f>
        <v/>
      </c>
      <c r="C2894" s="124" t="str">
        <f ca="1">IF(OFFSET('Stocklist Hoogenraad'!C$17,ROW()-ROW(C$17),0)="","",OFFSET('Stocklist Hoogenraad'!C$17,ROW()-ROW(C$17),0))</f>
        <v/>
      </c>
      <c r="D2894" s="125" t="str">
        <f ca="1">IF(OFFSET('Stocklist Hoogenraad'!D$17,ROW()-ROW(D$17),0)="","",(1+Margin)*OFFSET('Stocklist Hoogenraad'!D$17,ROW()-ROW(D$17),0))</f>
        <v/>
      </c>
    </row>
    <row r="2895" spans="1:4" x14ac:dyDescent="0.25">
      <c r="A2895" s="124" t="str">
        <f ca="1">IF(OFFSET('Stocklist Hoogenraad'!A$17,ROW()-ROW(A$17),0)="","",OFFSET('Stocklist Hoogenraad'!A$17,ROW()-ROW(A$17),0))</f>
        <v/>
      </c>
      <c r="B2895" s="124" t="str">
        <f ca="1">IF(OFFSET('Stocklist Hoogenraad'!B$17,ROW()-ROW(B$17),0)="","",OFFSET('Stocklist Hoogenraad'!B$17,ROW()-ROW(B$17),0))</f>
        <v/>
      </c>
      <c r="C2895" s="124" t="str">
        <f ca="1">IF(OFFSET('Stocklist Hoogenraad'!C$17,ROW()-ROW(C$17),0)="","",OFFSET('Stocklist Hoogenraad'!C$17,ROW()-ROW(C$17),0))</f>
        <v/>
      </c>
      <c r="D2895" s="125" t="str">
        <f ca="1">IF(OFFSET('Stocklist Hoogenraad'!D$17,ROW()-ROW(D$17),0)="","",(1+Margin)*OFFSET('Stocklist Hoogenraad'!D$17,ROW()-ROW(D$17),0))</f>
        <v/>
      </c>
    </row>
    <row r="2896" spans="1:4" x14ac:dyDescent="0.25">
      <c r="A2896" s="124" t="str">
        <f ca="1">IF(OFFSET('Stocklist Hoogenraad'!A$17,ROW()-ROW(A$17),0)="","",OFFSET('Stocklist Hoogenraad'!A$17,ROW()-ROW(A$17),0))</f>
        <v/>
      </c>
      <c r="B2896" s="124" t="str">
        <f ca="1">IF(OFFSET('Stocklist Hoogenraad'!B$17,ROW()-ROW(B$17),0)="","",OFFSET('Stocklist Hoogenraad'!B$17,ROW()-ROW(B$17),0))</f>
        <v/>
      </c>
      <c r="C2896" s="124" t="str">
        <f ca="1">IF(OFFSET('Stocklist Hoogenraad'!C$17,ROW()-ROW(C$17),0)="","",OFFSET('Stocklist Hoogenraad'!C$17,ROW()-ROW(C$17),0))</f>
        <v/>
      </c>
      <c r="D2896" s="125" t="str">
        <f ca="1">IF(OFFSET('Stocklist Hoogenraad'!D$17,ROW()-ROW(D$17),0)="","",(1+Margin)*OFFSET('Stocklist Hoogenraad'!D$17,ROW()-ROW(D$17),0))</f>
        <v/>
      </c>
    </row>
    <row r="2897" spans="1:4" x14ac:dyDescent="0.25">
      <c r="A2897" s="124" t="str">
        <f ca="1">IF(OFFSET('Stocklist Hoogenraad'!A$17,ROW()-ROW(A$17),0)="","",OFFSET('Stocklist Hoogenraad'!A$17,ROW()-ROW(A$17),0))</f>
        <v/>
      </c>
      <c r="B2897" s="124" t="str">
        <f ca="1">IF(OFFSET('Stocklist Hoogenraad'!B$17,ROW()-ROW(B$17),0)="","",OFFSET('Stocklist Hoogenraad'!B$17,ROW()-ROW(B$17),0))</f>
        <v/>
      </c>
      <c r="C2897" s="124" t="str">
        <f ca="1">IF(OFFSET('Stocklist Hoogenraad'!C$17,ROW()-ROW(C$17),0)="","",OFFSET('Stocklist Hoogenraad'!C$17,ROW()-ROW(C$17),0))</f>
        <v/>
      </c>
      <c r="D2897" s="125" t="str">
        <f ca="1">IF(OFFSET('Stocklist Hoogenraad'!D$17,ROW()-ROW(D$17),0)="","",(1+Margin)*OFFSET('Stocklist Hoogenraad'!D$17,ROW()-ROW(D$17),0))</f>
        <v/>
      </c>
    </row>
    <row r="2898" spans="1:4" x14ac:dyDescent="0.25">
      <c r="A2898" s="124" t="str">
        <f ca="1">IF(OFFSET('Stocklist Hoogenraad'!A$17,ROW()-ROW(A$17),0)="","",OFFSET('Stocklist Hoogenraad'!A$17,ROW()-ROW(A$17),0))</f>
        <v/>
      </c>
      <c r="B2898" s="124" t="str">
        <f ca="1">IF(OFFSET('Stocklist Hoogenraad'!B$17,ROW()-ROW(B$17),0)="","",OFFSET('Stocklist Hoogenraad'!B$17,ROW()-ROW(B$17),0))</f>
        <v/>
      </c>
      <c r="C2898" s="124" t="str">
        <f ca="1">IF(OFFSET('Stocklist Hoogenraad'!C$17,ROW()-ROW(C$17),0)="","",OFFSET('Stocklist Hoogenraad'!C$17,ROW()-ROW(C$17),0))</f>
        <v/>
      </c>
      <c r="D2898" s="125" t="str">
        <f ca="1">IF(OFFSET('Stocklist Hoogenraad'!D$17,ROW()-ROW(D$17),0)="","",(1+Margin)*OFFSET('Stocklist Hoogenraad'!D$17,ROW()-ROW(D$17),0))</f>
        <v/>
      </c>
    </row>
    <row r="2899" spans="1:4" x14ac:dyDescent="0.25">
      <c r="A2899" s="124" t="str">
        <f ca="1">IF(OFFSET('Stocklist Hoogenraad'!A$17,ROW()-ROW(A$17),0)="","",OFFSET('Stocklist Hoogenraad'!A$17,ROW()-ROW(A$17),0))</f>
        <v/>
      </c>
      <c r="B2899" s="124" t="str">
        <f ca="1">IF(OFFSET('Stocklist Hoogenraad'!B$17,ROW()-ROW(B$17),0)="","",OFFSET('Stocklist Hoogenraad'!B$17,ROW()-ROW(B$17),0))</f>
        <v/>
      </c>
      <c r="C2899" s="124" t="str">
        <f ca="1">IF(OFFSET('Stocklist Hoogenraad'!C$17,ROW()-ROW(C$17),0)="","",OFFSET('Stocklist Hoogenraad'!C$17,ROW()-ROW(C$17),0))</f>
        <v/>
      </c>
      <c r="D2899" s="125" t="str">
        <f ca="1">IF(OFFSET('Stocklist Hoogenraad'!D$17,ROW()-ROW(D$17),0)="","",(1+Margin)*OFFSET('Stocklist Hoogenraad'!D$17,ROW()-ROW(D$17),0))</f>
        <v/>
      </c>
    </row>
    <row r="2900" spans="1:4" x14ac:dyDescent="0.25">
      <c r="A2900" s="124" t="str">
        <f ca="1">IF(OFFSET('Stocklist Hoogenraad'!A$17,ROW()-ROW(A$17),0)="","",OFFSET('Stocklist Hoogenraad'!A$17,ROW()-ROW(A$17),0))</f>
        <v/>
      </c>
      <c r="B2900" s="124" t="str">
        <f ca="1">IF(OFFSET('Stocklist Hoogenraad'!B$17,ROW()-ROW(B$17),0)="","",OFFSET('Stocklist Hoogenraad'!B$17,ROW()-ROW(B$17),0))</f>
        <v/>
      </c>
      <c r="C2900" s="124" t="str">
        <f ca="1">IF(OFFSET('Stocklist Hoogenraad'!C$17,ROW()-ROW(C$17),0)="","",OFFSET('Stocklist Hoogenraad'!C$17,ROW()-ROW(C$17),0))</f>
        <v/>
      </c>
      <c r="D2900" s="125" t="str">
        <f ca="1">IF(OFFSET('Stocklist Hoogenraad'!D$17,ROW()-ROW(D$17),0)="","",(1+Margin)*OFFSET('Stocklist Hoogenraad'!D$17,ROW()-ROW(D$17),0))</f>
        <v/>
      </c>
    </row>
    <row r="2901" spans="1:4" x14ac:dyDescent="0.25">
      <c r="A2901" s="124" t="str">
        <f ca="1">IF(OFFSET('Stocklist Hoogenraad'!A$17,ROW()-ROW(A$17),0)="","",OFFSET('Stocklist Hoogenraad'!A$17,ROW()-ROW(A$17),0))</f>
        <v/>
      </c>
      <c r="B2901" s="124" t="str">
        <f ca="1">IF(OFFSET('Stocklist Hoogenraad'!B$17,ROW()-ROW(B$17),0)="","",OFFSET('Stocklist Hoogenraad'!B$17,ROW()-ROW(B$17),0))</f>
        <v/>
      </c>
      <c r="C2901" s="124" t="str">
        <f ca="1">IF(OFFSET('Stocklist Hoogenraad'!C$17,ROW()-ROW(C$17),0)="","",OFFSET('Stocklist Hoogenraad'!C$17,ROW()-ROW(C$17),0))</f>
        <v/>
      </c>
      <c r="D2901" s="125" t="str">
        <f ca="1">IF(OFFSET('Stocklist Hoogenraad'!D$17,ROW()-ROW(D$17),0)="","",(1+Margin)*OFFSET('Stocklist Hoogenraad'!D$17,ROW()-ROW(D$17),0))</f>
        <v/>
      </c>
    </row>
    <row r="2902" spans="1:4" x14ac:dyDescent="0.25">
      <c r="A2902" s="124" t="str">
        <f ca="1">IF(OFFSET('Stocklist Hoogenraad'!A$17,ROW()-ROW(A$17),0)="","",OFFSET('Stocklist Hoogenraad'!A$17,ROW()-ROW(A$17),0))</f>
        <v/>
      </c>
      <c r="B2902" s="124" t="str">
        <f ca="1">IF(OFFSET('Stocklist Hoogenraad'!B$17,ROW()-ROW(B$17),0)="","",OFFSET('Stocklist Hoogenraad'!B$17,ROW()-ROW(B$17),0))</f>
        <v/>
      </c>
      <c r="C2902" s="124" t="str">
        <f ca="1">IF(OFFSET('Stocklist Hoogenraad'!C$17,ROW()-ROW(C$17),0)="","",OFFSET('Stocklist Hoogenraad'!C$17,ROW()-ROW(C$17),0))</f>
        <v/>
      </c>
      <c r="D2902" s="125" t="str">
        <f ca="1">IF(OFFSET('Stocklist Hoogenraad'!D$17,ROW()-ROW(D$17),0)="","",(1+Margin)*OFFSET('Stocklist Hoogenraad'!D$17,ROW()-ROW(D$17),0))</f>
        <v/>
      </c>
    </row>
    <row r="2903" spans="1:4" x14ac:dyDescent="0.25">
      <c r="A2903" s="124" t="str">
        <f ca="1">IF(OFFSET('Stocklist Hoogenraad'!A$17,ROW()-ROW(A$17),0)="","",OFFSET('Stocklist Hoogenraad'!A$17,ROW()-ROW(A$17),0))</f>
        <v/>
      </c>
      <c r="B2903" s="124" t="str">
        <f ca="1">IF(OFFSET('Stocklist Hoogenraad'!B$17,ROW()-ROW(B$17),0)="","",OFFSET('Stocklist Hoogenraad'!B$17,ROW()-ROW(B$17),0))</f>
        <v/>
      </c>
      <c r="C2903" s="124" t="str">
        <f ca="1">IF(OFFSET('Stocklist Hoogenraad'!C$17,ROW()-ROW(C$17),0)="","",OFFSET('Stocklist Hoogenraad'!C$17,ROW()-ROW(C$17),0))</f>
        <v/>
      </c>
      <c r="D2903" s="125" t="str">
        <f ca="1">IF(OFFSET('Stocklist Hoogenraad'!D$17,ROW()-ROW(D$17),0)="","",(1+Margin)*OFFSET('Stocklist Hoogenraad'!D$17,ROW()-ROW(D$17),0))</f>
        <v/>
      </c>
    </row>
    <row r="2904" spans="1:4" x14ac:dyDescent="0.25">
      <c r="A2904" s="124" t="str">
        <f ca="1">IF(OFFSET('Stocklist Hoogenraad'!A$17,ROW()-ROW(A$17),0)="","",OFFSET('Stocklist Hoogenraad'!A$17,ROW()-ROW(A$17),0))</f>
        <v/>
      </c>
      <c r="B2904" s="124" t="str">
        <f ca="1">IF(OFFSET('Stocklist Hoogenraad'!B$17,ROW()-ROW(B$17),0)="","",OFFSET('Stocklist Hoogenraad'!B$17,ROW()-ROW(B$17),0))</f>
        <v/>
      </c>
      <c r="C2904" s="124" t="str">
        <f ca="1">IF(OFFSET('Stocklist Hoogenraad'!C$17,ROW()-ROW(C$17),0)="","",OFFSET('Stocklist Hoogenraad'!C$17,ROW()-ROW(C$17),0))</f>
        <v/>
      </c>
      <c r="D2904" s="125" t="str">
        <f ca="1">IF(OFFSET('Stocklist Hoogenraad'!D$17,ROW()-ROW(D$17),0)="","",(1+Margin)*OFFSET('Stocklist Hoogenraad'!D$17,ROW()-ROW(D$17),0))</f>
        <v/>
      </c>
    </row>
    <row r="2905" spans="1:4" x14ac:dyDescent="0.25">
      <c r="A2905" s="124" t="str">
        <f ca="1">IF(OFFSET('Stocklist Hoogenraad'!A$17,ROW()-ROW(A$17),0)="","",OFFSET('Stocklist Hoogenraad'!A$17,ROW()-ROW(A$17),0))</f>
        <v/>
      </c>
      <c r="B2905" s="124" t="str">
        <f ca="1">IF(OFFSET('Stocklist Hoogenraad'!B$17,ROW()-ROW(B$17),0)="","",OFFSET('Stocklist Hoogenraad'!B$17,ROW()-ROW(B$17),0))</f>
        <v/>
      </c>
      <c r="C2905" s="124" t="str">
        <f ca="1">IF(OFFSET('Stocklist Hoogenraad'!C$17,ROW()-ROW(C$17),0)="","",OFFSET('Stocklist Hoogenraad'!C$17,ROW()-ROW(C$17),0))</f>
        <v/>
      </c>
      <c r="D2905" s="125" t="str">
        <f ca="1">IF(OFFSET('Stocklist Hoogenraad'!D$17,ROW()-ROW(D$17),0)="","",(1+Margin)*OFFSET('Stocklist Hoogenraad'!D$17,ROW()-ROW(D$17),0))</f>
        <v/>
      </c>
    </row>
    <row r="2906" spans="1:4" x14ac:dyDescent="0.25">
      <c r="A2906" s="124" t="str">
        <f ca="1">IF(OFFSET('Stocklist Hoogenraad'!A$17,ROW()-ROW(A$17),0)="","",OFFSET('Stocklist Hoogenraad'!A$17,ROW()-ROW(A$17),0))</f>
        <v/>
      </c>
      <c r="B2906" s="124" t="str">
        <f ca="1">IF(OFFSET('Stocklist Hoogenraad'!B$17,ROW()-ROW(B$17),0)="","",OFFSET('Stocklist Hoogenraad'!B$17,ROW()-ROW(B$17),0))</f>
        <v/>
      </c>
      <c r="C2906" s="124" t="str">
        <f ca="1">IF(OFFSET('Stocklist Hoogenraad'!C$17,ROW()-ROW(C$17),0)="","",OFFSET('Stocklist Hoogenraad'!C$17,ROW()-ROW(C$17),0))</f>
        <v/>
      </c>
      <c r="D2906" s="125" t="str">
        <f ca="1">IF(OFFSET('Stocklist Hoogenraad'!D$17,ROW()-ROW(D$17),0)="","",(1+Margin)*OFFSET('Stocklist Hoogenraad'!D$17,ROW()-ROW(D$17),0))</f>
        <v/>
      </c>
    </row>
    <row r="2907" spans="1:4" x14ac:dyDescent="0.25">
      <c r="A2907" s="124" t="str">
        <f ca="1">IF(OFFSET('Stocklist Hoogenraad'!A$17,ROW()-ROW(A$17),0)="","",OFFSET('Stocklist Hoogenraad'!A$17,ROW()-ROW(A$17),0))</f>
        <v/>
      </c>
      <c r="B2907" s="124" t="str">
        <f ca="1">IF(OFFSET('Stocklist Hoogenraad'!B$17,ROW()-ROW(B$17),0)="","",OFFSET('Stocklist Hoogenraad'!B$17,ROW()-ROW(B$17),0))</f>
        <v/>
      </c>
      <c r="C2907" s="124" t="str">
        <f ca="1">IF(OFFSET('Stocklist Hoogenraad'!C$17,ROW()-ROW(C$17),0)="","",OFFSET('Stocklist Hoogenraad'!C$17,ROW()-ROW(C$17),0))</f>
        <v/>
      </c>
      <c r="D2907" s="125" t="str">
        <f ca="1">IF(OFFSET('Stocklist Hoogenraad'!D$17,ROW()-ROW(D$17),0)="","",(1+Margin)*OFFSET('Stocklist Hoogenraad'!D$17,ROW()-ROW(D$17),0))</f>
        <v/>
      </c>
    </row>
    <row r="2908" spans="1:4" x14ac:dyDescent="0.25">
      <c r="A2908" s="124" t="str">
        <f ca="1">IF(OFFSET('Stocklist Hoogenraad'!A$17,ROW()-ROW(A$17),0)="","",OFFSET('Stocklist Hoogenraad'!A$17,ROW()-ROW(A$17),0))</f>
        <v/>
      </c>
      <c r="B2908" s="124" t="str">
        <f ca="1">IF(OFFSET('Stocklist Hoogenraad'!B$17,ROW()-ROW(B$17),0)="","",OFFSET('Stocklist Hoogenraad'!B$17,ROW()-ROW(B$17),0))</f>
        <v/>
      </c>
      <c r="C2908" s="124" t="str">
        <f ca="1">IF(OFFSET('Stocklist Hoogenraad'!C$17,ROW()-ROW(C$17),0)="","",OFFSET('Stocklist Hoogenraad'!C$17,ROW()-ROW(C$17),0))</f>
        <v/>
      </c>
      <c r="D2908" s="125" t="str">
        <f ca="1">IF(OFFSET('Stocklist Hoogenraad'!D$17,ROW()-ROW(D$17),0)="","",(1+Margin)*OFFSET('Stocklist Hoogenraad'!D$17,ROW()-ROW(D$17),0))</f>
        <v/>
      </c>
    </row>
    <row r="2909" spans="1:4" x14ac:dyDescent="0.25">
      <c r="A2909" s="124" t="str">
        <f ca="1">IF(OFFSET('Stocklist Hoogenraad'!A$17,ROW()-ROW(A$17),0)="","",OFFSET('Stocklist Hoogenraad'!A$17,ROW()-ROW(A$17),0))</f>
        <v/>
      </c>
      <c r="B2909" s="124" t="str">
        <f ca="1">IF(OFFSET('Stocklist Hoogenraad'!B$17,ROW()-ROW(B$17),0)="","",OFFSET('Stocklist Hoogenraad'!B$17,ROW()-ROW(B$17),0))</f>
        <v/>
      </c>
      <c r="C2909" s="124" t="str">
        <f ca="1">IF(OFFSET('Stocklist Hoogenraad'!C$17,ROW()-ROW(C$17),0)="","",OFFSET('Stocklist Hoogenraad'!C$17,ROW()-ROW(C$17),0))</f>
        <v/>
      </c>
      <c r="D2909" s="125" t="str">
        <f ca="1">IF(OFFSET('Stocklist Hoogenraad'!D$17,ROW()-ROW(D$17),0)="","",(1+Margin)*OFFSET('Stocklist Hoogenraad'!D$17,ROW()-ROW(D$17),0))</f>
        <v/>
      </c>
    </row>
    <row r="2910" spans="1:4" x14ac:dyDescent="0.25">
      <c r="A2910" s="124" t="str">
        <f ca="1">IF(OFFSET('Stocklist Hoogenraad'!A$17,ROW()-ROW(A$17),0)="","",OFFSET('Stocklist Hoogenraad'!A$17,ROW()-ROW(A$17),0))</f>
        <v/>
      </c>
      <c r="B2910" s="124" t="str">
        <f ca="1">IF(OFFSET('Stocklist Hoogenraad'!B$17,ROW()-ROW(B$17),0)="","",OFFSET('Stocklist Hoogenraad'!B$17,ROW()-ROW(B$17),0))</f>
        <v/>
      </c>
      <c r="C2910" s="124" t="str">
        <f ca="1">IF(OFFSET('Stocklist Hoogenraad'!C$17,ROW()-ROW(C$17),0)="","",OFFSET('Stocklist Hoogenraad'!C$17,ROW()-ROW(C$17),0))</f>
        <v/>
      </c>
      <c r="D2910" s="125" t="str">
        <f ca="1">IF(OFFSET('Stocklist Hoogenraad'!D$17,ROW()-ROW(D$17),0)="","",(1+Margin)*OFFSET('Stocklist Hoogenraad'!D$17,ROW()-ROW(D$17),0))</f>
        <v/>
      </c>
    </row>
    <row r="2911" spans="1:4" x14ac:dyDescent="0.25">
      <c r="A2911" s="124" t="str">
        <f ca="1">IF(OFFSET('Stocklist Hoogenraad'!A$17,ROW()-ROW(A$17),0)="","",OFFSET('Stocklist Hoogenraad'!A$17,ROW()-ROW(A$17),0))</f>
        <v/>
      </c>
      <c r="B2911" s="124" t="str">
        <f ca="1">IF(OFFSET('Stocklist Hoogenraad'!B$17,ROW()-ROW(B$17),0)="","",OFFSET('Stocklist Hoogenraad'!B$17,ROW()-ROW(B$17),0))</f>
        <v/>
      </c>
      <c r="C2911" s="124" t="str">
        <f ca="1">IF(OFFSET('Stocklist Hoogenraad'!C$17,ROW()-ROW(C$17),0)="","",OFFSET('Stocklist Hoogenraad'!C$17,ROW()-ROW(C$17),0))</f>
        <v/>
      </c>
      <c r="D2911" s="125" t="str">
        <f ca="1">IF(OFFSET('Stocklist Hoogenraad'!D$17,ROW()-ROW(D$17),0)="","",(1+Margin)*OFFSET('Stocklist Hoogenraad'!D$17,ROW()-ROW(D$17),0))</f>
        <v/>
      </c>
    </row>
    <row r="2912" spans="1:4" x14ac:dyDescent="0.25">
      <c r="A2912" s="124" t="str">
        <f ca="1">IF(OFFSET('Stocklist Hoogenraad'!A$17,ROW()-ROW(A$17),0)="","",OFFSET('Stocklist Hoogenraad'!A$17,ROW()-ROW(A$17),0))</f>
        <v/>
      </c>
      <c r="B2912" s="124" t="str">
        <f ca="1">IF(OFFSET('Stocklist Hoogenraad'!B$17,ROW()-ROW(B$17),0)="","",OFFSET('Stocklist Hoogenraad'!B$17,ROW()-ROW(B$17),0))</f>
        <v/>
      </c>
      <c r="C2912" s="124" t="str">
        <f ca="1">IF(OFFSET('Stocklist Hoogenraad'!C$17,ROW()-ROW(C$17),0)="","",OFFSET('Stocklist Hoogenraad'!C$17,ROW()-ROW(C$17),0))</f>
        <v/>
      </c>
      <c r="D2912" s="125" t="str">
        <f ca="1">IF(OFFSET('Stocklist Hoogenraad'!D$17,ROW()-ROW(D$17),0)="","",(1+Margin)*OFFSET('Stocklist Hoogenraad'!D$17,ROW()-ROW(D$17),0))</f>
        <v/>
      </c>
    </row>
    <row r="2913" spans="1:4" x14ac:dyDescent="0.25">
      <c r="A2913" s="124" t="str">
        <f ca="1">IF(OFFSET('Stocklist Hoogenraad'!A$17,ROW()-ROW(A$17),0)="","",OFFSET('Stocklist Hoogenraad'!A$17,ROW()-ROW(A$17),0))</f>
        <v/>
      </c>
      <c r="B2913" s="124" t="str">
        <f ca="1">IF(OFFSET('Stocklist Hoogenraad'!B$17,ROW()-ROW(B$17),0)="","",OFFSET('Stocklist Hoogenraad'!B$17,ROW()-ROW(B$17),0))</f>
        <v/>
      </c>
      <c r="C2913" s="124" t="str">
        <f ca="1">IF(OFFSET('Stocklist Hoogenraad'!C$17,ROW()-ROW(C$17),0)="","",OFFSET('Stocklist Hoogenraad'!C$17,ROW()-ROW(C$17),0))</f>
        <v/>
      </c>
      <c r="D2913" s="125" t="str">
        <f ca="1">IF(OFFSET('Stocklist Hoogenraad'!D$17,ROW()-ROW(D$17),0)="","",(1+Margin)*OFFSET('Stocklist Hoogenraad'!D$17,ROW()-ROW(D$17),0))</f>
        <v/>
      </c>
    </row>
    <row r="2914" spans="1:4" x14ac:dyDescent="0.25">
      <c r="A2914" s="124" t="str">
        <f ca="1">IF(OFFSET('Stocklist Hoogenraad'!A$17,ROW()-ROW(A$17),0)="","",OFFSET('Stocklist Hoogenraad'!A$17,ROW()-ROW(A$17),0))</f>
        <v/>
      </c>
      <c r="B2914" s="124" t="str">
        <f ca="1">IF(OFFSET('Stocklist Hoogenraad'!B$17,ROW()-ROW(B$17),0)="","",OFFSET('Stocklist Hoogenraad'!B$17,ROW()-ROW(B$17),0))</f>
        <v/>
      </c>
      <c r="C2914" s="124" t="str">
        <f ca="1">IF(OFFSET('Stocklist Hoogenraad'!C$17,ROW()-ROW(C$17),0)="","",OFFSET('Stocklist Hoogenraad'!C$17,ROW()-ROW(C$17),0))</f>
        <v/>
      </c>
      <c r="D2914" s="125" t="str">
        <f ca="1">IF(OFFSET('Stocklist Hoogenraad'!D$17,ROW()-ROW(D$17),0)="","",(1+Margin)*OFFSET('Stocklist Hoogenraad'!D$17,ROW()-ROW(D$17),0))</f>
        <v/>
      </c>
    </row>
    <row r="2915" spans="1:4" x14ac:dyDescent="0.25">
      <c r="A2915" s="124" t="str">
        <f ca="1">IF(OFFSET('Stocklist Hoogenraad'!A$17,ROW()-ROW(A$17),0)="","",OFFSET('Stocklist Hoogenraad'!A$17,ROW()-ROW(A$17),0))</f>
        <v/>
      </c>
      <c r="B2915" s="124" t="str">
        <f ca="1">IF(OFFSET('Stocklist Hoogenraad'!B$17,ROW()-ROW(B$17),0)="","",OFFSET('Stocklist Hoogenraad'!B$17,ROW()-ROW(B$17),0))</f>
        <v/>
      </c>
      <c r="C2915" s="124" t="str">
        <f ca="1">IF(OFFSET('Stocklist Hoogenraad'!C$17,ROW()-ROW(C$17),0)="","",OFFSET('Stocklist Hoogenraad'!C$17,ROW()-ROW(C$17),0))</f>
        <v/>
      </c>
      <c r="D2915" s="125" t="str">
        <f ca="1">IF(OFFSET('Stocklist Hoogenraad'!D$17,ROW()-ROW(D$17),0)="","",(1+Margin)*OFFSET('Stocklist Hoogenraad'!D$17,ROW()-ROW(D$17),0))</f>
        <v/>
      </c>
    </row>
    <row r="2916" spans="1:4" x14ac:dyDescent="0.25">
      <c r="A2916" s="124" t="str">
        <f ca="1">IF(OFFSET('Stocklist Hoogenraad'!A$17,ROW()-ROW(A$17),0)="","",OFFSET('Stocklist Hoogenraad'!A$17,ROW()-ROW(A$17),0))</f>
        <v/>
      </c>
      <c r="B2916" s="124" t="str">
        <f ca="1">IF(OFFSET('Stocklist Hoogenraad'!B$17,ROW()-ROW(B$17),0)="","",OFFSET('Stocklist Hoogenraad'!B$17,ROW()-ROW(B$17),0))</f>
        <v/>
      </c>
      <c r="C2916" s="124" t="str">
        <f ca="1">IF(OFFSET('Stocklist Hoogenraad'!C$17,ROW()-ROW(C$17),0)="","",OFFSET('Stocklist Hoogenraad'!C$17,ROW()-ROW(C$17),0))</f>
        <v/>
      </c>
      <c r="D2916" s="125" t="str">
        <f ca="1">IF(OFFSET('Stocklist Hoogenraad'!D$17,ROW()-ROW(D$17),0)="","",(1+Margin)*OFFSET('Stocklist Hoogenraad'!D$17,ROW()-ROW(D$17),0))</f>
        <v/>
      </c>
    </row>
    <row r="2917" spans="1:4" x14ac:dyDescent="0.25">
      <c r="A2917" s="124" t="str">
        <f ca="1">IF(OFFSET('Stocklist Hoogenraad'!A$17,ROW()-ROW(A$17),0)="","",OFFSET('Stocklist Hoogenraad'!A$17,ROW()-ROW(A$17),0))</f>
        <v/>
      </c>
      <c r="B2917" s="124" t="str">
        <f ca="1">IF(OFFSET('Stocklist Hoogenraad'!B$17,ROW()-ROW(B$17),0)="","",OFFSET('Stocklist Hoogenraad'!B$17,ROW()-ROW(B$17),0))</f>
        <v/>
      </c>
      <c r="C2917" s="124" t="str">
        <f ca="1">IF(OFFSET('Stocklist Hoogenraad'!C$17,ROW()-ROW(C$17),0)="","",OFFSET('Stocklist Hoogenraad'!C$17,ROW()-ROW(C$17),0))</f>
        <v/>
      </c>
      <c r="D2917" s="125" t="str">
        <f ca="1">IF(OFFSET('Stocklist Hoogenraad'!D$17,ROW()-ROW(D$17),0)="","",(1+Margin)*OFFSET('Stocklist Hoogenraad'!D$17,ROW()-ROW(D$17),0))</f>
        <v/>
      </c>
    </row>
    <row r="2918" spans="1:4" x14ac:dyDescent="0.25">
      <c r="A2918" s="124" t="str">
        <f ca="1">IF(OFFSET('Stocklist Hoogenraad'!A$17,ROW()-ROW(A$17),0)="","",OFFSET('Stocklist Hoogenraad'!A$17,ROW()-ROW(A$17),0))</f>
        <v/>
      </c>
      <c r="B2918" s="124" t="str">
        <f ca="1">IF(OFFSET('Stocklist Hoogenraad'!B$17,ROW()-ROW(B$17),0)="","",OFFSET('Stocklist Hoogenraad'!B$17,ROW()-ROW(B$17),0))</f>
        <v/>
      </c>
      <c r="C2918" s="124" t="str">
        <f ca="1">IF(OFFSET('Stocklist Hoogenraad'!C$17,ROW()-ROW(C$17),0)="","",OFFSET('Stocklist Hoogenraad'!C$17,ROW()-ROW(C$17),0))</f>
        <v/>
      </c>
      <c r="D2918" s="125" t="str">
        <f ca="1">IF(OFFSET('Stocklist Hoogenraad'!D$17,ROW()-ROW(D$17),0)="","",(1+Margin)*OFFSET('Stocklist Hoogenraad'!D$17,ROW()-ROW(D$17),0))</f>
        <v/>
      </c>
    </row>
    <row r="2919" spans="1:4" x14ac:dyDescent="0.25">
      <c r="A2919" s="124" t="str">
        <f ca="1">IF(OFFSET('Stocklist Hoogenraad'!A$17,ROW()-ROW(A$17),0)="","",OFFSET('Stocklist Hoogenraad'!A$17,ROW()-ROW(A$17),0))</f>
        <v/>
      </c>
      <c r="B2919" s="124" t="str">
        <f ca="1">IF(OFFSET('Stocklist Hoogenraad'!B$17,ROW()-ROW(B$17),0)="","",OFFSET('Stocklist Hoogenraad'!B$17,ROW()-ROW(B$17),0))</f>
        <v/>
      </c>
      <c r="C2919" s="124" t="str">
        <f ca="1">IF(OFFSET('Stocklist Hoogenraad'!C$17,ROW()-ROW(C$17),0)="","",OFFSET('Stocklist Hoogenraad'!C$17,ROW()-ROW(C$17),0))</f>
        <v/>
      </c>
      <c r="D2919" s="125" t="str">
        <f ca="1">IF(OFFSET('Stocklist Hoogenraad'!D$17,ROW()-ROW(D$17),0)="","",(1+Margin)*OFFSET('Stocklist Hoogenraad'!D$17,ROW()-ROW(D$17),0))</f>
        <v/>
      </c>
    </row>
    <row r="2920" spans="1:4" x14ac:dyDescent="0.25">
      <c r="A2920" s="124" t="str">
        <f ca="1">IF(OFFSET('Stocklist Hoogenraad'!A$17,ROW()-ROW(A$17),0)="","",OFFSET('Stocklist Hoogenraad'!A$17,ROW()-ROW(A$17),0))</f>
        <v/>
      </c>
      <c r="B2920" s="124" t="str">
        <f ca="1">IF(OFFSET('Stocklist Hoogenraad'!B$17,ROW()-ROW(B$17),0)="","",OFFSET('Stocklist Hoogenraad'!B$17,ROW()-ROW(B$17),0))</f>
        <v/>
      </c>
      <c r="C2920" s="124" t="str">
        <f ca="1">IF(OFFSET('Stocklist Hoogenraad'!C$17,ROW()-ROW(C$17),0)="","",OFFSET('Stocklist Hoogenraad'!C$17,ROW()-ROW(C$17),0))</f>
        <v/>
      </c>
      <c r="D2920" s="125" t="str">
        <f ca="1">IF(OFFSET('Stocklist Hoogenraad'!D$17,ROW()-ROW(D$17),0)="","",(1+Margin)*OFFSET('Stocklist Hoogenraad'!D$17,ROW()-ROW(D$17),0))</f>
        <v/>
      </c>
    </row>
    <row r="2921" spans="1:4" x14ac:dyDescent="0.25">
      <c r="A2921" s="124" t="str">
        <f ca="1">IF(OFFSET('Stocklist Hoogenraad'!A$17,ROW()-ROW(A$17),0)="","",OFFSET('Stocklist Hoogenraad'!A$17,ROW()-ROW(A$17),0))</f>
        <v/>
      </c>
      <c r="B2921" s="124" t="str">
        <f ca="1">IF(OFFSET('Stocklist Hoogenraad'!B$17,ROW()-ROW(B$17),0)="","",OFFSET('Stocklist Hoogenraad'!B$17,ROW()-ROW(B$17),0))</f>
        <v/>
      </c>
      <c r="C2921" s="124" t="str">
        <f ca="1">IF(OFFSET('Stocklist Hoogenraad'!C$17,ROW()-ROW(C$17),0)="","",OFFSET('Stocklist Hoogenraad'!C$17,ROW()-ROW(C$17),0))</f>
        <v/>
      </c>
      <c r="D2921" s="125" t="str">
        <f ca="1">IF(OFFSET('Stocklist Hoogenraad'!D$17,ROW()-ROW(D$17),0)="","",(1+Margin)*OFFSET('Stocklist Hoogenraad'!D$17,ROW()-ROW(D$17),0))</f>
        <v/>
      </c>
    </row>
    <row r="2922" spans="1:4" x14ac:dyDescent="0.25">
      <c r="A2922" s="124" t="str">
        <f ca="1">IF(OFFSET('Stocklist Hoogenraad'!A$17,ROW()-ROW(A$17),0)="","",OFFSET('Stocklist Hoogenraad'!A$17,ROW()-ROW(A$17),0))</f>
        <v/>
      </c>
      <c r="B2922" s="124" t="str">
        <f ca="1">IF(OFFSET('Stocklist Hoogenraad'!B$17,ROW()-ROW(B$17),0)="","",OFFSET('Stocklist Hoogenraad'!B$17,ROW()-ROW(B$17),0))</f>
        <v/>
      </c>
      <c r="C2922" s="124" t="str">
        <f ca="1">IF(OFFSET('Stocklist Hoogenraad'!C$17,ROW()-ROW(C$17),0)="","",OFFSET('Stocklist Hoogenraad'!C$17,ROW()-ROW(C$17),0))</f>
        <v/>
      </c>
      <c r="D2922" s="125" t="str">
        <f ca="1">IF(OFFSET('Stocklist Hoogenraad'!D$17,ROW()-ROW(D$17),0)="","",(1+Margin)*OFFSET('Stocklist Hoogenraad'!D$17,ROW()-ROW(D$17),0))</f>
        <v/>
      </c>
    </row>
    <row r="2923" spans="1:4" x14ac:dyDescent="0.25">
      <c r="A2923" s="124" t="str">
        <f ca="1">IF(OFFSET('Stocklist Hoogenraad'!A$17,ROW()-ROW(A$17),0)="","",OFFSET('Stocklist Hoogenraad'!A$17,ROW()-ROW(A$17),0))</f>
        <v/>
      </c>
      <c r="B2923" s="124" t="str">
        <f ca="1">IF(OFFSET('Stocklist Hoogenraad'!B$17,ROW()-ROW(B$17),0)="","",OFFSET('Stocklist Hoogenraad'!B$17,ROW()-ROW(B$17),0))</f>
        <v/>
      </c>
      <c r="C2923" s="124" t="str">
        <f ca="1">IF(OFFSET('Stocklist Hoogenraad'!C$17,ROW()-ROW(C$17),0)="","",OFFSET('Stocklist Hoogenraad'!C$17,ROW()-ROW(C$17),0))</f>
        <v/>
      </c>
      <c r="D2923" s="125" t="str">
        <f ca="1">IF(OFFSET('Stocklist Hoogenraad'!D$17,ROW()-ROW(D$17),0)="","",(1+Margin)*OFFSET('Stocklist Hoogenraad'!D$17,ROW()-ROW(D$17),0))</f>
        <v/>
      </c>
    </row>
    <row r="2924" spans="1:4" x14ac:dyDescent="0.25">
      <c r="A2924" s="124" t="str">
        <f ca="1">IF(OFFSET('Stocklist Hoogenraad'!A$17,ROW()-ROW(A$17),0)="","",OFFSET('Stocklist Hoogenraad'!A$17,ROW()-ROW(A$17),0))</f>
        <v/>
      </c>
      <c r="B2924" s="124" t="str">
        <f ca="1">IF(OFFSET('Stocklist Hoogenraad'!B$17,ROW()-ROW(B$17),0)="","",OFFSET('Stocklist Hoogenraad'!B$17,ROW()-ROW(B$17),0))</f>
        <v/>
      </c>
      <c r="C2924" s="124" t="str">
        <f ca="1">IF(OFFSET('Stocklist Hoogenraad'!C$17,ROW()-ROW(C$17),0)="","",OFFSET('Stocklist Hoogenraad'!C$17,ROW()-ROW(C$17),0))</f>
        <v/>
      </c>
      <c r="D2924" s="125" t="str">
        <f ca="1">IF(OFFSET('Stocklist Hoogenraad'!D$17,ROW()-ROW(D$17),0)="","",(1+Margin)*OFFSET('Stocklist Hoogenraad'!D$17,ROW()-ROW(D$17),0))</f>
        <v/>
      </c>
    </row>
    <row r="2925" spans="1:4" x14ac:dyDescent="0.25">
      <c r="A2925" s="124" t="str">
        <f ca="1">IF(OFFSET('Stocklist Hoogenraad'!A$17,ROW()-ROW(A$17),0)="","",OFFSET('Stocklist Hoogenraad'!A$17,ROW()-ROW(A$17),0))</f>
        <v/>
      </c>
      <c r="B2925" s="124" t="str">
        <f ca="1">IF(OFFSET('Stocklist Hoogenraad'!B$17,ROW()-ROW(B$17),0)="","",OFFSET('Stocklist Hoogenraad'!B$17,ROW()-ROW(B$17),0))</f>
        <v/>
      </c>
      <c r="C2925" s="124" t="str">
        <f ca="1">IF(OFFSET('Stocklist Hoogenraad'!C$17,ROW()-ROW(C$17),0)="","",OFFSET('Stocklist Hoogenraad'!C$17,ROW()-ROW(C$17),0))</f>
        <v/>
      </c>
      <c r="D2925" s="125" t="str">
        <f ca="1">IF(OFFSET('Stocklist Hoogenraad'!D$17,ROW()-ROW(D$17),0)="","",(1+Margin)*OFFSET('Stocklist Hoogenraad'!D$17,ROW()-ROW(D$17),0))</f>
        <v/>
      </c>
    </row>
    <row r="2926" spans="1:4" x14ac:dyDescent="0.25">
      <c r="A2926" s="124" t="str">
        <f ca="1">IF(OFFSET('Stocklist Hoogenraad'!A$17,ROW()-ROW(A$17),0)="","",OFFSET('Stocklist Hoogenraad'!A$17,ROW()-ROW(A$17),0))</f>
        <v/>
      </c>
      <c r="B2926" s="124" t="str">
        <f ca="1">IF(OFFSET('Stocklist Hoogenraad'!B$17,ROW()-ROW(B$17),0)="","",OFFSET('Stocklist Hoogenraad'!B$17,ROW()-ROW(B$17),0))</f>
        <v/>
      </c>
      <c r="C2926" s="124" t="str">
        <f ca="1">IF(OFFSET('Stocklist Hoogenraad'!C$17,ROW()-ROW(C$17),0)="","",OFFSET('Stocklist Hoogenraad'!C$17,ROW()-ROW(C$17),0))</f>
        <v/>
      </c>
      <c r="D2926" s="125" t="str">
        <f ca="1">IF(OFFSET('Stocklist Hoogenraad'!D$17,ROW()-ROW(D$17),0)="","",(1+Margin)*OFFSET('Stocklist Hoogenraad'!D$17,ROW()-ROW(D$17),0))</f>
        <v/>
      </c>
    </row>
    <row r="2927" spans="1:4" x14ac:dyDescent="0.25">
      <c r="A2927" s="124" t="str">
        <f ca="1">IF(OFFSET('Stocklist Hoogenraad'!A$17,ROW()-ROW(A$17),0)="","",OFFSET('Stocklist Hoogenraad'!A$17,ROW()-ROW(A$17),0))</f>
        <v/>
      </c>
      <c r="B2927" s="124" t="str">
        <f ca="1">IF(OFFSET('Stocklist Hoogenraad'!B$17,ROW()-ROW(B$17),0)="","",OFFSET('Stocklist Hoogenraad'!B$17,ROW()-ROW(B$17),0))</f>
        <v/>
      </c>
      <c r="C2927" s="124" t="str">
        <f ca="1">IF(OFFSET('Stocklist Hoogenraad'!C$17,ROW()-ROW(C$17),0)="","",OFFSET('Stocklist Hoogenraad'!C$17,ROW()-ROW(C$17),0))</f>
        <v/>
      </c>
      <c r="D2927" s="125" t="str">
        <f ca="1">IF(OFFSET('Stocklist Hoogenraad'!D$17,ROW()-ROW(D$17),0)="","",(1+Margin)*OFFSET('Stocklist Hoogenraad'!D$17,ROW()-ROW(D$17),0))</f>
        <v/>
      </c>
    </row>
    <row r="2928" spans="1:4" x14ac:dyDescent="0.25">
      <c r="A2928" s="124" t="str">
        <f ca="1">IF(OFFSET('Stocklist Hoogenraad'!A$17,ROW()-ROW(A$17),0)="","",OFFSET('Stocklist Hoogenraad'!A$17,ROW()-ROW(A$17),0))</f>
        <v/>
      </c>
      <c r="B2928" s="124" t="str">
        <f ca="1">IF(OFFSET('Stocklist Hoogenraad'!B$17,ROW()-ROW(B$17),0)="","",OFFSET('Stocklist Hoogenraad'!B$17,ROW()-ROW(B$17),0))</f>
        <v/>
      </c>
      <c r="C2928" s="124" t="str">
        <f ca="1">IF(OFFSET('Stocklist Hoogenraad'!C$17,ROW()-ROW(C$17),0)="","",OFFSET('Stocklist Hoogenraad'!C$17,ROW()-ROW(C$17),0))</f>
        <v/>
      </c>
      <c r="D2928" s="125" t="str">
        <f ca="1">IF(OFFSET('Stocklist Hoogenraad'!D$17,ROW()-ROW(D$17),0)="","",(1+Margin)*OFFSET('Stocklist Hoogenraad'!D$17,ROW()-ROW(D$17),0))</f>
        <v/>
      </c>
    </row>
    <row r="2929" spans="1:4" x14ac:dyDescent="0.25">
      <c r="A2929" s="124" t="str">
        <f ca="1">IF(OFFSET('Stocklist Hoogenraad'!A$17,ROW()-ROW(A$17),0)="","",OFFSET('Stocklist Hoogenraad'!A$17,ROW()-ROW(A$17),0))</f>
        <v/>
      </c>
      <c r="B2929" s="124" t="str">
        <f ca="1">IF(OFFSET('Stocklist Hoogenraad'!B$17,ROW()-ROW(B$17),0)="","",OFFSET('Stocklist Hoogenraad'!B$17,ROW()-ROW(B$17),0))</f>
        <v/>
      </c>
      <c r="C2929" s="124" t="str">
        <f ca="1">IF(OFFSET('Stocklist Hoogenraad'!C$17,ROW()-ROW(C$17),0)="","",OFFSET('Stocklist Hoogenraad'!C$17,ROW()-ROW(C$17),0))</f>
        <v/>
      </c>
      <c r="D2929" s="125" t="str">
        <f ca="1">IF(OFFSET('Stocklist Hoogenraad'!D$17,ROW()-ROW(D$17),0)="","",(1+Margin)*OFFSET('Stocklist Hoogenraad'!D$17,ROW()-ROW(D$17),0))</f>
        <v/>
      </c>
    </row>
    <row r="2930" spans="1:4" x14ac:dyDescent="0.25">
      <c r="A2930" s="124" t="str">
        <f ca="1">IF(OFFSET('Stocklist Hoogenraad'!A$17,ROW()-ROW(A$17),0)="","",OFFSET('Stocklist Hoogenraad'!A$17,ROW()-ROW(A$17),0))</f>
        <v/>
      </c>
      <c r="B2930" s="124" t="str">
        <f ca="1">IF(OFFSET('Stocklist Hoogenraad'!B$17,ROW()-ROW(B$17),0)="","",OFFSET('Stocklist Hoogenraad'!B$17,ROW()-ROW(B$17),0))</f>
        <v/>
      </c>
      <c r="C2930" s="124" t="str">
        <f ca="1">IF(OFFSET('Stocklist Hoogenraad'!C$17,ROW()-ROW(C$17),0)="","",OFFSET('Stocklist Hoogenraad'!C$17,ROW()-ROW(C$17),0))</f>
        <v/>
      </c>
      <c r="D2930" s="125" t="str">
        <f ca="1">IF(OFFSET('Stocklist Hoogenraad'!D$17,ROW()-ROW(D$17),0)="","",(1+Margin)*OFFSET('Stocklist Hoogenraad'!D$17,ROW()-ROW(D$17),0))</f>
        <v/>
      </c>
    </row>
    <row r="2931" spans="1:4" x14ac:dyDescent="0.25">
      <c r="A2931" s="124" t="str">
        <f ca="1">IF(OFFSET('Stocklist Hoogenraad'!A$17,ROW()-ROW(A$17),0)="","",OFFSET('Stocklist Hoogenraad'!A$17,ROW()-ROW(A$17),0))</f>
        <v/>
      </c>
      <c r="B2931" s="124" t="str">
        <f ca="1">IF(OFFSET('Stocklist Hoogenraad'!B$17,ROW()-ROW(B$17),0)="","",OFFSET('Stocklist Hoogenraad'!B$17,ROW()-ROW(B$17),0))</f>
        <v/>
      </c>
      <c r="C2931" s="124" t="str">
        <f ca="1">IF(OFFSET('Stocklist Hoogenraad'!C$17,ROW()-ROW(C$17),0)="","",OFFSET('Stocklist Hoogenraad'!C$17,ROW()-ROW(C$17),0))</f>
        <v/>
      </c>
      <c r="D2931" s="125" t="str">
        <f ca="1">IF(OFFSET('Stocklist Hoogenraad'!D$17,ROW()-ROW(D$17),0)="","",(1+Margin)*OFFSET('Stocklist Hoogenraad'!D$17,ROW()-ROW(D$17),0))</f>
        <v/>
      </c>
    </row>
    <row r="2932" spans="1:4" x14ac:dyDescent="0.25">
      <c r="A2932" s="124" t="str">
        <f ca="1">IF(OFFSET('Stocklist Hoogenraad'!A$17,ROW()-ROW(A$17),0)="","",OFFSET('Stocklist Hoogenraad'!A$17,ROW()-ROW(A$17),0))</f>
        <v/>
      </c>
      <c r="B2932" s="124" t="str">
        <f ca="1">IF(OFFSET('Stocklist Hoogenraad'!B$17,ROW()-ROW(B$17),0)="","",OFFSET('Stocklist Hoogenraad'!B$17,ROW()-ROW(B$17),0))</f>
        <v/>
      </c>
      <c r="C2932" s="124" t="str">
        <f ca="1">IF(OFFSET('Stocklist Hoogenraad'!C$17,ROW()-ROW(C$17),0)="","",OFFSET('Stocklist Hoogenraad'!C$17,ROW()-ROW(C$17),0))</f>
        <v/>
      </c>
      <c r="D2932" s="125" t="str">
        <f ca="1">IF(OFFSET('Stocklist Hoogenraad'!D$17,ROW()-ROW(D$17),0)="","",(1+Margin)*OFFSET('Stocklist Hoogenraad'!D$17,ROW()-ROW(D$17),0))</f>
        <v/>
      </c>
    </row>
    <row r="2933" spans="1:4" x14ac:dyDescent="0.25">
      <c r="A2933" s="124" t="str">
        <f ca="1">IF(OFFSET('Stocklist Hoogenraad'!A$17,ROW()-ROW(A$17),0)="","",OFFSET('Stocklist Hoogenraad'!A$17,ROW()-ROW(A$17),0))</f>
        <v/>
      </c>
      <c r="B2933" s="124" t="str">
        <f ca="1">IF(OFFSET('Stocklist Hoogenraad'!B$17,ROW()-ROW(B$17),0)="","",OFFSET('Stocklist Hoogenraad'!B$17,ROW()-ROW(B$17),0))</f>
        <v/>
      </c>
      <c r="C2933" s="124" t="str">
        <f ca="1">IF(OFFSET('Stocklist Hoogenraad'!C$17,ROW()-ROW(C$17),0)="","",OFFSET('Stocklist Hoogenraad'!C$17,ROW()-ROW(C$17),0))</f>
        <v/>
      </c>
      <c r="D2933" s="125" t="str">
        <f ca="1">IF(OFFSET('Stocklist Hoogenraad'!D$17,ROW()-ROW(D$17),0)="","",(1+Margin)*OFFSET('Stocklist Hoogenraad'!D$17,ROW()-ROW(D$17),0))</f>
        <v/>
      </c>
    </row>
    <row r="2934" spans="1:4" x14ac:dyDescent="0.25">
      <c r="A2934" s="124" t="str">
        <f ca="1">IF(OFFSET('Stocklist Hoogenraad'!A$17,ROW()-ROW(A$17),0)="","",OFFSET('Stocklist Hoogenraad'!A$17,ROW()-ROW(A$17),0))</f>
        <v/>
      </c>
      <c r="B2934" s="124" t="str">
        <f ca="1">IF(OFFSET('Stocklist Hoogenraad'!B$17,ROW()-ROW(B$17),0)="","",OFFSET('Stocklist Hoogenraad'!B$17,ROW()-ROW(B$17),0))</f>
        <v/>
      </c>
      <c r="C2934" s="124" t="str">
        <f ca="1">IF(OFFSET('Stocklist Hoogenraad'!C$17,ROW()-ROW(C$17),0)="","",OFFSET('Stocklist Hoogenraad'!C$17,ROW()-ROW(C$17),0))</f>
        <v/>
      </c>
      <c r="D2934" s="125" t="str">
        <f ca="1">IF(OFFSET('Stocklist Hoogenraad'!D$17,ROW()-ROW(D$17),0)="","",(1+Margin)*OFFSET('Stocklist Hoogenraad'!D$17,ROW()-ROW(D$17),0))</f>
        <v/>
      </c>
    </row>
    <row r="2935" spans="1:4" x14ac:dyDescent="0.25">
      <c r="A2935" s="124" t="str">
        <f ca="1">IF(OFFSET('Stocklist Hoogenraad'!A$17,ROW()-ROW(A$17),0)="","",OFFSET('Stocklist Hoogenraad'!A$17,ROW()-ROW(A$17),0))</f>
        <v/>
      </c>
      <c r="B2935" s="124" t="str">
        <f ca="1">IF(OFFSET('Stocklist Hoogenraad'!B$17,ROW()-ROW(B$17),0)="","",OFFSET('Stocklist Hoogenraad'!B$17,ROW()-ROW(B$17),0))</f>
        <v/>
      </c>
      <c r="C2935" s="124" t="str">
        <f ca="1">IF(OFFSET('Stocklist Hoogenraad'!C$17,ROW()-ROW(C$17),0)="","",OFFSET('Stocklist Hoogenraad'!C$17,ROW()-ROW(C$17),0))</f>
        <v/>
      </c>
      <c r="D2935" s="125" t="str">
        <f ca="1">IF(OFFSET('Stocklist Hoogenraad'!D$17,ROW()-ROW(D$17),0)="","",(1+Margin)*OFFSET('Stocklist Hoogenraad'!D$17,ROW()-ROW(D$17),0))</f>
        <v/>
      </c>
    </row>
    <row r="2936" spans="1:4" x14ac:dyDescent="0.25">
      <c r="A2936" s="124" t="str">
        <f ca="1">IF(OFFSET('Stocklist Hoogenraad'!A$17,ROW()-ROW(A$17),0)="","",OFFSET('Stocklist Hoogenraad'!A$17,ROW()-ROW(A$17),0))</f>
        <v/>
      </c>
      <c r="B2936" s="124" t="str">
        <f ca="1">IF(OFFSET('Stocklist Hoogenraad'!B$17,ROW()-ROW(B$17),0)="","",OFFSET('Stocklist Hoogenraad'!B$17,ROW()-ROW(B$17),0))</f>
        <v/>
      </c>
      <c r="C2936" s="124" t="str">
        <f ca="1">IF(OFFSET('Stocklist Hoogenraad'!C$17,ROW()-ROW(C$17),0)="","",OFFSET('Stocklist Hoogenraad'!C$17,ROW()-ROW(C$17),0))</f>
        <v/>
      </c>
      <c r="D2936" s="125" t="str">
        <f ca="1">IF(OFFSET('Stocklist Hoogenraad'!D$17,ROW()-ROW(D$17),0)="","",(1+Margin)*OFFSET('Stocklist Hoogenraad'!D$17,ROW()-ROW(D$17),0))</f>
        <v/>
      </c>
    </row>
    <row r="2937" spans="1:4" x14ac:dyDescent="0.25">
      <c r="A2937" s="124" t="str">
        <f ca="1">IF(OFFSET('Stocklist Hoogenraad'!A$17,ROW()-ROW(A$17),0)="","",OFFSET('Stocklist Hoogenraad'!A$17,ROW()-ROW(A$17),0))</f>
        <v/>
      </c>
      <c r="B2937" s="124" t="str">
        <f ca="1">IF(OFFSET('Stocklist Hoogenraad'!B$17,ROW()-ROW(B$17),0)="","",OFFSET('Stocklist Hoogenraad'!B$17,ROW()-ROW(B$17),0))</f>
        <v/>
      </c>
      <c r="C2937" s="124" t="str">
        <f ca="1">IF(OFFSET('Stocklist Hoogenraad'!C$17,ROW()-ROW(C$17),0)="","",OFFSET('Stocklist Hoogenraad'!C$17,ROW()-ROW(C$17),0))</f>
        <v/>
      </c>
      <c r="D2937" s="125" t="str">
        <f ca="1">IF(OFFSET('Stocklist Hoogenraad'!D$17,ROW()-ROW(D$17),0)="","",(1+Margin)*OFFSET('Stocklist Hoogenraad'!D$17,ROW()-ROW(D$17),0))</f>
        <v/>
      </c>
    </row>
    <row r="2938" spans="1:4" x14ac:dyDescent="0.25">
      <c r="A2938" s="124" t="str">
        <f ca="1">IF(OFFSET('Stocklist Hoogenraad'!A$17,ROW()-ROW(A$17),0)="","",OFFSET('Stocklist Hoogenraad'!A$17,ROW()-ROW(A$17),0))</f>
        <v/>
      </c>
      <c r="B2938" s="124" t="str">
        <f ca="1">IF(OFFSET('Stocklist Hoogenraad'!B$17,ROW()-ROW(B$17),0)="","",OFFSET('Stocklist Hoogenraad'!B$17,ROW()-ROW(B$17),0))</f>
        <v/>
      </c>
      <c r="C2938" s="124" t="str">
        <f ca="1">IF(OFFSET('Stocklist Hoogenraad'!C$17,ROW()-ROW(C$17),0)="","",OFFSET('Stocklist Hoogenraad'!C$17,ROW()-ROW(C$17),0))</f>
        <v/>
      </c>
      <c r="D2938" s="125" t="str">
        <f ca="1">IF(OFFSET('Stocklist Hoogenraad'!D$17,ROW()-ROW(D$17),0)="","",(1+Margin)*OFFSET('Stocklist Hoogenraad'!D$17,ROW()-ROW(D$17),0))</f>
        <v/>
      </c>
    </row>
    <row r="2939" spans="1:4" x14ac:dyDescent="0.25">
      <c r="A2939" s="124" t="str">
        <f ca="1">IF(OFFSET('Stocklist Hoogenraad'!A$17,ROW()-ROW(A$17),0)="","",OFFSET('Stocklist Hoogenraad'!A$17,ROW()-ROW(A$17),0))</f>
        <v/>
      </c>
      <c r="B2939" s="124" t="str">
        <f ca="1">IF(OFFSET('Stocklist Hoogenraad'!B$17,ROW()-ROW(B$17),0)="","",OFFSET('Stocklist Hoogenraad'!B$17,ROW()-ROW(B$17),0))</f>
        <v/>
      </c>
      <c r="C2939" s="124" t="str">
        <f ca="1">IF(OFFSET('Stocklist Hoogenraad'!C$17,ROW()-ROW(C$17),0)="","",OFFSET('Stocklist Hoogenraad'!C$17,ROW()-ROW(C$17),0))</f>
        <v/>
      </c>
      <c r="D2939" s="125" t="str">
        <f ca="1">IF(OFFSET('Stocklist Hoogenraad'!D$17,ROW()-ROW(D$17),0)="","",(1+Margin)*OFFSET('Stocklist Hoogenraad'!D$17,ROW()-ROW(D$17),0))</f>
        <v/>
      </c>
    </row>
    <row r="2940" spans="1:4" x14ac:dyDescent="0.25">
      <c r="A2940" s="124" t="str">
        <f ca="1">IF(OFFSET('Stocklist Hoogenraad'!A$17,ROW()-ROW(A$17),0)="","",OFFSET('Stocklist Hoogenraad'!A$17,ROW()-ROW(A$17),0))</f>
        <v/>
      </c>
      <c r="B2940" s="124" t="str">
        <f ca="1">IF(OFFSET('Stocklist Hoogenraad'!B$17,ROW()-ROW(B$17),0)="","",OFFSET('Stocklist Hoogenraad'!B$17,ROW()-ROW(B$17),0))</f>
        <v/>
      </c>
      <c r="C2940" s="124" t="str">
        <f ca="1">IF(OFFSET('Stocklist Hoogenraad'!C$17,ROW()-ROW(C$17),0)="","",OFFSET('Stocklist Hoogenraad'!C$17,ROW()-ROW(C$17),0))</f>
        <v/>
      </c>
      <c r="D2940" s="125" t="str">
        <f ca="1">IF(OFFSET('Stocklist Hoogenraad'!D$17,ROW()-ROW(D$17),0)="","",(1+Margin)*OFFSET('Stocklist Hoogenraad'!D$17,ROW()-ROW(D$17),0))</f>
        <v/>
      </c>
    </row>
    <row r="2941" spans="1:4" x14ac:dyDescent="0.25">
      <c r="A2941" s="124" t="str">
        <f ca="1">IF(OFFSET('Stocklist Hoogenraad'!A$17,ROW()-ROW(A$17),0)="","",OFFSET('Stocklist Hoogenraad'!A$17,ROW()-ROW(A$17),0))</f>
        <v/>
      </c>
      <c r="B2941" s="124" t="str">
        <f ca="1">IF(OFFSET('Stocklist Hoogenraad'!B$17,ROW()-ROW(B$17),0)="","",OFFSET('Stocklist Hoogenraad'!B$17,ROW()-ROW(B$17),0))</f>
        <v/>
      </c>
      <c r="C2941" s="124" t="str">
        <f ca="1">IF(OFFSET('Stocklist Hoogenraad'!C$17,ROW()-ROW(C$17),0)="","",OFFSET('Stocklist Hoogenraad'!C$17,ROW()-ROW(C$17),0))</f>
        <v/>
      </c>
      <c r="D2941" s="125" t="str">
        <f ca="1">IF(OFFSET('Stocklist Hoogenraad'!D$17,ROW()-ROW(D$17),0)="","",(1+Margin)*OFFSET('Stocklist Hoogenraad'!D$17,ROW()-ROW(D$17),0))</f>
        <v/>
      </c>
    </row>
    <row r="2942" spans="1:4" x14ac:dyDescent="0.25">
      <c r="A2942" s="124" t="str">
        <f ca="1">IF(OFFSET('Stocklist Hoogenraad'!A$17,ROW()-ROW(A$17),0)="","",OFFSET('Stocklist Hoogenraad'!A$17,ROW()-ROW(A$17),0))</f>
        <v/>
      </c>
      <c r="B2942" s="124" t="str">
        <f ca="1">IF(OFFSET('Stocklist Hoogenraad'!B$17,ROW()-ROW(B$17),0)="","",OFFSET('Stocklist Hoogenraad'!B$17,ROW()-ROW(B$17),0))</f>
        <v/>
      </c>
      <c r="C2942" s="124" t="str">
        <f ca="1">IF(OFFSET('Stocklist Hoogenraad'!C$17,ROW()-ROW(C$17),0)="","",OFFSET('Stocklist Hoogenraad'!C$17,ROW()-ROW(C$17),0))</f>
        <v/>
      </c>
      <c r="D2942" s="125" t="str">
        <f ca="1">IF(OFFSET('Stocklist Hoogenraad'!D$17,ROW()-ROW(D$17),0)="","",(1+Margin)*OFFSET('Stocklist Hoogenraad'!D$17,ROW()-ROW(D$17),0))</f>
        <v/>
      </c>
    </row>
    <row r="2943" spans="1:4" x14ac:dyDescent="0.25">
      <c r="A2943" s="124" t="str">
        <f ca="1">IF(OFFSET('Stocklist Hoogenraad'!A$17,ROW()-ROW(A$17),0)="","",OFFSET('Stocklist Hoogenraad'!A$17,ROW()-ROW(A$17),0))</f>
        <v/>
      </c>
      <c r="B2943" s="124" t="str">
        <f ca="1">IF(OFFSET('Stocklist Hoogenraad'!B$17,ROW()-ROW(B$17),0)="","",OFFSET('Stocklist Hoogenraad'!B$17,ROW()-ROW(B$17),0))</f>
        <v/>
      </c>
      <c r="C2943" s="124" t="str">
        <f ca="1">IF(OFFSET('Stocklist Hoogenraad'!C$17,ROW()-ROW(C$17),0)="","",OFFSET('Stocklist Hoogenraad'!C$17,ROW()-ROW(C$17),0))</f>
        <v/>
      </c>
      <c r="D2943" s="125" t="str">
        <f ca="1">IF(OFFSET('Stocklist Hoogenraad'!D$17,ROW()-ROW(D$17),0)="","",(1+Margin)*OFFSET('Stocklist Hoogenraad'!D$17,ROW()-ROW(D$17),0))</f>
        <v/>
      </c>
    </row>
    <row r="2944" spans="1:4" x14ac:dyDescent="0.25">
      <c r="A2944" s="124" t="str">
        <f ca="1">IF(OFFSET('Stocklist Hoogenraad'!A$17,ROW()-ROW(A$17),0)="","",OFFSET('Stocklist Hoogenraad'!A$17,ROW()-ROW(A$17),0))</f>
        <v/>
      </c>
      <c r="B2944" s="124" t="str">
        <f ca="1">IF(OFFSET('Stocklist Hoogenraad'!B$17,ROW()-ROW(B$17),0)="","",OFFSET('Stocklist Hoogenraad'!B$17,ROW()-ROW(B$17),0))</f>
        <v/>
      </c>
      <c r="C2944" s="124" t="str">
        <f ca="1">IF(OFFSET('Stocklist Hoogenraad'!C$17,ROW()-ROW(C$17),0)="","",OFFSET('Stocklist Hoogenraad'!C$17,ROW()-ROW(C$17),0))</f>
        <v/>
      </c>
      <c r="D2944" s="125" t="str">
        <f ca="1">IF(OFFSET('Stocklist Hoogenraad'!D$17,ROW()-ROW(D$17),0)="","",(1+Margin)*OFFSET('Stocklist Hoogenraad'!D$17,ROW()-ROW(D$17),0))</f>
        <v/>
      </c>
    </row>
    <row r="2945" spans="1:4" x14ac:dyDescent="0.25">
      <c r="A2945" s="124" t="str">
        <f ca="1">IF(OFFSET('Stocklist Hoogenraad'!A$17,ROW()-ROW(A$17),0)="","",OFFSET('Stocklist Hoogenraad'!A$17,ROW()-ROW(A$17),0))</f>
        <v/>
      </c>
      <c r="B2945" s="124" t="str">
        <f ca="1">IF(OFFSET('Stocklist Hoogenraad'!B$17,ROW()-ROW(B$17),0)="","",OFFSET('Stocklist Hoogenraad'!B$17,ROW()-ROW(B$17),0))</f>
        <v/>
      </c>
      <c r="C2945" s="124" t="str">
        <f ca="1">IF(OFFSET('Stocklist Hoogenraad'!C$17,ROW()-ROW(C$17),0)="","",OFFSET('Stocklist Hoogenraad'!C$17,ROW()-ROW(C$17),0))</f>
        <v/>
      </c>
      <c r="D2945" s="125" t="str">
        <f ca="1">IF(OFFSET('Stocklist Hoogenraad'!D$17,ROW()-ROW(D$17),0)="","",(1+Margin)*OFFSET('Stocklist Hoogenraad'!D$17,ROW()-ROW(D$17),0))</f>
        <v/>
      </c>
    </row>
    <row r="2946" spans="1:4" x14ac:dyDescent="0.25">
      <c r="A2946" s="124" t="str">
        <f ca="1">IF(OFFSET('Stocklist Hoogenraad'!A$17,ROW()-ROW(A$17),0)="","",OFFSET('Stocklist Hoogenraad'!A$17,ROW()-ROW(A$17),0))</f>
        <v/>
      </c>
      <c r="B2946" s="124" t="str">
        <f ca="1">IF(OFFSET('Stocklist Hoogenraad'!B$17,ROW()-ROW(B$17),0)="","",OFFSET('Stocklist Hoogenraad'!B$17,ROW()-ROW(B$17),0))</f>
        <v/>
      </c>
      <c r="C2946" s="124" t="str">
        <f ca="1">IF(OFFSET('Stocklist Hoogenraad'!C$17,ROW()-ROW(C$17),0)="","",OFFSET('Stocklist Hoogenraad'!C$17,ROW()-ROW(C$17),0))</f>
        <v/>
      </c>
      <c r="D2946" s="125" t="str">
        <f ca="1">IF(OFFSET('Stocklist Hoogenraad'!D$17,ROW()-ROW(D$17),0)="","",(1+Margin)*OFFSET('Stocklist Hoogenraad'!D$17,ROW()-ROW(D$17),0))</f>
        <v/>
      </c>
    </row>
    <row r="2947" spans="1:4" x14ac:dyDescent="0.25">
      <c r="A2947" s="124" t="str">
        <f ca="1">IF(OFFSET('Stocklist Hoogenraad'!A$17,ROW()-ROW(A$17),0)="","",OFFSET('Stocklist Hoogenraad'!A$17,ROW()-ROW(A$17),0))</f>
        <v/>
      </c>
      <c r="B2947" s="124" t="str">
        <f ca="1">IF(OFFSET('Stocklist Hoogenraad'!B$17,ROW()-ROW(B$17),0)="","",OFFSET('Stocklist Hoogenraad'!B$17,ROW()-ROW(B$17),0))</f>
        <v/>
      </c>
      <c r="C2947" s="124" t="str">
        <f ca="1">IF(OFFSET('Stocklist Hoogenraad'!C$17,ROW()-ROW(C$17),0)="","",OFFSET('Stocklist Hoogenraad'!C$17,ROW()-ROW(C$17),0))</f>
        <v/>
      </c>
      <c r="D2947" s="125" t="str">
        <f ca="1">IF(OFFSET('Stocklist Hoogenraad'!D$17,ROW()-ROW(D$17),0)="","",(1+Margin)*OFFSET('Stocklist Hoogenraad'!D$17,ROW()-ROW(D$17),0))</f>
        <v/>
      </c>
    </row>
    <row r="2948" spans="1:4" x14ac:dyDescent="0.25">
      <c r="A2948" s="124" t="str">
        <f ca="1">IF(OFFSET('Stocklist Hoogenraad'!A$17,ROW()-ROW(A$17),0)="","",OFFSET('Stocklist Hoogenraad'!A$17,ROW()-ROW(A$17),0))</f>
        <v/>
      </c>
      <c r="B2948" s="124" t="str">
        <f ca="1">IF(OFFSET('Stocklist Hoogenraad'!B$17,ROW()-ROW(B$17),0)="","",OFFSET('Stocklist Hoogenraad'!B$17,ROW()-ROW(B$17),0))</f>
        <v/>
      </c>
      <c r="C2948" s="124" t="str">
        <f ca="1">IF(OFFSET('Stocklist Hoogenraad'!C$17,ROW()-ROW(C$17),0)="","",OFFSET('Stocklist Hoogenraad'!C$17,ROW()-ROW(C$17),0))</f>
        <v/>
      </c>
      <c r="D2948" s="125" t="str">
        <f ca="1">IF(OFFSET('Stocklist Hoogenraad'!D$17,ROW()-ROW(D$17),0)="","",(1+Margin)*OFFSET('Stocklist Hoogenraad'!D$17,ROW()-ROW(D$17),0))</f>
        <v/>
      </c>
    </row>
    <row r="2949" spans="1:4" x14ac:dyDescent="0.25">
      <c r="A2949" s="124" t="str">
        <f ca="1">IF(OFFSET('Stocklist Hoogenraad'!A$17,ROW()-ROW(A$17),0)="","",OFFSET('Stocklist Hoogenraad'!A$17,ROW()-ROW(A$17),0))</f>
        <v/>
      </c>
      <c r="B2949" s="124" t="str">
        <f ca="1">IF(OFFSET('Stocklist Hoogenraad'!B$17,ROW()-ROW(B$17),0)="","",OFFSET('Stocklist Hoogenraad'!B$17,ROW()-ROW(B$17),0))</f>
        <v/>
      </c>
      <c r="C2949" s="124" t="str">
        <f ca="1">IF(OFFSET('Stocklist Hoogenraad'!C$17,ROW()-ROW(C$17),0)="","",OFFSET('Stocklist Hoogenraad'!C$17,ROW()-ROW(C$17),0))</f>
        <v/>
      </c>
      <c r="D2949" s="125" t="str">
        <f ca="1">IF(OFFSET('Stocklist Hoogenraad'!D$17,ROW()-ROW(D$17),0)="","",(1+Margin)*OFFSET('Stocklist Hoogenraad'!D$17,ROW()-ROW(D$17),0))</f>
        <v/>
      </c>
    </row>
    <row r="2950" spans="1:4" x14ac:dyDescent="0.25">
      <c r="A2950" s="124" t="str">
        <f ca="1">IF(OFFSET('Stocklist Hoogenraad'!A$17,ROW()-ROW(A$17),0)="","",OFFSET('Stocklist Hoogenraad'!A$17,ROW()-ROW(A$17),0))</f>
        <v/>
      </c>
      <c r="B2950" s="124" t="str">
        <f ca="1">IF(OFFSET('Stocklist Hoogenraad'!B$17,ROW()-ROW(B$17),0)="","",OFFSET('Stocklist Hoogenraad'!B$17,ROW()-ROW(B$17),0))</f>
        <v/>
      </c>
      <c r="C2950" s="124" t="str">
        <f ca="1">IF(OFFSET('Stocklist Hoogenraad'!C$17,ROW()-ROW(C$17),0)="","",OFFSET('Stocklist Hoogenraad'!C$17,ROW()-ROW(C$17),0))</f>
        <v/>
      </c>
      <c r="D2950" s="125" t="str">
        <f ca="1">IF(OFFSET('Stocklist Hoogenraad'!D$17,ROW()-ROW(D$17),0)="","",(1+Margin)*OFFSET('Stocklist Hoogenraad'!D$17,ROW()-ROW(D$17),0))</f>
        <v/>
      </c>
    </row>
    <row r="2951" spans="1:4" x14ac:dyDescent="0.25">
      <c r="A2951" s="124" t="str">
        <f ca="1">IF(OFFSET('Stocklist Hoogenraad'!A$17,ROW()-ROW(A$17),0)="","",OFFSET('Stocklist Hoogenraad'!A$17,ROW()-ROW(A$17),0))</f>
        <v/>
      </c>
      <c r="B2951" s="124" t="str">
        <f ca="1">IF(OFFSET('Stocklist Hoogenraad'!B$17,ROW()-ROW(B$17),0)="","",OFFSET('Stocklist Hoogenraad'!B$17,ROW()-ROW(B$17),0))</f>
        <v/>
      </c>
      <c r="C2951" s="124" t="str">
        <f ca="1">IF(OFFSET('Stocklist Hoogenraad'!C$17,ROW()-ROW(C$17),0)="","",OFFSET('Stocklist Hoogenraad'!C$17,ROW()-ROW(C$17),0))</f>
        <v/>
      </c>
      <c r="D2951" s="125" t="str">
        <f ca="1">IF(OFFSET('Stocklist Hoogenraad'!D$17,ROW()-ROW(D$17),0)="","",(1+Margin)*OFFSET('Stocklist Hoogenraad'!D$17,ROW()-ROW(D$17),0))</f>
        <v/>
      </c>
    </row>
    <row r="2952" spans="1:4" x14ac:dyDescent="0.25">
      <c r="A2952" s="124" t="str">
        <f ca="1">IF(OFFSET('Stocklist Hoogenraad'!A$17,ROW()-ROW(A$17),0)="","",OFFSET('Stocklist Hoogenraad'!A$17,ROW()-ROW(A$17),0))</f>
        <v/>
      </c>
      <c r="B2952" s="124" t="str">
        <f ca="1">IF(OFFSET('Stocklist Hoogenraad'!B$17,ROW()-ROW(B$17),0)="","",OFFSET('Stocklist Hoogenraad'!B$17,ROW()-ROW(B$17),0))</f>
        <v/>
      </c>
      <c r="C2952" s="124" t="str">
        <f ca="1">IF(OFFSET('Stocklist Hoogenraad'!C$17,ROW()-ROW(C$17),0)="","",OFFSET('Stocklist Hoogenraad'!C$17,ROW()-ROW(C$17),0))</f>
        <v/>
      </c>
      <c r="D2952" s="125" t="str">
        <f ca="1">IF(OFFSET('Stocklist Hoogenraad'!D$17,ROW()-ROW(D$17),0)="","",(1+Margin)*OFFSET('Stocklist Hoogenraad'!D$17,ROW()-ROW(D$17),0))</f>
        <v/>
      </c>
    </row>
    <row r="2953" spans="1:4" x14ac:dyDescent="0.25">
      <c r="A2953" s="124" t="str">
        <f ca="1">IF(OFFSET('Stocklist Hoogenraad'!A$17,ROW()-ROW(A$17),0)="","",OFFSET('Stocklist Hoogenraad'!A$17,ROW()-ROW(A$17),0))</f>
        <v/>
      </c>
      <c r="B2953" s="124" t="str">
        <f ca="1">IF(OFFSET('Stocklist Hoogenraad'!B$17,ROW()-ROW(B$17),0)="","",OFFSET('Stocklist Hoogenraad'!B$17,ROW()-ROW(B$17),0))</f>
        <v/>
      </c>
      <c r="C2953" s="124" t="str">
        <f ca="1">IF(OFFSET('Stocklist Hoogenraad'!C$17,ROW()-ROW(C$17),0)="","",OFFSET('Stocklist Hoogenraad'!C$17,ROW()-ROW(C$17),0))</f>
        <v/>
      </c>
      <c r="D2953" s="125" t="str">
        <f ca="1">IF(OFFSET('Stocklist Hoogenraad'!D$17,ROW()-ROW(D$17),0)="","",(1+Margin)*OFFSET('Stocklist Hoogenraad'!D$17,ROW()-ROW(D$17),0))</f>
        <v/>
      </c>
    </row>
    <row r="2954" spans="1:4" x14ac:dyDescent="0.25">
      <c r="A2954" s="124" t="str">
        <f ca="1">IF(OFFSET('Stocklist Hoogenraad'!A$17,ROW()-ROW(A$17),0)="","",OFFSET('Stocklist Hoogenraad'!A$17,ROW()-ROW(A$17),0))</f>
        <v/>
      </c>
      <c r="B2954" s="124" t="str">
        <f ca="1">IF(OFFSET('Stocklist Hoogenraad'!B$17,ROW()-ROW(B$17),0)="","",OFFSET('Stocklist Hoogenraad'!B$17,ROW()-ROW(B$17),0))</f>
        <v/>
      </c>
      <c r="C2954" s="124" t="str">
        <f ca="1">IF(OFFSET('Stocklist Hoogenraad'!C$17,ROW()-ROW(C$17),0)="","",OFFSET('Stocklist Hoogenraad'!C$17,ROW()-ROW(C$17),0))</f>
        <v/>
      </c>
      <c r="D2954" s="125" t="str">
        <f ca="1">IF(OFFSET('Stocklist Hoogenraad'!D$17,ROW()-ROW(D$17),0)="","",(1+Margin)*OFFSET('Stocklist Hoogenraad'!D$17,ROW()-ROW(D$17),0))</f>
        <v/>
      </c>
    </row>
    <row r="2955" spans="1:4" x14ac:dyDescent="0.25">
      <c r="A2955" s="124" t="str">
        <f ca="1">IF(OFFSET('Stocklist Hoogenraad'!A$17,ROW()-ROW(A$17),0)="","",OFFSET('Stocklist Hoogenraad'!A$17,ROW()-ROW(A$17),0))</f>
        <v/>
      </c>
      <c r="B2955" s="124" t="str">
        <f ca="1">IF(OFFSET('Stocklist Hoogenraad'!B$17,ROW()-ROW(B$17),0)="","",OFFSET('Stocklist Hoogenraad'!B$17,ROW()-ROW(B$17),0))</f>
        <v/>
      </c>
      <c r="C2955" s="124" t="str">
        <f ca="1">IF(OFFSET('Stocklist Hoogenraad'!C$17,ROW()-ROW(C$17),0)="","",OFFSET('Stocklist Hoogenraad'!C$17,ROW()-ROW(C$17),0))</f>
        <v/>
      </c>
      <c r="D2955" s="125" t="str">
        <f ca="1">IF(OFFSET('Stocklist Hoogenraad'!D$17,ROW()-ROW(D$17),0)="","",(1+Margin)*OFFSET('Stocklist Hoogenraad'!D$17,ROW()-ROW(D$17),0))</f>
        <v/>
      </c>
    </row>
    <row r="2956" spans="1:4" x14ac:dyDescent="0.25">
      <c r="A2956" s="124" t="str">
        <f ca="1">IF(OFFSET('Stocklist Hoogenraad'!A$17,ROW()-ROW(A$17),0)="","",OFFSET('Stocklist Hoogenraad'!A$17,ROW()-ROW(A$17),0))</f>
        <v/>
      </c>
      <c r="B2956" s="124" t="str">
        <f ca="1">IF(OFFSET('Stocklist Hoogenraad'!B$17,ROW()-ROW(B$17),0)="","",OFFSET('Stocklist Hoogenraad'!B$17,ROW()-ROW(B$17),0))</f>
        <v/>
      </c>
      <c r="C2956" s="124" t="str">
        <f ca="1">IF(OFFSET('Stocklist Hoogenraad'!C$17,ROW()-ROW(C$17),0)="","",OFFSET('Stocklist Hoogenraad'!C$17,ROW()-ROW(C$17),0))</f>
        <v/>
      </c>
      <c r="D2956" s="125" t="str">
        <f ca="1">IF(OFFSET('Stocklist Hoogenraad'!D$17,ROW()-ROW(D$17),0)="","",(1+Margin)*OFFSET('Stocklist Hoogenraad'!D$17,ROW()-ROW(D$17),0))</f>
        <v/>
      </c>
    </row>
    <row r="2957" spans="1:4" x14ac:dyDescent="0.25">
      <c r="A2957" s="124" t="str">
        <f ca="1">IF(OFFSET('Stocklist Hoogenraad'!A$17,ROW()-ROW(A$17),0)="","",OFFSET('Stocklist Hoogenraad'!A$17,ROW()-ROW(A$17),0))</f>
        <v/>
      </c>
      <c r="B2957" s="124" t="str">
        <f ca="1">IF(OFFSET('Stocklist Hoogenraad'!B$17,ROW()-ROW(B$17),0)="","",OFFSET('Stocklist Hoogenraad'!B$17,ROW()-ROW(B$17),0))</f>
        <v/>
      </c>
      <c r="C2957" s="124" t="str">
        <f ca="1">IF(OFFSET('Stocklist Hoogenraad'!C$17,ROW()-ROW(C$17),0)="","",OFFSET('Stocklist Hoogenraad'!C$17,ROW()-ROW(C$17),0))</f>
        <v/>
      </c>
      <c r="D2957" s="125" t="str">
        <f ca="1">IF(OFFSET('Stocklist Hoogenraad'!D$17,ROW()-ROW(D$17),0)="","",(1+Margin)*OFFSET('Stocklist Hoogenraad'!D$17,ROW()-ROW(D$17),0))</f>
        <v/>
      </c>
    </row>
    <row r="2958" spans="1:4" x14ac:dyDescent="0.25">
      <c r="A2958" s="124" t="str">
        <f ca="1">IF(OFFSET('Stocklist Hoogenraad'!A$17,ROW()-ROW(A$17),0)="","",OFFSET('Stocklist Hoogenraad'!A$17,ROW()-ROW(A$17),0))</f>
        <v/>
      </c>
      <c r="B2958" s="124" t="str">
        <f ca="1">IF(OFFSET('Stocklist Hoogenraad'!B$17,ROW()-ROW(B$17),0)="","",OFFSET('Stocklist Hoogenraad'!B$17,ROW()-ROW(B$17),0))</f>
        <v/>
      </c>
      <c r="C2958" s="124" t="str">
        <f ca="1">IF(OFFSET('Stocklist Hoogenraad'!C$17,ROW()-ROW(C$17),0)="","",OFFSET('Stocklist Hoogenraad'!C$17,ROW()-ROW(C$17),0))</f>
        <v/>
      </c>
      <c r="D2958" s="125" t="str">
        <f ca="1">IF(OFFSET('Stocklist Hoogenraad'!D$17,ROW()-ROW(D$17),0)="","",(1+Margin)*OFFSET('Stocklist Hoogenraad'!D$17,ROW()-ROW(D$17),0))</f>
        <v/>
      </c>
    </row>
    <row r="2959" spans="1:4" x14ac:dyDescent="0.25">
      <c r="A2959" s="124" t="str">
        <f ca="1">IF(OFFSET('Stocklist Hoogenraad'!A$17,ROW()-ROW(A$17),0)="","",OFFSET('Stocklist Hoogenraad'!A$17,ROW()-ROW(A$17),0))</f>
        <v/>
      </c>
      <c r="B2959" s="124" t="str">
        <f ca="1">IF(OFFSET('Stocklist Hoogenraad'!B$17,ROW()-ROW(B$17),0)="","",OFFSET('Stocklist Hoogenraad'!B$17,ROW()-ROW(B$17),0))</f>
        <v/>
      </c>
      <c r="C2959" s="124" t="str">
        <f ca="1">IF(OFFSET('Stocklist Hoogenraad'!C$17,ROW()-ROW(C$17),0)="","",OFFSET('Stocklist Hoogenraad'!C$17,ROW()-ROW(C$17),0))</f>
        <v/>
      </c>
      <c r="D2959" s="125" t="str">
        <f ca="1">IF(OFFSET('Stocklist Hoogenraad'!D$17,ROW()-ROW(D$17),0)="","",(1+Margin)*OFFSET('Stocklist Hoogenraad'!D$17,ROW()-ROW(D$17),0))</f>
        <v/>
      </c>
    </row>
    <row r="2960" spans="1:4" x14ac:dyDescent="0.25">
      <c r="A2960" s="124" t="str">
        <f ca="1">IF(OFFSET('Stocklist Hoogenraad'!A$17,ROW()-ROW(A$17),0)="","",OFFSET('Stocklist Hoogenraad'!A$17,ROW()-ROW(A$17),0))</f>
        <v/>
      </c>
      <c r="B2960" s="124" t="str">
        <f ca="1">IF(OFFSET('Stocklist Hoogenraad'!B$17,ROW()-ROW(B$17),0)="","",OFFSET('Stocklist Hoogenraad'!B$17,ROW()-ROW(B$17),0))</f>
        <v/>
      </c>
      <c r="C2960" s="124" t="str">
        <f ca="1">IF(OFFSET('Stocklist Hoogenraad'!C$17,ROW()-ROW(C$17),0)="","",OFFSET('Stocklist Hoogenraad'!C$17,ROW()-ROW(C$17),0))</f>
        <v/>
      </c>
      <c r="D2960" s="125" t="str">
        <f ca="1">IF(OFFSET('Stocklist Hoogenraad'!D$17,ROW()-ROW(D$17),0)="","",(1+Margin)*OFFSET('Stocklist Hoogenraad'!D$17,ROW()-ROW(D$17),0))</f>
        <v/>
      </c>
    </row>
    <row r="2961" spans="1:4" x14ac:dyDescent="0.25">
      <c r="A2961" s="124" t="str">
        <f ca="1">IF(OFFSET('Stocklist Hoogenraad'!A$17,ROW()-ROW(A$17),0)="","",OFFSET('Stocklist Hoogenraad'!A$17,ROW()-ROW(A$17),0))</f>
        <v/>
      </c>
      <c r="B2961" s="124" t="str">
        <f ca="1">IF(OFFSET('Stocklist Hoogenraad'!B$17,ROW()-ROW(B$17),0)="","",OFFSET('Stocklist Hoogenraad'!B$17,ROW()-ROW(B$17),0))</f>
        <v/>
      </c>
      <c r="C2961" s="124" t="str">
        <f ca="1">IF(OFFSET('Stocklist Hoogenraad'!C$17,ROW()-ROW(C$17),0)="","",OFFSET('Stocklist Hoogenraad'!C$17,ROW()-ROW(C$17),0))</f>
        <v/>
      </c>
      <c r="D2961" s="125" t="str">
        <f ca="1">IF(OFFSET('Stocklist Hoogenraad'!D$17,ROW()-ROW(D$17),0)="","",(1+Margin)*OFFSET('Stocklist Hoogenraad'!D$17,ROW()-ROW(D$17),0))</f>
        <v/>
      </c>
    </row>
    <row r="2962" spans="1:4" x14ac:dyDescent="0.25">
      <c r="A2962" s="124" t="str">
        <f ca="1">IF(OFFSET('Stocklist Hoogenraad'!A$17,ROW()-ROW(A$17),0)="","",OFFSET('Stocklist Hoogenraad'!A$17,ROW()-ROW(A$17),0))</f>
        <v/>
      </c>
      <c r="B2962" s="124" t="str">
        <f ca="1">IF(OFFSET('Stocklist Hoogenraad'!B$17,ROW()-ROW(B$17),0)="","",OFFSET('Stocklist Hoogenraad'!B$17,ROW()-ROW(B$17),0))</f>
        <v/>
      </c>
      <c r="C2962" s="124" t="str">
        <f ca="1">IF(OFFSET('Stocklist Hoogenraad'!C$17,ROW()-ROW(C$17),0)="","",OFFSET('Stocklist Hoogenraad'!C$17,ROW()-ROW(C$17),0))</f>
        <v/>
      </c>
      <c r="D2962" s="125" t="str">
        <f ca="1">IF(OFFSET('Stocklist Hoogenraad'!D$17,ROW()-ROW(D$17),0)="","",(1+Margin)*OFFSET('Stocklist Hoogenraad'!D$17,ROW()-ROW(D$17),0))</f>
        <v/>
      </c>
    </row>
    <row r="2963" spans="1:4" x14ac:dyDescent="0.25">
      <c r="A2963" s="124" t="str">
        <f ca="1">IF(OFFSET('Stocklist Hoogenraad'!A$17,ROW()-ROW(A$17),0)="","",OFFSET('Stocklist Hoogenraad'!A$17,ROW()-ROW(A$17),0))</f>
        <v/>
      </c>
      <c r="B2963" s="124" t="str">
        <f ca="1">IF(OFFSET('Stocklist Hoogenraad'!B$17,ROW()-ROW(B$17),0)="","",OFFSET('Stocklist Hoogenraad'!B$17,ROW()-ROW(B$17),0))</f>
        <v/>
      </c>
      <c r="C2963" s="124" t="str">
        <f ca="1">IF(OFFSET('Stocklist Hoogenraad'!C$17,ROW()-ROW(C$17),0)="","",OFFSET('Stocklist Hoogenraad'!C$17,ROW()-ROW(C$17),0))</f>
        <v/>
      </c>
      <c r="D2963" s="125" t="str">
        <f ca="1">IF(OFFSET('Stocklist Hoogenraad'!D$17,ROW()-ROW(D$17),0)="","",(1+Margin)*OFFSET('Stocklist Hoogenraad'!D$17,ROW()-ROW(D$17),0))</f>
        <v/>
      </c>
    </row>
    <row r="2964" spans="1:4" x14ac:dyDescent="0.25">
      <c r="A2964" s="124" t="str">
        <f ca="1">IF(OFFSET('Stocklist Hoogenraad'!A$17,ROW()-ROW(A$17),0)="","",OFFSET('Stocklist Hoogenraad'!A$17,ROW()-ROW(A$17),0))</f>
        <v/>
      </c>
      <c r="B2964" s="124" t="str">
        <f ca="1">IF(OFFSET('Stocklist Hoogenraad'!B$17,ROW()-ROW(B$17),0)="","",OFFSET('Stocklist Hoogenraad'!B$17,ROW()-ROW(B$17),0))</f>
        <v/>
      </c>
      <c r="C2964" s="124" t="str">
        <f ca="1">IF(OFFSET('Stocklist Hoogenraad'!C$17,ROW()-ROW(C$17),0)="","",OFFSET('Stocklist Hoogenraad'!C$17,ROW()-ROW(C$17),0))</f>
        <v/>
      </c>
      <c r="D2964" s="125" t="str">
        <f ca="1">IF(OFFSET('Stocklist Hoogenraad'!D$17,ROW()-ROW(D$17),0)="","",(1+Margin)*OFFSET('Stocklist Hoogenraad'!D$17,ROW()-ROW(D$17),0))</f>
        <v/>
      </c>
    </row>
    <row r="2965" spans="1:4" x14ac:dyDescent="0.25">
      <c r="A2965" s="124" t="str">
        <f ca="1">IF(OFFSET('Stocklist Hoogenraad'!A$17,ROW()-ROW(A$17),0)="","",OFFSET('Stocklist Hoogenraad'!A$17,ROW()-ROW(A$17),0))</f>
        <v/>
      </c>
      <c r="B2965" s="124" t="str">
        <f ca="1">IF(OFFSET('Stocklist Hoogenraad'!B$17,ROW()-ROW(B$17),0)="","",OFFSET('Stocklist Hoogenraad'!B$17,ROW()-ROW(B$17),0))</f>
        <v/>
      </c>
      <c r="C2965" s="124" t="str">
        <f ca="1">IF(OFFSET('Stocklist Hoogenraad'!C$17,ROW()-ROW(C$17),0)="","",OFFSET('Stocklist Hoogenraad'!C$17,ROW()-ROW(C$17),0))</f>
        <v/>
      </c>
      <c r="D2965" s="125" t="str">
        <f ca="1">IF(OFFSET('Stocklist Hoogenraad'!D$17,ROW()-ROW(D$17),0)="","",(1+Margin)*OFFSET('Stocklist Hoogenraad'!D$17,ROW()-ROW(D$17),0))</f>
        <v/>
      </c>
    </row>
    <row r="2966" spans="1:4" x14ac:dyDescent="0.25">
      <c r="A2966" s="124" t="str">
        <f ca="1">IF(OFFSET('Stocklist Hoogenraad'!A$17,ROW()-ROW(A$17),0)="","",OFFSET('Stocklist Hoogenraad'!A$17,ROW()-ROW(A$17),0))</f>
        <v/>
      </c>
      <c r="B2966" s="124" t="str">
        <f ca="1">IF(OFFSET('Stocklist Hoogenraad'!B$17,ROW()-ROW(B$17),0)="","",OFFSET('Stocklist Hoogenraad'!B$17,ROW()-ROW(B$17),0))</f>
        <v/>
      </c>
      <c r="C2966" s="124" t="str">
        <f ca="1">IF(OFFSET('Stocklist Hoogenraad'!C$17,ROW()-ROW(C$17),0)="","",OFFSET('Stocklist Hoogenraad'!C$17,ROW()-ROW(C$17),0))</f>
        <v/>
      </c>
      <c r="D2966" s="125" t="str">
        <f ca="1">IF(OFFSET('Stocklist Hoogenraad'!D$17,ROW()-ROW(D$17),0)="","",(1+Margin)*OFFSET('Stocklist Hoogenraad'!D$17,ROW()-ROW(D$17),0))</f>
        <v/>
      </c>
    </row>
    <row r="2967" spans="1:4" x14ac:dyDescent="0.25">
      <c r="A2967" s="124" t="str">
        <f ca="1">IF(OFFSET('Stocklist Hoogenraad'!A$17,ROW()-ROW(A$17),0)="","",OFFSET('Stocklist Hoogenraad'!A$17,ROW()-ROW(A$17),0))</f>
        <v/>
      </c>
      <c r="B2967" s="124" t="str">
        <f ca="1">IF(OFFSET('Stocklist Hoogenraad'!B$17,ROW()-ROW(B$17),0)="","",OFFSET('Stocklist Hoogenraad'!B$17,ROW()-ROW(B$17),0))</f>
        <v/>
      </c>
      <c r="C2967" s="124" t="str">
        <f ca="1">IF(OFFSET('Stocklist Hoogenraad'!C$17,ROW()-ROW(C$17),0)="","",OFFSET('Stocklist Hoogenraad'!C$17,ROW()-ROW(C$17),0))</f>
        <v/>
      </c>
      <c r="D2967" s="125" t="str">
        <f ca="1">IF(OFFSET('Stocklist Hoogenraad'!D$17,ROW()-ROW(D$17),0)="","",(1+Margin)*OFFSET('Stocklist Hoogenraad'!D$17,ROW()-ROW(D$17),0))</f>
        <v/>
      </c>
    </row>
    <row r="2968" spans="1:4" x14ac:dyDescent="0.25">
      <c r="A2968" s="124" t="str">
        <f ca="1">IF(OFFSET('Stocklist Hoogenraad'!A$17,ROW()-ROW(A$17),0)="","",OFFSET('Stocklist Hoogenraad'!A$17,ROW()-ROW(A$17),0))</f>
        <v/>
      </c>
      <c r="B2968" s="124" t="str">
        <f ca="1">IF(OFFSET('Stocklist Hoogenraad'!B$17,ROW()-ROW(B$17),0)="","",OFFSET('Stocklist Hoogenraad'!B$17,ROW()-ROW(B$17),0))</f>
        <v/>
      </c>
      <c r="C2968" s="124" t="str">
        <f ca="1">IF(OFFSET('Stocklist Hoogenraad'!C$17,ROW()-ROW(C$17),0)="","",OFFSET('Stocklist Hoogenraad'!C$17,ROW()-ROW(C$17),0))</f>
        <v/>
      </c>
      <c r="D2968" s="125" t="str">
        <f ca="1">IF(OFFSET('Stocklist Hoogenraad'!D$17,ROW()-ROW(D$17),0)="","",(1+Margin)*OFFSET('Stocklist Hoogenraad'!D$17,ROW()-ROW(D$17),0))</f>
        <v/>
      </c>
    </row>
    <row r="2969" spans="1:4" x14ac:dyDescent="0.25">
      <c r="A2969" s="124" t="str">
        <f ca="1">IF(OFFSET('Stocklist Hoogenraad'!A$17,ROW()-ROW(A$17),0)="","",OFFSET('Stocklist Hoogenraad'!A$17,ROW()-ROW(A$17),0))</f>
        <v/>
      </c>
      <c r="B2969" s="124" t="str">
        <f ca="1">IF(OFFSET('Stocklist Hoogenraad'!B$17,ROW()-ROW(B$17),0)="","",OFFSET('Stocklist Hoogenraad'!B$17,ROW()-ROW(B$17),0))</f>
        <v/>
      </c>
      <c r="C2969" s="124" t="str">
        <f ca="1">IF(OFFSET('Stocklist Hoogenraad'!C$17,ROW()-ROW(C$17),0)="","",OFFSET('Stocklist Hoogenraad'!C$17,ROW()-ROW(C$17),0))</f>
        <v/>
      </c>
      <c r="D2969" s="125" t="str">
        <f ca="1">IF(OFFSET('Stocklist Hoogenraad'!D$17,ROW()-ROW(D$17),0)="","",(1+Margin)*OFFSET('Stocklist Hoogenraad'!D$17,ROW()-ROW(D$17),0))</f>
        <v/>
      </c>
    </row>
    <row r="2970" spans="1:4" x14ac:dyDescent="0.25">
      <c r="A2970" s="124" t="str">
        <f ca="1">IF(OFFSET('Stocklist Hoogenraad'!A$17,ROW()-ROW(A$17),0)="","",OFFSET('Stocklist Hoogenraad'!A$17,ROW()-ROW(A$17),0))</f>
        <v/>
      </c>
      <c r="B2970" s="124" t="str">
        <f ca="1">IF(OFFSET('Stocklist Hoogenraad'!B$17,ROW()-ROW(B$17),0)="","",OFFSET('Stocklist Hoogenraad'!B$17,ROW()-ROW(B$17),0))</f>
        <v/>
      </c>
      <c r="C2970" s="124" t="str">
        <f ca="1">IF(OFFSET('Stocklist Hoogenraad'!C$17,ROW()-ROW(C$17),0)="","",OFFSET('Stocklist Hoogenraad'!C$17,ROW()-ROW(C$17),0))</f>
        <v/>
      </c>
      <c r="D2970" s="125" t="str">
        <f ca="1">IF(OFFSET('Stocklist Hoogenraad'!D$17,ROW()-ROW(D$17),0)="","",(1+Margin)*OFFSET('Stocklist Hoogenraad'!D$17,ROW()-ROW(D$17),0))</f>
        <v/>
      </c>
    </row>
    <row r="2971" spans="1:4" x14ac:dyDescent="0.25">
      <c r="A2971" s="124" t="str">
        <f ca="1">IF(OFFSET('Stocklist Hoogenraad'!A$17,ROW()-ROW(A$17),0)="","",OFFSET('Stocklist Hoogenraad'!A$17,ROW()-ROW(A$17),0))</f>
        <v/>
      </c>
      <c r="B2971" s="124" t="str">
        <f ca="1">IF(OFFSET('Stocklist Hoogenraad'!B$17,ROW()-ROW(B$17),0)="","",OFFSET('Stocklist Hoogenraad'!B$17,ROW()-ROW(B$17),0))</f>
        <v/>
      </c>
      <c r="C2971" s="124" t="str">
        <f ca="1">IF(OFFSET('Stocklist Hoogenraad'!C$17,ROW()-ROW(C$17),0)="","",OFFSET('Stocklist Hoogenraad'!C$17,ROW()-ROW(C$17),0))</f>
        <v/>
      </c>
      <c r="D2971" s="125" t="str">
        <f ca="1">IF(OFFSET('Stocklist Hoogenraad'!D$17,ROW()-ROW(D$17),0)="","",(1+Margin)*OFFSET('Stocklist Hoogenraad'!D$17,ROW()-ROW(D$17),0))</f>
        <v/>
      </c>
    </row>
    <row r="2972" spans="1:4" x14ac:dyDescent="0.25">
      <c r="A2972" s="124" t="str">
        <f ca="1">IF(OFFSET('Stocklist Hoogenraad'!A$17,ROW()-ROW(A$17),0)="","",OFFSET('Stocklist Hoogenraad'!A$17,ROW()-ROW(A$17),0))</f>
        <v/>
      </c>
      <c r="B2972" s="124" t="str">
        <f ca="1">IF(OFFSET('Stocklist Hoogenraad'!B$17,ROW()-ROW(B$17),0)="","",OFFSET('Stocklist Hoogenraad'!B$17,ROW()-ROW(B$17),0))</f>
        <v/>
      </c>
      <c r="C2972" s="124" t="str">
        <f ca="1">IF(OFFSET('Stocklist Hoogenraad'!C$17,ROW()-ROW(C$17),0)="","",OFFSET('Stocklist Hoogenraad'!C$17,ROW()-ROW(C$17),0))</f>
        <v/>
      </c>
      <c r="D2972" s="125" t="str">
        <f ca="1">IF(OFFSET('Stocklist Hoogenraad'!D$17,ROW()-ROW(D$17),0)="","",(1+Margin)*OFFSET('Stocklist Hoogenraad'!D$17,ROW()-ROW(D$17),0))</f>
        <v/>
      </c>
    </row>
    <row r="2973" spans="1:4" x14ac:dyDescent="0.25">
      <c r="A2973" s="124" t="str">
        <f ca="1">IF(OFFSET('Stocklist Hoogenraad'!A$17,ROW()-ROW(A$17),0)="","",OFFSET('Stocklist Hoogenraad'!A$17,ROW()-ROW(A$17),0))</f>
        <v/>
      </c>
      <c r="B2973" s="124" t="str">
        <f ca="1">IF(OFFSET('Stocklist Hoogenraad'!B$17,ROW()-ROW(B$17),0)="","",OFFSET('Stocklist Hoogenraad'!B$17,ROW()-ROW(B$17),0))</f>
        <v/>
      </c>
      <c r="C2973" s="124" t="str">
        <f ca="1">IF(OFFSET('Stocklist Hoogenraad'!C$17,ROW()-ROW(C$17),0)="","",OFFSET('Stocklist Hoogenraad'!C$17,ROW()-ROW(C$17),0))</f>
        <v/>
      </c>
      <c r="D2973" s="125" t="str">
        <f ca="1">IF(OFFSET('Stocklist Hoogenraad'!D$17,ROW()-ROW(D$17),0)="","",(1+Margin)*OFFSET('Stocklist Hoogenraad'!D$17,ROW()-ROW(D$17),0))</f>
        <v/>
      </c>
    </row>
    <row r="2974" spans="1:4" x14ac:dyDescent="0.25">
      <c r="A2974" s="124" t="str">
        <f ca="1">IF(OFFSET('Stocklist Hoogenraad'!A$17,ROW()-ROW(A$17),0)="","",OFFSET('Stocklist Hoogenraad'!A$17,ROW()-ROW(A$17),0))</f>
        <v/>
      </c>
      <c r="B2974" s="124" t="str">
        <f ca="1">IF(OFFSET('Stocklist Hoogenraad'!B$17,ROW()-ROW(B$17),0)="","",OFFSET('Stocklist Hoogenraad'!B$17,ROW()-ROW(B$17),0))</f>
        <v/>
      </c>
      <c r="C2974" s="124" t="str">
        <f ca="1">IF(OFFSET('Stocklist Hoogenraad'!C$17,ROW()-ROW(C$17),0)="","",OFFSET('Stocklist Hoogenraad'!C$17,ROW()-ROW(C$17),0))</f>
        <v/>
      </c>
      <c r="D2974" s="125" t="str">
        <f ca="1">IF(OFFSET('Stocklist Hoogenraad'!D$17,ROW()-ROW(D$17),0)="","",(1+Margin)*OFFSET('Stocklist Hoogenraad'!D$17,ROW()-ROW(D$17),0))</f>
        <v/>
      </c>
    </row>
    <row r="2975" spans="1:4" x14ac:dyDescent="0.25">
      <c r="A2975" s="124" t="str">
        <f ca="1">IF(OFFSET('Stocklist Hoogenraad'!A$17,ROW()-ROW(A$17),0)="","",OFFSET('Stocklist Hoogenraad'!A$17,ROW()-ROW(A$17),0))</f>
        <v/>
      </c>
      <c r="B2975" s="124" t="str">
        <f ca="1">IF(OFFSET('Stocklist Hoogenraad'!B$17,ROW()-ROW(B$17),0)="","",OFFSET('Stocklist Hoogenraad'!B$17,ROW()-ROW(B$17),0))</f>
        <v/>
      </c>
      <c r="C2975" s="124" t="str">
        <f ca="1">IF(OFFSET('Stocklist Hoogenraad'!C$17,ROW()-ROW(C$17),0)="","",OFFSET('Stocklist Hoogenraad'!C$17,ROW()-ROW(C$17),0))</f>
        <v/>
      </c>
      <c r="D2975" s="125" t="str">
        <f ca="1">IF(OFFSET('Stocklist Hoogenraad'!D$17,ROW()-ROW(D$17),0)="","",(1+Margin)*OFFSET('Stocklist Hoogenraad'!D$17,ROW()-ROW(D$17),0))</f>
        <v/>
      </c>
    </row>
    <row r="2976" spans="1:4" x14ac:dyDescent="0.25">
      <c r="A2976" s="124" t="str">
        <f ca="1">IF(OFFSET('Stocklist Hoogenraad'!A$17,ROW()-ROW(A$17),0)="","",OFFSET('Stocklist Hoogenraad'!A$17,ROW()-ROW(A$17),0))</f>
        <v/>
      </c>
      <c r="B2976" s="124" t="str">
        <f ca="1">IF(OFFSET('Stocklist Hoogenraad'!B$17,ROW()-ROW(B$17),0)="","",OFFSET('Stocklist Hoogenraad'!B$17,ROW()-ROW(B$17),0))</f>
        <v/>
      </c>
      <c r="C2976" s="124" t="str">
        <f ca="1">IF(OFFSET('Stocklist Hoogenraad'!C$17,ROW()-ROW(C$17),0)="","",OFFSET('Stocklist Hoogenraad'!C$17,ROW()-ROW(C$17),0))</f>
        <v/>
      </c>
      <c r="D2976" s="125" t="str">
        <f ca="1">IF(OFFSET('Stocklist Hoogenraad'!D$17,ROW()-ROW(D$17),0)="","",(1+Margin)*OFFSET('Stocklist Hoogenraad'!D$17,ROW()-ROW(D$17),0))</f>
        <v/>
      </c>
    </row>
    <row r="2977" spans="1:4" x14ac:dyDescent="0.25">
      <c r="A2977" s="124" t="str">
        <f ca="1">IF(OFFSET('Stocklist Hoogenraad'!A$17,ROW()-ROW(A$17),0)="","",OFFSET('Stocklist Hoogenraad'!A$17,ROW()-ROW(A$17),0))</f>
        <v/>
      </c>
      <c r="B2977" s="124" t="str">
        <f ca="1">IF(OFFSET('Stocklist Hoogenraad'!B$17,ROW()-ROW(B$17),0)="","",OFFSET('Stocklist Hoogenraad'!B$17,ROW()-ROW(B$17),0))</f>
        <v/>
      </c>
      <c r="C2977" s="124" t="str">
        <f ca="1">IF(OFFSET('Stocklist Hoogenraad'!C$17,ROW()-ROW(C$17),0)="","",OFFSET('Stocklist Hoogenraad'!C$17,ROW()-ROW(C$17),0))</f>
        <v/>
      </c>
      <c r="D2977" s="125" t="str">
        <f ca="1">IF(OFFSET('Stocklist Hoogenraad'!D$17,ROW()-ROW(D$17),0)="","",(1+Margin)*OFFSET('Stocklist Hoogenraad'!D$17,ROW()-ROW(D$17),0))</f>
        <v/>
      </c>
    </row>
    <row r="2978" spans="1:4" x14ac:dyDescent="0.25">
      <c r="A2978" s="124" t="str">
        <f ca="1">IF(OFFSET('Stocklist Hoogenraad'!A$17,ROW()-ROW(A$17),0)="","",OFFSET('Stocklist Hoogenraad'!A$17,ROW()-ROW(A$17),0))</f>
        <v/>
      </c>
      <c r="B2978" s="124" t="str">
        <f ca="1">IF(OFFSET('Stocklist Hoogenraad'!B$17,ROW()-ROW(B$17),0)="","",OFFSET('Stocklist Hoogenraad'!B$17,ROW()-ROW(B$17),0))</f>
        <v/>
      </c>
      <c r="C2978" s="124" t="str">
        <f ca="1">IF(OFFSET('Stocklist Hoogenraad'!C$17,ROW()-ROW(C$17),0)="","",OFFSET('Stocklist Hoogenraad'!C$17,ROW()-ROW(C$17),0))</f>
        <v/>
      </c>
      <c r="D2978" s="125" t="str">
        <f ca="1">IF(OFFSET('Stocklist Hoogenraad'!D$17,ROW()-ROW(D$17),0)="","",(1+Margin)*OFFSET('Stocklist Hoogenraad'!D$17,ROW()-ROW(D$17),0))</f>
        <v/>
      </c>
    </row>
    <row r="2979" spans="1:4" x14ac:dyDescent="0.25">
      <c r="A2979" s="124" t="str">
        <f ca="1">IF(OFFSET('Stocklist Hoogenraad'!A$17,ROW()-ROW(A$17),0)="","",OFFSET('Stocklist Hoogenraad'!A$17,ROW()-ROW(A$17),0))</f>
        <v/>
      </c>
      <c r="B2979" s="124" t="str">
        <f ca="1">IF(OFFSET('Stocklist Hoogenraad'!B$17,ROW()-ROW(B$17),0)="","",OFFSET('Stocklist Hoogenraad'!B$17,ROW()-ROW(B$17),0))</f>
        <v/>
      </c>
      <c r="C2979" s="124" t="str">
        <f ca="1">IF(OFFSET('Stocklist Hoogenraad'!C$17,ROW()-ROW(C$17),0)="","",OFFSET('Stocklist Hoogenraad'!C$17,ROW()-ROW(C$17),0))</f>
        <v/>
      </c>
      <c r="D2979" s="125" t="str">
        <f ca="1">IF(OFFSET('Stocklist Hoogenraad'!D$17,ROW()-ROW(D$17),0)="","",(1+Margin)*OFFSET('Stocklist Hoogenraad'!D$17,ROW()-ROW(D$17),0))</f>
        <v/>
      </c>
    </row>
    <row r="2980" spans="1:4" x14ac:dyDescent="0.25">
      <c r="A2980" s="124" t="str">
        <f ca="1">IF(OFFSET('Stocklist Hoogenraad'!A$17,ROW()-ROW(A$17),0)="","",OFFSET('Stocklist Hoogenraad'!A$17,ROW()-ROW(A$17),0))</f>
        <v/>
      </c>
      <c r="B2980" s="124" t="str">
        <f ca="1">IF(OFFSET('Stocklist Hoogenraad'!B$17,ROW()-ROW(B$17),0)="","",OFFSET('Stocklist Hoogenraad'!B$17,ROW()-ROW(B$17),0))</f>
        <v/>
      </c>
      <c r="C2980" s="124" t="str">
        <f ca="1">IF(OFFSET('Stocklist Hoogenraad'!C$17,ROW()-ROW(C$17),0)="","",OFFSET('Stocklist Hoogenraad'!C$17,ROW()-ROW(C$17),0))</f>
        <v/>
      </c>
      <c r="D2980" s="125" t="str">
        <f ca="1">IF(OFFSET('Stocklist Hoogenraad'!D$17,ROW()-ROW(D$17),0)="","",(1+Margin)*OFFSET('Stocklist Hoogenraad'!D$17,ROW()-ROW(D$17),0))</f>
        <v/>
      </c>
    </row>
    <row r="2981" spans="1:4" x14ac:dyDescent="0.25">
      <c r="A2981" s="124" t="str">
        <f ca="1">IF(OFFSET('Stocklist Hoogenraad'!A$17,ROW()-ROW(A$17),0)="","",OFFSET('Stocklist Hoogenraad'!A$17,ROW()-ROW(A$17),0))</f>
        <v/>
      </c>
      <c r="B2981" s="124" t="str">
        <f ca="1">IF(OFFSET('Stocklist Hoogenraad'!B$17,ROW()-ROW(B$17),0)="","",OFFSET('Stocklist Hoogenraad'!B$17,ROW()-ROW(B$17),0))</f>
        <v/>
      </c>
      <c r="C2981" s="124" t="str">
        <f ca="1">IF(OFFSET('Stocklist Hoogenraad'!C$17,ROW()-ROW(C$17),0)="","",OFFSET('Stocklist Hoogenraad'!C$17,ROW()-ROW(C$17),0))</f>
        <v/>
      </c>
      <c r="D2981" s="125" t="str">
        <f ca="1">IF(OFFSET('Stocklist Hoogenraad'!D$17,ROW()-ROW(D$17),0)="","",(1+Margin)*OFFSET('Stocklist Hoogenraad'!D$17,ROW()-ROW(D$17),0))</f>
        <v/>
      </c>
    </row>
    <row r="2982" spans="1:4" x14ac:dyDescent="0.25">
      <c r="A2982" s="124" t="str">
        <f ca="1">IF(OFFSET('Stocklist Hoogenraad'!A$17,ROW()-ROW(A$17),0)="","",OFFSET('Stocklist Hoogenraad'!A$17,ROW()-ROW(A$17),0))</f>
        <v/>
      </c>
      <c r="B2982" s="124" t="str">
        <f ca="1">IF(OFFSET('Stocklist Hoogenraad'!B$17,ROW()-ROW(B$17),0)="","",OFFSET('Stocklist Hoogenraad'!B$17,ROW()-ROW(B$17),0))</f>
        <v/>
      </c>
      <c r="C2982" s="124" t="str">
        <f ca="1">IF(OFFSET('Stocklist Hoogenraad'!C$17,ROW()-ROW(C$17),0)="","",OFFSET('Stocklist Hoogenraad'!C$17,ROW()-ROW(C$17),0))</f>
        <v/>
      </c>
      <c r="D2982" s="125" t="str">
        <f ca="1">IF(OFFSET('Stocklist Hoogenraad'!D$17,ROW()-ROW(D$17),0)="","",(1+Margin)*OFFSET('Stocklist Hoogenraad'!D$17,ROW()-ROW(D$17),0))</f>
        <v/>
      </c>
    </row>
    <row r="2983" spans="1:4" x14ac:dyDescent="0.25">
      <c r="A2983" s="124" t="str">
        <f ca="1">IF(OFFSET('Stocklist Hoogenraad'!A$17,ROW()-ROW(A$17),0)="","",OFFSET('Stocklist Hoogenraad'!A$17,ROW()-ROW(A$17),0))</f>
        <v/>
      </c>
      <c r="B2983" s="124" t="str">
        <f ca="1">IF(OFFSET('Stocklist Hoogenraad'!B$17,ROW()-ROW(B$17),0)="","",OFFSET('Stocklist Hoogenraad'!B$17,ROW()-ROW(B$17),0))</f>
        <v/>
      </c>
      <c r="C2983" s="124" t="str">
        <f ca="1">IF(OFFSET('Stocklist Hoogenraad'!C$17,ROW()-ROW(C$17),0)="","",OFFSET('Stocklist Hoogenraad'!C$17,ROW()-ROW(C$17),0))</f>
        <v/>
      </c>
      <c r="D2983" s="125" t="str">
        <f ca="1">IF(OFFSET('Stocklist Hoogenraad'!D$17,ROW()-ROW(D$17),0)="","",(1+Margin)*OFFSET('Stocklist Hoogenraad'!D$17,ROW()-ROW(D$17),0))</f>
        <v/>
      </c>
    </row>
    <row r="2984" spans="1:4" x14ac:dyDescent="0.25">
      <c r="A2984" s="124" t="str">
        <f ca="1">IF(OFFSET('Stocklist Hoogenraad'!A$17,ROW()-ROW(A$17),0)="","",OFFSET('Stocklist Hoogenraad'!A$17,ROW()-ROW(A$17),0))</f>
        <v/>
      </c>
      <c r="B2984" s="124" t="str">
        <f ca="1">IF(OFFSET('Stocklist Hoogenraad'!B$17,ROW()-ROW(B$17),0)="","",OFFSET('Stocklist Hoogenraad'!B$17,ROW()-ROW(B$17),0))</f>
        <v/>
      </c>
      <c r="C2984" s="124" t="str">
        <f ca="1">IF(OFFSET('Stocklist Hoogenraad'!C$17,ROW()-ROW(C$17),0)="","",OFFSET('Stocklist Hoogenraad'!C$17,ROW()-ROW(C$17),0))</f>
        <v/>
      </c>
      <c r="D2984" s="125" t="str">
        <f ca="1">IF(OFFSET('Stocklist Hoogenraad'!D$17,ROW()-ROW(D$17),0)="","",(1+Margin)*OFFSET('Stocklist Hoogenraad'!D$17,ROW()-ROW(D$17),0))</f>
        <v/>
      </c>
    </row>
    <row r="2985" spans="1:4" x14ac:dyDescent="0.25">
      <c r="A2985" s="124" t="str">
        <f ca="1">IF(OFFSET('Stocklist Hoogenraad'!A$17,ROW()-ROW(A$17),0)="","",OFFSET('Stocklist Hoogenraad'!A$17,ROW()-ROW(A$17),0))</f>
        <v/>
      </c>
      <c r="B2985" s="124" t="str">
        <f ca="1">IF(OFFSET('Stocklist Hoogenraad'!B$17,ROW()-ROW(B$17),0)="","",OFFSET('Stocklist Hoogenraad'!B$17,ROW()-ROW(B$17),0))</f>
        <v/>
      </c>
      <c r="C2985" s="124" t="str">
        <f ca="1">IF(OFFSET('Stocklist Hoogenraad'!C$17,ROW()-ROW(C$17),0)="","",OFFSET('Stocklist Hoogenraad'!C$17,ROW()-ROW(C$17),0))</f>
        <v/>
      </c>
      <c r="D2985" s="125" t="str">
        <f ca="1">IF(OFFSET('Stocklist Hoogenraad'!D$17,ROW()-ROW(D$17),0)="","",(1+Margin)*OFFSET('Stocklist Hoogenraad'!D$17,ROW()-ROW(D$17),0))</f>
        <v/>
      </c>
    </row>
    <row r="2986" spans="1:4" x14ac:dyDescent="0.25">
      <c r="A2986" s="124" t="str">
        <f ca="1">IF(OFFSET('Stocklist Hoogenraad'!A$17,ROW()-ROW(A$17),0)="","",OFFSET('Stocklist Hoogenraad'!A$17,ROW()-ROW(A$17),0))</f>
        <v/>
      </c>
      <c r="B2986" s="124" t="str">
        <f ca="1">IF(OFFSET('Stocklist Hoogenraad'!B$17,ROW()-ROW(B$17),0)="","",OFFSET('Stocklist Hoogenraad'!B$17,ROW()-ROW(B$17),0))</f>
        <v/>
      </c>
      <c r="C2986" s="124" t="str">
        <f ca="1">IF(OFFSET('Stocklist Hoogenraad'!C$17,ROW()-ROW(C$17),0)="","",OFFSET('Stocklist Hoogenraad'!C$17,ROW()-ROW(C$17),0))</f>
        <v/>
      </c>
      <c r="D2986" s="125" t="str">
        <f ca="1">IF(OFFSET('Stocklist Hoogenraad'!D$17,ROW()-ROW(D$17),0)="","",(1+Margin)*OFFSET('Stocklist Hoogenraad'!D$17,ROW()-ROW(D$17),0))</f>
        <v/>
      </c>
    </row>
    <row r="2987" spans="1:4" x14ac:dyDescent="0.25">
      <c r="A2987" s="124" t="str">
        <f ca="1">IF(OFFSET('Stocklist Hoogenraad'!A$17,ROW()-ROW(A$17),0)="","",OFFSET('Stocklist Hoogenraad'!A$17,ROW()-ROW(A$17),0))</f>
        <v/>
      </c>
      <c r="B2987" s="124" t="str">
        <f ca="1">IF(OFFSET('Stocklist Hoogenraad'!B$17,ROW()-ROW(B$17),0)="","",OFFSET('Stocklist Hoogenraad'!B$17,ROW()-ROW(B$17),0))</f>
        <v/>
      </c>
      <c r="C2987" s="124" t="str">
        <f ca="1">IF(OFFSET('Stocklist Hoogenraad'!C$17,ROW()-ROW(C$17),0)="","",OFFSET('Stocklist Hoogenraad'!C$17,ROW()-ROW(C$17),0))</f>
        <v/>
      </c>
      <c r="D2987" s="125" t="str">
        <f ca="1">IF(OFFSET('Stocklist Hoogenraad'!D$17,ROW()-ROW(D$17),0)="","",(1+Margin)*OFFSET('Stocklist Hoogenraad'!D$17,ROW()-ROW(D$17),0))</f>
        <v/>
      </c>
    </row>
    <row r="2988" spans="1:4" x14ac:dyDescent="0.25">
      <c r="A2988" s="124" t="str">
        <f ca="1">IF(OFFSET('Stocklist Hoogenraad'!A$17,ROW()-ROW(A$17),0)="","",OFFSET('Stocklist Hoogenraad'!A$17,ROW()-ROW(A$17),0))</f>
        <v/>
      </c>
      <c r="B2988" s="124" t="str">
        <f ca="1">IF(OFFSET('Stocklist Hoogenraad'!B$17,ROW()-ROW(B$17),0)="","",OFFSET('Stocklist Hoogenraad'!B$17,ROW()-ROW(B$17),0))</f>
        <v/>
      </c>
      <c r="C2988" s="124" t="str">
        <f ca="1">IF(OFFSET('Stocklist Hoogenraad'!C$17,ROW()-ROW(C$17),0)="","",OFFSET('Stocklist Hoogenraad'!C$17,ROW()-ROW(C$17),0))</f>
        <v/>
      </c>
      <c r="D2988" s="125" t="str">
        <f ca="1">IF(OFFSET('Stocklist Hoogenraad'!D$17,ROW()-ROW(D$17),0)="","",(1+Margin)*OFFSET('Stocklist Hoogenraad'!D$17,ROW()-ROW(D$17),0))</f>
        <v/>
      </c>
    </row>
    <row r="2989" spans="1:4" x14ac:dyDescent="0.25">
      <c r="A2989" s="124" t="str">
        <f ca="1">IF(OFFSET('Stocklist Hoogenraad'!A$17,ROW()-ROW(A$17),0)="","",OFFSET('Stocklist Hoogenraad'!A$17,ROW()-ROW(A$17),0))</f>
        <v/>
      </c>
      <c r="B2989" s="124" t="str">
        <f ca="1">IF(OFFSET('Stocklist Hoogenraad'!B$17,ROW()-ROW(B$17),0)="","",OFFSET('Stocklist Hoogenraad'!B$17,ROW()-ROW(B$17),0))</f>
        <v/>
      </c>
      <c r="C2989" s="124" t="str">
        <f ca="1">IF(OFFSET('Stocklist Hoogenraad'!C$17,ROW()-ROW(C$17),0)="","",OFFSET('Stocklist Hoogenraad'!C$17,ROW()-ROW(C$17),0))</f>
        <v/>
      </c>
      <c r="D2989" s="125" t="str">
        <f ca="1">IF(OFFSET('Stocklist Hoogenraad'!D$17,ROW()-ROW(D$17),0)="","",(1+Margin)*OFFSET('Stocklist Hoogenraad'!D$17,ROW()-ROW(D$17),0))</f>
        <v/>
      </c>
    </row>
    <row r="2990" spans="1:4" x14ac:dyDescent="0.25">
      <c r="A2990" s="124" t="str">
        <f ca="1">IF(OFFSET('Stocklist Hoogenraad'!A$17,ROW()-ROW(A$17),0)="","",OFFSET('Stocklist Hoogenraad'!A$17,ROW()-ROW(A$17),0))</f>
        <v/>
      </c>
      <c r="B2990" s="124" t="str">
        <f ca="1">IF(OFFSET('Stocklist Hoogenraad'!B$17,ROW()-ROW(B$17),0)="","",OFFSET('Stocklist Hoogenraad'!B$17,ROW()-ROW(B$17),0))</f>
        <v/>
      </c>
      <c r="C2990" s="124" t="str">
        <f ca="1">IF(OFFSET('Stocklist Hoogenraad'!C$17,ROW()-ROW(C$17),0)="","",OFFSET('Stocklist Hoogenraad'!C$17,ROW()-ROW(C$17),0))</f>
        <v/>
      </c>
      <c r="D2990" s="125" t="str">
        <f ca="1">IF(OFFSET('Stocklist Hoogenraad'!D$17,ROW()-ROW(D$17),0)="","",(1+Margin)*OFFSET('Stocklist Hoogenraad'!D$17,ROW()-ROW(D$17),0))</f>
        <v/>
      </c>
    </row>
    <row r="2991" spans="1:4" x14ac:dyDescent="0.25">
      <c r="A2991" s="124" t="str">
        <f ca="1">IF(OFFSET('Stocklist Hoogenraad'!A$17,ROW()-ROW(A$17),0)="","",OFFSET('Stocklist Hoogenraad'!A$17,ROW()-ROW(A$17),0))</f>
        <v/>
      </c>
      <c r="B2991" s="124" t="str">
        <f ca="1">IF(OFFSET('Stocklist Hoogenraad'!B$17,ROW()-ROW(B$17),0)="","",OFFSET('Stocklist Hoogenraad'!B$17,ROW()-ROW(B$17),0))</f>
        <v/>
      </c>
      <c r="C2991" s="124" t="str">
        <f ca="1">IF(OFFSET('Stocklist Hoogenraad'!C$17,ROW()-ROW(C$17),0)="","",OFFSET('Stocklist Hoogenraad'!C$17,ROW()-ROW(C$17),0))</f>
        <v/>
      </c>
      <c r="D2991" s="125" t="str">
        <f ca="1">IF(OFFSET('Stocklist Hoogenraad'!D$17,ROW()-ROW(D$17),0)="","",(1+Margin)*OFFSET('Stocklist Hoogenraad'!D$17,ROW()-ROW(D$17),0))</f>
        <v/>
      </c>
    </row>
    <row r="2992" spans="1:4" x14ac:dyDescent="0.25">
      <c r="A2992" s="124" t="str">
        <f ca="1">IF(OFFSET('Stocklist Hoogenraad'!A$17,ROW()-ROW(A$17),0)="","",OFFSET('Stocklist Hoogenraad'!A$17,ROW()-ROW(A$17),0))</f>
        <v/>
      </c>
      <c r="B2992" s="124" t="str">
        <f ca="1">IF(OFFSET('Stocklist Hoogenraad'!B$17,ROW()-ROW(B$17),0)="","",OFFSET('Stocklist Hoogenraad'!B$17,ROW()-ROW(B$17),0))</f>
        <v/>
      </c>
      <c r="C2992" s="124" t="str">
        <f ca="1">IF(OFFSET('Stocklist Hoogenraad'!C$17,ROW()-ROW(C$17),0)="","",OFFSET('Stocklist Hoogenraad'!C$17,ROW()-ROW(C$17),0))</f>
        <v/>
      </c>
      <c r="D2992" s="125" t="str">
        <f ca="1">IF(OFFSET('Stocklist Hoogenraad'!D$17,ROW()-ROW(D$17),0)="","",(1+Margin)*OFFSET('Stocklist Hoogenraad'!D$17,ROW()-ROW(D$17),0))</f>
        <v/>
      </c>
    </row>
    <row r="2993" spans="1:4" x14ac:dyDescent="0.25">
      <c r="A2993" s="124" t="str">
        <f ca="1">IF(OFFSET('Stocklist Hoogenraad'!A$17,ROW()-ROW(A$17),0)="","",OFFSET('Stocklist Hoogenraad'!A$17,ROW()-ROW(A$17),0))</f>
        <v/>
      </c>
      <c r="B2993" s="124" t="str">
        <f ca="1">IF(OFFSET('Stocklist Hoogenraad'!B$17,ROW()-ROW(B$17),0)="","",OFFSET('Stocklist Hoogenraad'!B$17,ROW()-ROW(B$17),0))</f>
        <v/>
      </c>
      <c r="C2993" s="124" t="str">
        <f ca="1">IF(OFFSET('Stocklist Hoogenraad'!C$17,ROW()-ROW(C$17),0)="","",OFFSET('Stocklist Hoogenraad'!C$17,ROW()-ROW(C$17),0))</f>
        <v/>
      </c>
      <c r="D2993" s="125" t="str">
        <f ca="1">IF(OFFSET('Stocklist Hoogenraad'!D$17,ROW()-ROW(D$17),0)="","",(1+Margin)*OFFSET('Stocklist Hoogenraad'!D$17,ROW()-ROW(D$17),0))</f>
        <v/>
      </c>
    </row>
    <row r="2994" spans="1:4" x14ac:dyDescent="0.25">
      <c r="A2994" s="124" t="str">
        <f ca="1">IF(OFFSET('Stocklist Hoogenraad'!A$17,ROW()-ROW(A$17),0)="","",OFFSET('Stocklist Hoogenraad'!A$17,ROW()-ROW(A$17),0))</f>
        <v/>
      </c>
      <c r="B2994" s="124" t="str">
        <f ca="1">IF(OFFSET('Stocklist Hoogenraad'!B$17,ROW()-ROW(B$17),0)="","",OFFSET('Stocklist Hoogenraad'!B$17,ROW()-ROW(B$17),0))</f>
        <v/>
      </c>
      <c r="C2994" s="124" t="str">
        <f ca="1">IF(OFFSET('Stocklist Hoogenraad'!C$17,ROW()-ROW(C$17),0)="","",OFFSET('Stocklist Hoogenraad'!C$17,ROW()-ROW(C$17),0))</f>
        <v/>
      </c>
      <c r="D2994" s="125" t="str">
        <f ca="1">IF(OFFSET('Stocklist Hoogenraad'!D$17,ROW()-ROW(D$17),0)="","",(1+Margin)*OFFSET('Stocklist Hoogenraad'!D$17,ROW()-ROW(D$17),0))</f>
        <v/>
      </c>
    </row>
    <row r="2995" spans="1:4" x14ac:dyDescent="0.25">
      <c r="A2995" s="124" t="str">
        <f ca="1">IF(OFFSET('Stocklist Hoogenraad'!A$17,ROW()-ROW(A$17),0)="","",OFFSET('Stocklist Hoogenraad'!A$17,ROW()-ROW(A$17),0))</f>
        <v/>
      </c>
      <c r="B2995" s="124" t="str">
        <f ca="1">IF(OFFSET('Stocklist Hoogenraad'!B$17,ROW()-ROW(B$17),0)="","",OFFSET('Stocklist Hoogenraad'!B$17,ROW()-ROW(B$17),0))</f>
        <v/>
      </c>
      <c r="C2995" s="124" t="str">
        <f ca="1">IF(OFFSET('Stocklist Hoogenraad'!C$17,ROW()-ROW(C$17),0)="","",OFFSET('Stocklist Hoogenraad'!C$17,ROW()-ROW(C$17),0))</f>
        <v/>
      </c>
      <c r="D2995" s="125" t="str">
        <f ca="1">IF(OFFSET('Stocklist Hoogenraad'!D$17,ROW()-ROW(D$17),0)="","",(1+Margin)*OFFSET('Stocklist Hoogenraad'!D$17,ROW()-ROW(D$17),0))</f>
        <v/>
      </c>
    </row>
    <row r="2996" spans="1:4" x14ac:dyDescent="0.25">
      <c r="A2996" s="124" t="str">
        <f ca="1">IF(OFFSET('Stocklist Hoogenraad'!A$17,ROW()-ROW(A$17),0)="","",OFFSET('Stocklist Hoogenraad'!A$17,ROW()-ROW(A$17),0))</f>
        <v/>
      </c>
      <c r="B2996" s="124" t="str">
        <f ca="1">IF(OFFSET('Stocklist Hoogenraad'!B$17,ROW()-ROW(B$17),0)="","",OFFSET('Stocklist Hoogenraad'!B$17,ROW()-ROW(B$17),0))</f>
        <v/>
      </c>
      <c r="C2996" s="124" t="str">
        <f ca="1">IF(OFFSET('Stocklist Hoogenraad'!C$17,ROW()-ROW(C$17),0)="","",OFFSET('Stocklist Hoogenraad'!C$17,ROW()-ROW(C$17),0))</f>
        <v/>
      </c>
      <c r="D2996" s="125" t="str">
        <f ca="1">IF(OFFSET('Stocklist Hoogenraad'!D$17,ROW()-ROW(D$17),0)="","",(1+Margin)*OFFSET('Stocklist Hoogenraad'!D$17,ROW()-ROW(D$17),0))</f>
        <v/>
      </c>
    </row>
    <row r="2997" spans="1:4" x14ac:dyDescent="0.25">
      <c r="A2997" s="124" t="str">
        <f ca="1">IF(OFFSET('Stocklist Hoogenraad'!A$17,ROW()-ROW(A$17),0)="","",OFFSET('Stocklist Hoogenraad'!A$17,ROW()-ROW(A$17),0))</f>
        <v/>
      </c>
      <c r="B2997" s="124" t="str">
        <f ca="1">IF(OFFSET('Stocklist Hoogenraad'!B$17,ROW()-ROW(B$17),0)="","",OFFSET('Stocklist Hoogenraad'!B$17,ROW()-ROW(B$17),0))</f>
        <v/>
      </c>
      <c r="C2997" s="124" t="str">
        <f ca="1">IF(OFFSET('Stocklist Hoogenraad'!C$17,ROW()-ROW(C$17),0)="","",OFFSET('Stocklist Hoogenraad'!C$17,ROW()-ROW(C$17),0))</f>
        <v/>
      </c>
      <c r="D2997" s="125" t="str">
        <f ca="1">IF(OFFSET('Stocklist Hoogenraad'!D$17,ROW()-ROW(D$17),0)="","",(1+Margin)*OFFSET('Stocklist Hoogenraad'!D$17,ROW()-ROW(D$17),0))</f>
        <v/>
      </c>
    </row>
    <row r="2998" spans="1:4" x14ac:dyDescent="0.25">
      <c r="A2998" s="124" t="str">
        <f ca="1">IF(OFFSET('Stocklist Hoogenraad'!A$17,ROW()-ROW(A$17),0)="","",OFFSET('Stocklist Hoogenraad'!A$17,ROW()-ROW(A$17),0))</f>
        <v/>
      </c>
      <c r="B2998" s="124" t="str">
        <f ca="1">IF(OFFSET('Stocklist Hoogenraad'!B$17,ROW()-ROW(B$17),0)="","",OFFSET('Stocklist Hoogenraad'!B$17,ROW()-ROW(B$17),0))</f>
        <v/>
      </c>
      <c r="C2998" s="124" t="str">
        <f ca="1">IF(OFFSET('Stocklist Hoogenraad'!C$17,ROW()-ROW(C$17),0)="","",OFFSET('Stocklist Hoogenraad'!C$17,ROW()-ROW(C$17),0))</f>
        <v/>
      </c>
      <c r="D2998" s="125" t="str">
        <f ca="1">IF(OFFSET('Stocklist Hoogenraad'!D$17,ROW()-ROW(D$17),0)="","",(1+Margin)*OFFSET('Stocklist Hoogenraad'!D$17,ROW()-ROW(D$17),0))</f>
        <v/>
      </c>
    </row>
    <row r="2999" spans="1:4" x14ac:dyDescent="0.25">
      <c r="A2999" s="124" t="str">
        <f ca="1">IF(OFFSET('Stocklist Hoogenraad'!A$17,ROW()-ROW(A$17),0)="","",OFFSET('Stocklist Hoogenraad'!A$17,ROW()-ROW(A$17),0))</f>
        <v/>
      </c>
      <c r="B2999" s="124" t="str">
        <f ca="1">IF(OFFSET('Stocklist Hoogenraad'!B$17,ROW()-ROW(B$17),0)="","",OFFSET('Stocklist Hoogenraad'!B$17,ROW()-ROW(B$17),0))</f>
        <v/>
      </c>
      <c r="C2999" s="124" t="str">
        <f ca="1">IF(OFFSET('Stocklist Hoogenraad'!C$17,ROW()-ROW(C$17),0)="","",OFFSET('Stocklist Hoogenraad'!C$17,ROW()-ROW(C$17),0))</f>
        <v/>
      </c>
      <c r="D2999" s="125" t="str">
        <f ca="1">IF(OFFSET('Stocklist Hoogenraad'!D$17,ROW()-ROW(D$17),0)="","",(1+Margin)*OFFSET('Stocklist Hoogenraad'!D$17,ROW()-ROW(D$17),0))</f>
        <v/>
      </c>
    </row>
    <row r="3000" spans="1:4" x14ac:dyDescent="0.25">
      <c r="A3000" s="124" t="str">
        <f ca="1">IF(OFFSET('Stocklist Hoogenraad'!A$17,ROW()-ROW(A$17),0)="","",OFFSET('Stocklist Hoogenraad'!A$17,ROW()-ROW(A$17),0))</f>
        <v/>
      </c>
      <c r="B3000" s="124" t="str">
        <f ca="1">IF(OFFSET('Stocklist Hoogenraad'!B$17,ROW()-ROW(B$17),0)="","",OFFSET('Stocklist Hoogenraad'!B$17,ROW()-ROW(B$17),0))</f>
        <v/>
      </c>
      <c r="C3000" s="124" t="str">
        <f ca="1">IF(OFFSET('Stocklist Hoogenraad'!C$17,ROW()-ROW(C$17),0)="","",OFFSET('Stocklist Hoogenraad'!C$17,ROW()-ROW(C$17),0))</f>
        <v/>
      </c>
      <c r="D3000" s="125" t="str">
        <f ca="1">IF(OFFSET('Stocklist Hoogenraad'!D$17,ROW()-ROW(D$17),0)="","",(1+Margin)*OFFSET('Stocklist Hoogenraad'!D$17,ROW()-ROW(D$17),0))</f>
        <v/>
      </c>
    </row>
    <row r="3001" spans="1:4" x14ac:dyDescent="0.25">
      <c r="A3001" s="124" t="str">
        <f ca="1">IF(OFFSET('Stocklist Hoogenraad'!A$17,ROW()-ROW(A$17),0)="","",OFFSET('Stocklist Hoogenraad'!A$17,ROW()-ROW(A$17),0))</f>
        <v/>
      </c>
      <c r="B3001" s="124" t="str">
        <f ca="1">IF(OFFSET('Stocklist Hoogenraad'!B$17,ROW()-ROW(B$17),0)="","",OFFSET('Stocklist Hoogenraad'!B$17,ROW()-ROW(B$17),0))</f>
        <v/>
      </c>
      <c r="C3001" s="124" t="str">
        <f ca="1">IF(OFFSET('Stocklist Hoogenraad'!C$17,ROW()-ROW(C$17),0)="","",OFFSET('Stocklist Hoogenraad'!C$17,ROW()-ROW(C$17),0))</f>
        <v/>
      </c>
      <c r="D3001" s="125" t="str">
        <f ca="1">IF(OFFSET('Stocklist Hoogenraad'!D$17,ROW()-ROW(D$17),0)="","",(1+Margin)*OFFSET('Stocklist Hoogenraad'!D$17,ROW()-ROW(D$17),0))</f>
        <v/>
      </c>
    </row>
    <row r="3002" spans="1:4" x14ac:dyDescent="0.25">
      <c r="A3002" s="124" t="str">
        <f ca="1">IF(OFFSET('Stocklist Hoogenraad'!A$17,ROW()-ROW(A$17),0)="","",OFFSET('Stocklist Hoogenraad'!A$17,ROW()-ROW(A$17),0))</f>
        <v/>
      </c>
      <c r="B3002" s="124" t="str">
        <f ca="1">IF(OFFSET('Stocklist Hoogenraad'!B$17,ROW()-ROW(B$17),0)="","",OFFSET('Stocklist Hoogenraad'!B$17,ROW()-ROW(B$17),0))</f>
        <v/>
      </c>
      <c r="C3002" s="124" t="str">
        <f ca="1">IF(OFFSET('Stocklist Hoogenraad'!C$17,ROW()-ROW(C$17),0)="","",OFFSET('Stocklist Hoogenraad'!C$17,ROW()-ROW(C$17),0))</f>
        <v/>
      </c>
      <c r="D3002" s="125" t="str">
        <f ca="1">IF(OFFSET('Stocklist Hoogenraad'!D$17,ROW()-ROW(D$17),0)="","",(1+Margin)*OFFSET('Stocklist Hoogenraad'!D$17,ROW()-ROW(D$17),0))</f>
        <v/>
      </c>
    </row>
    <row r="3003" spans="1:4" x14ac:dyDescent="0.25">
      <c r="A3003" s="124" t="str">
        <f ca="1">IF(OFFSET('Stocklist Hoogenraad'!A$17,ROW()-ROW(A$17),0)="","",OFFSET('Stocklist Hoogenraad'!A$17,ROW()-ROW(A$17),0))</f>
        <v/>
      </c>
      <c r="B3003" s="124" t="str">
        <f ca="1">IF(OFFSET('Stocklist Hoogenraad'!B$17,ROW()-ROW(B$17),0)="","",OFFSET('Stocklist Hoogenraad'!B$17,ROW()-ROW(B$17),0))</f>
        <v/>
      </c>
      <c r="C3003" s="124" t="str">
        <f ca="1">IF(OFFSET('Stocklist Hoogenraad'!C$17,ROW()-ROW(C$17),0)="","",OFFSET('Stocklist Hoogenraad'!C$17,ROW()-ROW(C$17),0))</f>
        <v/>
      </c>
      <c r="D3003" s="125" t="str">
        <f ca="1">IF(OFFSET('Stocklist Hoogenraad'!D$17,ROW()-ROW(D$17),0)="","",(1+Margin)*OFFSET('Stocklist Hoogenraad'!D$17,ROW()-ROW(D$17),0))</f>
        <v/>
      </c>
    </row>
    <row r="3004" spans="1:4" x14ac:dyDescent="0.25">
      <c r="A3004" s="124" t="str">
        <f ca="1">IF(OFFSET('Stocklist Hoogenraad'!A$17,ROW()-ROW(A$17),0)="","",OFFSET('Stocklist Hoogenraad'!A$17,ROW()-ROW(A$17),0))</f>
        <v/>
      </c>
      <c r="B3004" s="124" t="str">
        <f ca="1">IF(OFFSET('Stocklist Hoogenraad'!B$17,ROW()-ROW(B$17),0)="","",OFFSET('Stocklist Hoogenraad'!B$17,ROW()-ROW(B$17),0))</f>
        <v/>
      </c>
      <c r="C3004" s="124" t="str">
        <f ca="1">IF(OFFSET('Stocklist Hoogenraad'!C$17,ROW()-ROW(C$17),0)="","",OFFSET('Stocklist Hoogenraad'!C$17,ROW()-ROW(C$17),0))</f>
        <v/>
      </c>
      <c r="D3004" s="125" t="str">
        <f ca="1">IF(OFFSET('Stocklist Hoogenraad'!D$17,ROW()-ROW(D$17),0)="","",(1+Margin)*OFFSET('Stocklist Hoogenraad'!D$17,ROW()-ROW(D$17),0))</f>
        <v/>
      </c>
    </row>
    <row r="3005" spans="1:4" x14ac:dyDescent="0.25">
      <c r="A3005" s="124" t="str">
        <f ca="1">IF(OFFSET('Stocklist Hoogenraad'!A$17,ROW()-ROW(A$17),0)="","",OFFSET('Stocklist Hoogenraad'!A$17,ROW()-ROW(A$17),0))</f>
        <v/>
      </c>
      <c r="B3005" s="124" t="str">
        <f ca="1">IF(OFFSET('Stocklist Hoogenraad'!B$17,ROW()-ROW(B$17),0)="","",OFFSET('Stocklist Hoogenraad'!B$17,ROW()-ROW(B$17),0))</f>
        <v/>
      </c>
      <c r="C3005" s="124" t="str">
        <f ca="1">IF(OFFSET('Stocklist Hoogenraad'!C$17,ROW()-ROW(C$17),0)="","",OFFSET('Stocklist Hoogenraad'!C$17,ROW()-ROW(C$17),0))</f>
        <v/>
      </c>
      <c r="D3005" s="125" t="str">
        <f ca="1">IF(OFFSET('Stocklist Hoogenraad'!D$17,ROW()-ROW(D$17),0)="","",(1+Margin)*OFFSET('Stocklist Hoogenraad'!D$17,ROW()-ROW(D$17),0))</f>
        <v/>
      </c>
    </row>
    <row r="3006" spans="1:4" x14ac:dyDescent="0.25">
      <c r="A3006" s="124" t="str">
        <f ca="1">IF(OFFSET('Stocklist Hoogenraad'!A$17,ROW()-ROW(A$17),0)="","",OFFSET('Stocklist Hoogenraad'!A$17,ROW()-ROW(A$17),0))</f>
        <v/>
      </c>
      <c r="B3006" s="124" t="str">
        <f ca="1">IF(OFFSET('Stocklist Hoogenraad'!B$17,ROW()-ROW(B$17),0)="","",OFFSET('Stocklist Hoogenraad'!B$17,ROW()-ROW(B$17),0))</f>
        <v/>
      </c>
      <c r="C3006" s="124" t="str">
        <f ca="1">IF(OFFSET('Stocklist Hoogenraad'!C$17,ROW()-ROW(C$17),0)="","",OFFSET('Stocklist Hoogenraad'!C$17,ROW()-ROW(C$17),0))</f>
        <v/>
      </c>
      <c r="D3006" s="125" t="str">
        <f ca="1">IF(OFFSET('Stocklist Hoogenraad'!D$17,ROW()-ROW(D$17),0)="","",(1+Margin)*OFFSET('Stocklist Hoogenraad'!D$17,ROW()-ROW(D$17),0))</f>
        <v/>
      </c>
    </row>
    <row r="3007" spans="1:4" x14ac:dyDescent="0.25">
      <c r="A3007" s="124" t="str">
        <f ca="1">IF(OFFSET('Stocklist Hoogenraad'!A$17,ROW()-ROW(A$17),0)="","",OFFSET('Stocklist Hoogenraad'!A$17,ROW()-ROW(A$17),0))</f>
        <v/>
      </c>
      <c r="B3007" s="124" t="str">
        <f ca="1">IF(OFFSET('Stocklist Hoogenraad'!B$17,ROW()-ROW(B$17),0)="","",OFFSET('Stocklist Hoogenraad'!B$17,ROW()-ROW(B$17),0))</f>
        <v/>
      </c>
      <c r="C3007" s="124" t="str">
        <f ca="1">IF(OFFSET('Stocklist Hoogenraad'!C$17,ROW()-ROW(C$17),0)="","",OFFSET('Stocklist Hoogenraad'!C$17,ROW()-ROW(C$17),0))</f>
        <v/>
      </c>
      <c r="D3007" s="125" t="str">
        <f ca="1">IF(OFFSET('Stocklist Hoogenraad'!D$17,ROW()-ROW(D$17),0)="","",(1+Margin)*OFFSET('Stocklist Hoogenraad'!D$17,ROW()-ROW(D$17),0))</f>
        <v/>
      </c>
    </row>
    <row r="3008" spans="1:4" x14ac:dyDescent="0.25">
      <c r="A3008" s="124" t="str">
        <f ca="1">IF(OFFSET('Stocklist Hoogenraad'!A$17,ROW()-ROW(A$17),0)="","",OFFSET('Stocklist Hoogenraad'!A$17,ROW()-ROW(A$17),0))</f>
        <v/>
      </c>
      <c r="B3008" s="124" t="str">
        <f ca="1">IF(OFFSET('Stocklist Hoogenraad'!B$17,ROW()-ROW(B$17),0)="","",OFFSET('Stocklist Hoogenraad'!B$17,ROW()-ROW(B$17),0))</f>
        <v/>
      </c>
      <c r="C3008" s="124" t="str">
        <f ca="1">IF(OFFSET('Stocklist Hoogenraad'!C$17,ROW()-ROW(C$17),0)="","",OFFSET('Stocklist Hoogenraad'!C$17,ROW()-ROW(C$17),0))</f>
        <v/>
      </c>
      <c r="D3008" s="125" t="str">
        <f ca="1">IF(OFFSET('Stocklist Hoogenraad'!D$17,ROW()-ROW(D$17),0)="","",(1+Margin)*OFFSET('Stocklist Hoogenraad'!D$17,ROW()-ROW(D$17),0))</f>
        <v/>
      </c>
    </row>
    <row r="3009" spans="1:4" x14ac:dyDescent="0.25">
      <c r="A3009" s="124" t="str">
        <f ca="1">IF(OFFSET('Stocklist Hoogenraad'!A$17,ROW()-ROW(A$17),0)="","",OFFSET('Stocklist Hoogenraad'!A$17,ROW()-ROW(A$17),0))</f>
        <v/>
      </c>
      <c r="B3009" s="124" t="str">
        <f ca="1">IF(OFFSET('Stocklist Hoogenraad'!B$17,ROW()-ROW(B$17),0)="","",OFFSET('Stocklist Hoogenraad'!B$17,ROW()-ROW(B$17),0))</f>
        <v/>
      </c>
      <c r="C3009" s="124" t="str">
        <f ca="1">IF(OFFSET('Stocklist Hoogenraad'!C$17,ROW()-ROW(C$17),0)="","",OFFSET('Stocklist Hoogenraad'!C$17,ROW()-ROW(C$17),0))</f>
        <v/>
      </c>
      <c r="D3009" s="125" t="str">
        <f ca="1">IF(OFFSET('Stocklist Hoogenraad'!D$17,ROW()-ROW(D$17),0)="","",(1+Margin)*OFFSET('Stocklist Hoogenraad'!D$17,ROW()-ROW(D$17),0))</f>
        <v/>
      </c>
    </row>
    <row r="3010" spans="1:4" x14ac:dyDescent="0.25">
      <c r="A3010" s="124" t="str">
        <f ca="1">IF(OFFSET('Stocklist Hoogenraad'!A$17,ROW()-ROW(A$17),0)="","",OFFSET('Stocklist Hoogenraad'!A$17,ROW()-ROW(A$17),0))</f>
        <v/>
      </c>
      <c r="B3010" s="124" t="str">
        <f ca="1">IF(OFFSET('Stocklist Hoogenraad'!B$17,ROW()-ROW(B$17),0)="","",OFFSET('Stocklist Hoogenraad'!B$17,ROW()-ROW(B$17),0))</f>
        <v/>
      </c>
      <c r="C3010" s="124" t="str">
        <f ca="1">IF(OFFSET('Stocklist Hoogenraad'!C$17,ROW()-ROW(C$17),0)="","",OFFSET('Stocklist Hoogenraad'!C$17,ROW()-ROW(C$17),0))</f>
        <v/>
      </c>
      <c r="D3010" s="125" t="str">
        <f ca="1">IF(OFFSET('Stocklist Hoogenraad'!D$17,ROW()-ROW(D$17),0)="","",(1+Margin)*OFFSET('Stocklist Hoogenraad'!D$17,ROW()-ROW(D$17),0))</f>
        <v/>
      </c>
    </row>
    <row r="3011" spans="1:4" x14ac:dyDescent="0.25">
      <c r="A3011" s="124" t="str">
        <f ca="1">IF(OFFSET('Stocklist Hoogenraad'!A$17,ROW()-ROW(A$17),0)="","",OFFSET('Stocklist Hoogenraad'!A$17,ROW()-ROW(A$17),0))</f>
        <v/>
      </c>
      <c r="B3011" s="124" t="str">
        <f ca="1">IF(OFFSET('Stocklist Hoogenraad'!B$17,ROW()-ROW(B$17),0)="","",OFFSET('Stocklist Hoogenraad'!B$17,ROW()-ROW(B$17),0))</f>
        <v/>
      </c>
      <c r="C3011" s="124" t="str">
        <f ca="1">IF(OFFSET('Stocklist Hoogenraad'!C$17,ROW()-ROW(C$17),0)="","",OFFSET('Stocklist Hoogenraad'!C$17,ROW()-ROW(C$17),0))</f>
        <v/>
      </c>
      <c r="D3011" s="125" t="str">
        <f ca="1">IF(OFFSET('Stocklist Hoogenraad'!D$17,ROW()-ROW(D$17),0)="","",(1+Margin)*OFFSET('Stocklist Hoogenraad'!D$17,ROW()-ROW(D$17),0))</f>
        <v/>
      </c>
    </row>
    <row r="3012" spans="1:4" x14ac:dyDescent="0.25">
      <c r="A3012" s="124" t="str">
        <f ca="1">IF(OFFSET('Stocklist Hoogenraad'!A$17,ROW()-ROW(A$17),0)="","",OFFSET('Stocklist Hoogenraad'!A$17,ROW()-ROW(A$17),0))</f>
        <v/>
      </c>
      <c r="B3012" s="124" t="str">
        <f ca="1">IF(OFFSET('Stocklist Hoogenraad'!B$17,ROW()-ROW(B$17),0)="","",OFFSET('Stocklist Hoogenraad'!B$17,ROW()-ROW(B$17),0))</f>
        <v/>
      </c>
      <c r="C3012" s="124" t="str">
        <f ca="1">IF(OFFSET('Stocklist Hoogenraad'!C$17,ROW()-ROW(C$17),0)="","",OFFSET('Stocklist Hoogenraad'!C$17,ROW()-ROW(C$17),0))</f>
        <v/>
      </c>
      <c r="D3012" s="125" t="str">
        <f ca="1">IF(OFFSET('Stocklist Hoogenraad'!D$17,ROW()-ROW(D$17),0)="","",(1+Margin)*OFFSET('Stocklist Hoogenraad'!D$17,ROW()-ROW(D$17),0))</f>
        <v/>
      </c>
    </row>
    <row r="3013" spans="1:4" x14ac:dyDescent="0.25">
      <c r="A3013" s="124" t="str">
        <f ca="1">IF(OFFSET('Stocklist Hoogenraad'!A$17,ROW()-ROW(A$17),0)="","",OFFSET('Stocklist Hoogenraad'!A$17,ROW()-ROW(A$17),0))</f>
        <v/>
      </c>
      <c r="B3013" s="124" t="str">
        <f ca="1">IF(OFFSET('Stocklist Hoogenraad'!B$17,ROW()-ROW(B$17),0)="","",OFFSET('Stocklist Hoogenraad'!B$17,ROW()-ROW(B$17),0))</f>
        <v/>
      </c>
      <c r="C3013" s="124" t="str">
        <f ca="1">IF(OFFSET('Stocklist Hoogenraad'!C$17,ROW()-ROW(C$17),0)="","",OFFSET('Stocklist Hoogenraad'!C$17,ROW()-ROW(C$17),0))</f>
        <v/>
      </c>
      <c r="D3013" s="125" t="str">
        <f ca="1">IF(OFFSET('Stocklist Hoogenraad'!D$17,ROW()-ROW(D$17),0)="","",(1+Margin)*OFFSET('Stocklist Hoogenraad'!D$17,ROW()-ROW(D$17),0))</f>
        <v/>
      </c>
    </row>
    <row r="3014" spans="1:4" x14ac:dyDescent="0.25">
      <c r="A3014" s="124" t="str">
        <f ca="1">IF(OFFSET('Stocklist Hoogenraad'!A$17,ROW()-ROW(A$17),0)="","",OFFSET('Stocklist Hoogenraad'!A$17,ROW()-ROW(A$17),0))</f>
        <v/>
      </c>
      <c r="B3014" s="124" t="str">
        <f ca="1">IF(OFFSET('Stocklist Hoogenraad'!B$17,ROW()-ROW(B$17),0)="","",OFFSET('Stocklist Hoogenraad'!B$17,ROW()-ROW(B$17),0))</f>
        <v/>
      </c>
      <c r="C3014" s="124" t="str">
        <f ca="1">IF(OFFSET('Stocklist Hoogenraad'!C$17,ROW()-ROW(C$17),0)="","",OFFSET('Stocklist Hoogenraad'!C$17,ROW()-ROW(C$17),0))</f>
        <v/>
      </c>
      <c r="D3014" s="125" t="str">
        <f ca="1">IF(OFFSET('Stocklist Hoogenraad'!D$17,ROW()-ROW(D$17),0)="","",(1+Margin)*OFFSET('Stocklist Hoogenraad'!D$17,ROW()-ROW(D$17),0))</f>
        <v/>
      </c>
    </row>
    <row r="3015" spans="1:4" x14ac:dyDescent="0.25">
      <c r="A3015" s="124" t="str">
        <f ca="1">IF(OFFSET('Stocklist Hoogenraad'!A$17,ROW()-ROW(A$17),0)="","",OFFSET('Stocklist Hoogenraad'!A$17,ROW()-ROW(A$17),0))</f>
        <v/>
      </c>
      <c r="B3015" s="124" t="str">
        <f ca="1">IF(OFFSET('Stocklist Hoogenraad'!B$17,ROW()-ROW(B$17),0)="","",OFFSET('Stocklist Hoogenraad'!B$17,ROW()-ROW(B$17),0))</f>
        <v/>
      </c>
      <c r="C3015" s="124" t="str">
        <f ca="1">IF(OFFSET('Stocklist Hoogenraad'!C$17,ROW()-ROW(C$17),0)="","",OFFSET('Stocklist Hoogenraad'!C$17,ROW()-ROW(C$17),0))</f>
        <v/>
      </c>
      <c r="D3015" s="125" t="str">
        <f ca="1">IF(OFFSET('Stocklist Hoogenraad'!D$17,ROW()-ROW(D$17),0)="","",(1+Margin)*OFFSET('Stocklist Hoogenraad'!D$17,ROW()-ROW(D$17),0))</f>
        <v/>
      </c>
    </row>
    <row r="3016" spans="1:4" x14ac:dyDescent="0.25">
      <c r="A3016" s="124" t="str">
        <f ca="1">IF(OFFSET('Stocklist Hoogenraad'!A$17,ROW()-ROW(A$17),0)="","",OFFSET('Stocklist Hoogenraad'!A$17,ROW()-ROW(A$17),0))</f>
        <v/>
      </c>
      <c r="B3016" s="124" t="str">
        <f ca="1">IF(OFFSET('Stocklist Hoogenraad'!B$17,ROW()-ROW(B$17),0)="","",OFFSET('Stocklist Hoogenraad'!B$17,ROW()-ROW(B$17),0))</f>
        <v/>
      </c>
      <c r="C3016" s="124" t="str">
        <f ca="1">IF(OFFSET('Stocklist Hoogenraad'!C$17,ROW()-ROW(C$17),0)="","",OFFSET('Stocklist Hoogenraad'!C$17,ROW()-ROW(C$17),0))</f>
        <v/>
      </c>
      <c r="D3016" s="125" t="str">
        <f ca="1">IF(OFFSET('Stocklist Hoogenraad'!D$17,ROW()-ROW(D$17),0)="","",(1+Margin)*OFFSET('Stocklist Hoogenraad'!D$17,ROW()-ROW(D$17),0))</f>
        <v/>
      </c>
    </row>
    <row r="3017" spans="1:4" x14ac:dyDescent="0.25">
      <c r="A3017" s="124" t="str">
        <f ca="1">IF(OFFSET('Stocklist Hoogenraad'!A$17,ROW()-ROW(A$17),0)="","",OFFSET('Stocklist Hoogenraad'!A$17,ROW()-ROW(A$17),0))</f>
        <v/>
      </c>
      <c r="B3017" s="124" t="str">
        <f ca="1">IF(OFFSET('Stocklist Hoogenraad'!B$17,ROW()-ROW(B$17),0)="","",OFFSET('Stocklist Hoogenraad'!B$17,ROW()-ROW(B$17),0))</f>
        <v/>
      </c>
      <c r="C3017" s="124" t="str">
        <f ca="1">IF(OFFSET('Stocklist Hoogenraad'!C$17,ROW()-ROW(C$17),0)="","",OFFSET('Stocklist Hoogenraad'!C$17,ROW()-ROW(C$17),0))</f>
        <v/>
      </c>
      <c r="D3017" s="125" t="str">
        <f ca="1">IF(OFFSET('Stocklist Hoogenraad'!D$17,ROW()-ROW(D$17),0)="","",(1+Margin)*OFFSET('Stocklist Hoogenraad'!D$17,ROW()-ROW(D$17),0))</f>
        <v/>
      </c>
    </row>
    <row r="3018" spans="1:4" x14ac:dyDescent="0.25">
      <c r="A3018" s="124" t="str">
        <f ca="1">IF(OFFSET('Stocklist Hoogenraad'!A$17,ROW()-ROW(A$17),0)="","",OFFSET('Stocklist Hoogenraad'!A$17,ROW()-ROW(A$17),0))</f>
        <v/>
      </c>
      <c r="B3018" s="124" t="str">
        <f ca="1">IF(OFFSET('Stocklist Hoogenraad'!B$17,ROW()-ROW(B$17),0)="","",OFFSET('Stocklist Hoogenraad'!B$17,ROW()-ROW(B$17),0))</f>
        <v/>
      </c>
      <c r="C3018" s="124" t="str">
        <f ca="1">IF(OFFSET('Stocklist Hoogenraad'!C$17,ROW()-ROW(C$17),0)="","",OFFSET('Stocklist Hoogenraad'!C$17,ROW()-ROW(C$17),0))</f>
        <v/>
      </c>
      <c r="D3018" s="125" t="str">
        <f ca="1">IF(OFFSET('Stocklist Hoogenraad'!D$17,ROW()-ROW(D$17),0)="","",(1+Margin)*OFFSET('Stocklist Hoogenraad'!D$17,ROW()-ROW(D$17),0))</f>
        <v/>
      </c>
    </row>
    <row r="3019" spans="1:4" x14ac:dyDescent="0.25">
      <c r="A3019" s="124" t="str">
        <f ca="1">IF(OFFSET('Stocklist Hoogenraad'!A$17,ROW()-ROW(A$17),0)="","",OFFSET('Stocklist Hoogenraad'!A$17,ROW()-ROW(A$17),0))</f>
        <v/>
      </c>
      <c r="B3019" s="124" t="str">
        <f ca="1">IF(OFFSET('Stocklist Hoogenraad'!B$17,ROW()-ROW(B$17),0)="","",OFFSET('Stocklist Hoogenraad'!B$17,ROW()-ROW(B$17),0))</f>
        <v/>
      </c>
      <c r="C3019" s="124" t="str">
        <f ca="1">IF(OFFSET('Stocklist Hoogenraad'!C$17,ROW()-ROW(C$17),0)="","",OFFSET('Stocklist Hoogenraad'!C$17,ROW()-ROW(C$17),0))</f>
        <v/>
      </c>
      <c r="D3019" s="125" t="str">
        <f ca="1">IF(OFFSET('Stocklist Hoogenraad'!D$17,ROW()-ROW(D$17),0)="","",(1+Margin)*OFFSET('Stocklist Hoogenraad'!D$17,ROW()-ROW(D$17),0))</f>
        <v/>
      </c>
    </row>
    <row r="3020" spans="1:4" x14ac:dyDescent="0.25">
      <c r="A3020" s="124" t="str">
        <f ca="1">IF(OFFSET('Stocklist Hoogenraad'!A$17,ROW()-ROW(A$17),0)="","",OFFSET('Stocklist Hoogenraad'!A$17,ROW()-ROW(A$17),0))</f>
        <v/>
      </c>
      <c r="B3020" s="124" t="str">
        <f ca="1">IF(OFFSET('Stocklist Hoogenraad'!B$17,ROW()-ROW(B$17),0)="","",OFFSET('Stocklist Hoogenraad'!B$17,ROW()-ROW(B$17),0))</f>
        <v/>
      </c>
      <c r="C3020" s="124" t="str">
        <f ca="1">IF(OFFSET('Stocklist Hoogenraad'!C$17,ROW()-ROW(C$17),0)="","",OFFSET('Stocklist Hoogenraad'!C$17,ROW()-ROW(C$17),0))</f>
        <v/>
      </c>
      <c r="D3020" s="125" t="str">
        <f ca="1">IF(OFFSET('Stocklist Hoogenraad'!D$17,ROW()-ROW(D$17),0)="","",(1+Margin)*OFFSET('Stocklist Hoogenraad'!D$17,ROW()-ROW(D$17),0))</f>
        <v/>
      </c>
    </row>
    <row r="3021" spans="1:4" x14ac:dyDescent="0.25">
      <c r="A3021" s="124" t="str">
        <f ca="1">IF(OFFSET('Stocklist Hoogenraad'!A$17,ROW()-ROW(A$17),0)="","",OFFSET('Stocklist Hoogenraad'!A$17,ROW()-ROW(A$17),0))</f>
        <v/>
      </c>
      <c r="B3021" s="124" t="str">
        <f ca="1">IF(OFFSET('Stocklist Hoogenraad'!B$17,ROW()-ROW(B$17),0)="","",OFFSET('Stocklist Hoogenraad'!B$17,ROW()-ROW(B$17),0))</f>
        <v/>
      </c>
      <c r="C3021" s="124" t="str">
        <f ca="1">IF(OFFSET('Stocklist Hoogenraad'!C$17,ROW()-ROW(C$17),0)="","",OFFSET('Stocklist Hoogenraad'!C$17,ROW()-ROW(C$17),0))</f>
        <v/>
      </c>
      <c r="D3021" s="125" t="str">
        <f ca="1">IF(OFFSET('Stocklist Hoogenraad'!D$17,ROW()-ROW(D$17),0)="","",(1+Margin)*OFFSET('Stocklist Hoogenraad'!D$17,ROW()-ROW(D$17),0))</f>
        <v/>
      </c>
    </row>
    <row r="3022" spans="1:4" x14ac:dyDescent="0.25">
      <c r="A3022" s="124" t="str">
        <f ca="1">IF(OFFSET('Stocklist Hoogenraad'!A$17,ROW()-ROW(A$17),0)="","",OFFSET('Stocklist Hoogenraad'!A$17,ROW()-ROW(A$17),0))</f>
        <v/>
      </c>
      <c r="B3022" s="124" t="str">
        <f ca="1">IF(OFFSET('Stocklist Hoogenraad'!B$17,ROW()-ROW(B$17),0)="","",OFFSET('Stocklist Hoogenraad'!B$17,ROW()-ROW(B$17),0))</f>
        <v/>
      </c>
      <c r="C3022" s="124" t="str">
        <f ca="1">IF(OFFSET('Stocklist Hoogenraad'!C$17,ROW()-ROW(C$17),0)="","",OFFSET('Stocklist Hoogenraad'!C$17,ROW()-ROW(C$17),0))</f>
        <v/>
      </c>
      <c r="D3022" s="125" t="str">
        <f ca="1">IF(OFFSET('Stocklist Hoogenraad'!D$17,ROW()-ROW(D$17),0)="","",(1+Margin)*OFFSET('Stocklist Hoogenraad'!D$17,ROW()-ROW(D$17),0))</f>
        <v/>
      </c>
    </row>
    <row r="3023" spans="1:4" x14ac:dyDescent="0.25">
      <c r="A3023" s="124" t="str">
        <f ca="1">IF(OFFSET('Stocklist Hoogenraad'!A$17,ROW()-ROW(A$17),0)="","",OFFSET('Stocklist Hoogenraad'!A$17,ROW()-ROW(A$17),0))</f>
        <v/>
      </c>
      <c r="B3023" s="124" t="str">
        <f ca="1">IF(OFFSET('Stocklist Hoogenraad'!B$17,ROW()-ROW(B$17),0)="","",OFFSET('Stocklist Hoogenraad'!B$17,ROW()-ROW(B$17),0))</f>
        <v/>
      </c>
      <c r="C3023" s="124" t="str">
        <f ca="1">IF(OFFSET('Stocklist Hoogenraad'!C$17,ROW()-ROW(C$17),0)="","",OFFSET('Stocklist Hoogenraad'!C$17,ROW()-ROW(C$17),0))</f>
        <v/>
      </c>
      <c r="D3023" s="125" t="str">
        <f ca="1">IF(OFFSET('Stocklist Hoogenraad'!D$17,ROW()-ROW(D$17),0)="","",(1+Margin)*OFFSET('Stocklist Hoogenraad'!D$17,ROW()-ROW(D$17),0))</f>
        <v/>
      </c>
    </row>
    <row r="3024" spans="1:4" x14ac:dyDescent="0.25">
      <c r="A3024" s="124" t="str">
        <f ca="1">IF(OFFSET('Stocklist Hoogenraad'!A$17,ROW()-ROW(A$17),0)="","",OFFSET('Stocklist Hoogenraad'!A$17,ROW()-ROW(A$17),0))</f>
        <v/>
      </c>
      <c r="B3024" s="124" t="str">
        <f ca="1">IF(OFFSET('Stocklist Hoogenraad'!B$17,ROW()-ROW(B$17),0)="","",OFFSET('Stocklist Hoogenraad'!B$17,ROW()-ROW(B$17),0))</f>
        <v/>
      </c>
      <c r="C3024" s="124" t="str">
        <f ca="1">IF(OFFSET('Stocklist Hoogenraad'!C$17,ROW()-ROW(C$17),0)="","",OFFSET('Stocklist Hoogenraad'!C$17,ROW()-ROW(C$17),0))</f>
        <v/>
      </c>
      <c r="D3024" s="125" t="str">
        <f ca="1">IF(OFFSET('Stocklist Hoogenraad'!D$17,ROW()-ROW(D$17),0)="","",(1+Margin)*OFFSET('Stocklist Hoogenraad'!D$17,ROW()-ROW(D$17),0))</f>
        <v/>
      </c>
    </row>
    <row r="3025" spans="1:4" x14ac:dyDescent="0.25">
      <c r="A3025" s="124" t="str">
        <f ca="1">IF(OFFSET('Stocklist Hoogenraad'!A$17,ROW()-ROW(A$17),0)="","",OFFSET('Stocklist Hoogenraad'!A$17,ROW()-ROW(A$17),0))</f>
        <v/>
      </c>
      <c r="B3025" s="124" t="str">
        <f ca="1">IF(OFFSET('Stocklist Hoogenraad'!B$17,ROW()-ROW(B$17),0)="","",OFFSET('Stocklist Hoogenraad'!B$17,ROW()-ROW(B$17),0))</f>
        <v/>
      </c>
      <c r="C3025" s="124" t="str">
        <f ca="1">IF(OFFSET('Stocklist Hoogenraad'!C$17,ROW()-ROW(C$17),0)="","",OFFSET('Stocklist Hoogenraad'!C$17,ROW()-ROW(C$17),0))</f>
        <v/>
      </c>
      <c r="D3025" s="125" t="str">
        <f ca="1">IF(OFFSET('Stocklist Hoogenraad'!D$17,ROW()-ROW(D$17),0)="","",(1+Margin)*OFFSET('Stocklist Hoogenraad'!D$17,ROW()-ROW(D$17),0))</f>
        <v/>
      </c>
    </row>
    <row r="3026" spans="1:4" x14ac:dyDescent="0.25">
      <c r="A3026" s="124" t="str">
        <f ca="1">IF(OFFSET('Stocklist Hoogenraad'!A$17,ROW()-ROW(A$17),0)="","",OFFSET('Stocklist Hoogenraad'!A$17,ROW()-ROW(A$17),0))</f>
        <v/>
      </c>
      <c r="B3026" s="124" t="str">
        <f ca="1">IF(OFFSET('Stocklist Hoogenraad'!B$17,ROW()-ROW(B$17),0)="","",OFFSET('Stocklist Hoogenraad'!B$17,ROW()-ROW(B$17),0))</f>
        <v/>
      </c>
      <c r="C3026" s="124" t="str">
        <f ca="1">IF(OFFSET('Stocklist Hoogenraad'!C$17,ROW()-ROW(C$17),0)="","",OFFSET('Stocklist Hoogenraad'!C$17,ROW()-ROW(C$17),0))</f>
        <v/>
      </c>
      <c r="D3026" s="125" t="str">
        <f ca="1">IF(OFFSET('Stocklist Hoogenraad'!D$17,ROW()-ROW(D$17),0)="","",(1+Margin)*OFFSET('Stocklist Hoogenraad'!D$17,ROW()-ROW(D$17),0))</f>
        <v/>
      </c>
    </row>
    <row r="3027" spans="1:4" x14ac:dyDescent="0.25">
      <c r="A3027" s="124" t="str">
        <f ca="1">IF(OFFSET('Stocklist Hoogenraad'!A$17,ROW()-ROW(A$17),0)="","",OFFSET('Stocklist Hoogenraad'!A$17,ROW()-ROW(A$17),0))</f>
        <v/>
      </c>
      <c r="B3027" s="124" t="str">
        <f ca="1">IF(OFFSET('Stocklist Hoogenraad'!B$17,ROW()-ROW(B$17),0)="","",OFFSET('Stocklist Hoogenraad'!B$17,ROW()-ROW(B$17),0))</f>
        <v/>
      </c>
      <c r="C3027" s="124" t="str">
        <f ca="1">IF(OFFSET('Stocklist Hoogenraad'!C$17,ROW()-ROW(C$17),0)="","",OFFSET('Stocklist Hoogenraad'!C$17,ROW()-ROW(C$17),0))</f>
        <v/>
      </c>
      <c r="D3027" s="125" t="str">
        <f ca="1">IF(OFFSET('Stocklist Hoogenraad'!D$17,ROW()-ROW(D$17),0)="","",(1+Margin)*OFFSET('Stocklist Hoogenraad'!D$17,ROW()-ROW(D$17),0))</f>
        <v/>
      </c>
    </row>
    <row r="3028" spans="1:4" x14ac:dyDescent="0.25">
      <c r="A3028" s="124" t="str">
        <f ca="1">IF(OFFSET('Stocklist Hoogenraad'!A$17,ROW()-ROW(A$17),0)="","",OFFSET('Stocklist Hoogenraad'!A$17,ROW()-ROW(A$17),0))</f>
        <v/>
      </c>
      <c r="B3028" s="124" t="str">
        <f ca="1">IF(OFFSET('Stocklist Hoogenraad'!B$17,ROW()-ROW(B$17),0)="","",OFFSET('Stocklist Hoogenraad'!B$17,ROW()-ROW(B$17),0))</f>
        <v/>
      </c>
      <c r="C3028" s="124" t="str">
        <f ca="1">IF(OFFSET('Stocklist Hoogenraad'!C$17,ROW()-ROW(C$17),0)="","",OFFSET('Stocklist Hoogenraad'!C$17,ROW()-ROW(C$17),0))</f>
        <v/>
      </c>
      <c r="D3028" s="125" t="str">
        <f ca="1">IF(OFFSET('Stocklist Hoogenraad'!D$17,ROW()-ROW(D$17),0)="","",(1+Margin)*OFFSET('Stocklist Hoogenraad'!D$17,ROW()-ROW(D$17),0))</f>
        <v/>
      </c>
    </row>
    <row r="3029" spans="1:4" x14ac:dyDescent="0.25">
      <c r="A3029" s="124" t="str">
        <f ca="1">IF(OFFSET('Stocklist Hoogenraad'!A$17,ROW()-ROW(A$17),0)="","",OFFSET('Stocklist Hoogenraad'!A$17,ROW()-ROW(A$17),0))</f>
        <v/>
      </c>
      <c r="B3029" s="124" t="str">
        <f ca="1">IF(OFFSET('Stocklist Hoogenraad'!B$17,ROW()-ROW(B$17),0)="","",OFFSET('Stocklist Hoogenraad'!B$17,ROW()-ROW(B$17),0))</f>
        <v/>
      </c>
      <c r="C3029" s="124" t="str">
        <f ca="1">IF(OFFSET('Stocklist Hoogenraad'!C$17,ROW()-ROW(C$17),0)="","",OFFSET('Stocklist Hoogenraad'!C$17,ROW()-ROW(C$17),0))</f>
        <v/>
      </c>
      <c r="D3029" s="125" t="str">
        <f ca="1">IF(OFFSET('Stocklist Hoogenraad'!D$17,ROW()-ROW(D$17),0)="","",(1+Margin)*OFFSET('Stocklist Hoogenraad'!D$17,ROW()-ROW(D$17),0))</f>
        <v/>
      </c>
    </row>
    <row r="3030" spans="1:4" x14ac:dyDescent="0.25">
      <c r="A3030" s="124" t="str">
        <f ca="1">IF(OFFSET('Stocklist Hoogenraad'!A$17,ROW()-ROW(A$17),0)="","",OFFSET('Stocklist Hoogenraad'!A$17,ROW()-ROW(A$17),0))</f>
        <v/>
      </c>
      <c r="B3030" s="124" t="str">
        <f ca="1">IF(OFFSET('Stocklist Hoogenraad'!B$17,ROW()-ROW(B$17),0)="","",OFFSET('Stocklist Hoogenraad'!B$17,ROW()-ROW(B$17),0))</f>
        <v/>
      </c>
      <c r="C3030" s="124" t="str">
        <f ca="1">IF(OFFSET('Stocklist Hoogenraad'!C$17,ROW()-ROW(C$17),0)="","",OFFSET('Stocklist Hoogenraad'!C$17,ROW()-ROW(C$17),0))</f>
        <v/>
      </c>
      <c r="D3030" s="125" t="str">
        <f ca="1">IF(OFFSET('Stocklist Hoogenraad'!D$17,ROW()-ROW(D$17),0)="","",(1+Margin)*OFFSET('Stocklist Hoogenraad'!D$17,ROW()-ROW(D$17),0))</f>
        <v/>
      </c>
    </row>
    <row r="3031" spans="1:4" x14ac:dyDescent="0.25">
      <c r="A3031" s="124" t="str">
        <f ca="1">IF(OFFSET('Stocklist Hoogenraad'!A$17,ROW()-ROW(A$17),0)="","",OFFSET('Stocklist Hoogenraad'!A$17,ROW()-ROW(A$17),0))</f>
        <v/>
      </c>
      <c r="B3031" s="124" t="str">
        <f ca="1">IF(OFFSET('Stocklist Hoogenraad'!B$17,ROW()-ROW(B$17),0)="","",OFFSET('Stocklist Hoogenraad'!B$17,ROW()-ROW(B$17),0))</f>
        <v/>
      </c>
      <c r="C3031" s="124" t="str">
        <f ca="1">IF(OFFSET('Stocklist Hoogenraad'!C$17,ROW()-ROW(C$17),0)="","",OFFSET('Stocklist Hoogenraad'!C$17,ROW()-ROW(C$17),0))</f>
        <v/>
      </c>
      <c r="D3031" s="125" t="str">
        <f ca="1">IF(OFFSET('Stocklist Hoogenraad'!D$17,ROW()-ROW(D$17),0)="","",(1+Margin)*OFFSET('Stocklist Hoogenraad'!D$17,ROW()-ROW(D$17),0))</f>
        <v/>
      </c>
    </row>
    <row r="3032" spans="1:4" x14ac:dyDescent="0.25">
      <c r="A3032" s="124" t="str">
        <f ca="1">IF(OFFSET('Stocklist Hoogenraad'!A$17,ROW()-ROW(A$17),0)="","",OFFSET('Stocklist Hoogenraad'!A$17,ROW()-ROW(A$17),0))</f>
        <v/>
      </c>
      <c r="B3032" s="124" t="str">
        <f ca="1">IF(OFFSET('Stocklist Hoogenraad'!B$17,ROW()-ROW(B$17),0)="","",OFFSET('Stocklist Hoogenraad'!B$17,ROW()-ROW(B$17),0))</f>
        <v/>
      </c>
      <c r="C3032" s="124" t="str">
        <f ca="1">IF(OFFSET('Stocklist Hoogenraad'!C$17,ROW()-ROW(C$17),0)="","",OFFSET('Stocklist Hoogenraad'!C$17,ROW()-ROW(C$17),0))</f>
        <v/>
      </c>
      <c r="D3032" s="125" t="str">
        <f ca="1">IF(OFFSET('Stocklist Hoogenraad'!D$17,ROW()-ROW(D$17),0)="","",(1+Margin)*OFFSET('Stocklist Hoogenraad'!D$17,ROW()-ROW(D$17),0))</f>
        <v/>
      </c>
    </row>
    <row r="3033" spans="1:4" x14ac:dyDescent="0.25">
      <c r="A3033" s="124" t="str">
        <f ca="1">IF(OFFSET('Stocklist Hoogenraad'!A$17,ROW()-ROW(A$17),0)="","",OFFSET('Stocklist Hoogenraad'!A$17,ROW()-ROW(A$17),0))</f>
        <v/>
      </c>
      <c r="B3033" s="124" t="str">
        <f ca="1">IF(OFFSET('Stocklist Hoogenraad'!B$17,ROW()-ROW(B$17),0)="","",OFFSET('Stocklist Hoogenraad'!B$17,ROW()-ROW(B$17),0))</f>
        <v/>
      </c>
      <c r="C3033" s="124" t="str">
        <f ca="1">IF(OFFSET('Stocklist Hoogenraad'!C$17,ROW()-ROW(C$17),0)="","",OFFSET('Stocklist Hoogenraad'!C$17,ROW()-ROW(C$17),0))</f>
        <v/>
      </c>
      <c r="D3033" s="125" t="str">
        <f ca="1">IF(OFFSET('Stocklist Hoogenraad'!D$17,ROW()-ROW(D$17),0)="","",(1+Margin)*OFFSET('Stocklist Hoogenraad'!D$17,ROW()-ROW(D$17),0))</f>
        <v/>
      </c>
    </row>
    <row r="3034" spans="1:4" x14ac:dyDescent="0.25">
      <c r="A3034" s="124" t="str">
        <f ca="1">IF(OFFSET('Stocklist Hoogenraad'!A$17,ROW()-ROW(A$17),0)="","",OFFSET('Stocklist Hoogenraad'!A$17,ROW()-ROW(A$17),0))</f>
        <v/>
      </c>
      <c r="B3034" s="124" t="str">
        <f ca="1">IF(OFFSET('Stocklist Hoogenraad'!B$17,ROW()-ROW(B$17),0)="","",OFFSET('Stocklist Hoogenraad'!B$17,ROW()-ROW(B$17),0))</f>
        <v/>
      </c>
      <c r="C3034" s="124" t="str">
        <f ca="1">IF(OFFSET('Stocklist Hoogenraad'!C$17,ROW()-ROW(C$17),0)="","",OFFSET('Stocklist Hoogenraad'!C$17,ROW()-ROW(C$17),0))</f>
        <v/>
      </c>
      <c r="D3034" s="125" t="str">
        <f ca="1">IF(OFFSET('Stocklist Hoogenraad'!D$17,ROW()-ROW(D$17),0)="","",(1+Margin)*OFFSET('Stocklist Hoogenraad'!D$17,ROW()-ROW(D$17),0))</f>
        <v/>
      </c>
    </row>
    <row r="3035" spans="1:4" x14ac:dyDescent="0.25">
      <c r="A3035" s="124" t="str">
        <f ca="1">IF(OFFSET('Stocklist Hoogenraad'!A$17,ROW()-ROW(A$17),0)="","",OFFSET('Stocklist Hoogenraad'!A$17,ROW()-ROW(A$17),0))</f>
        <v/>
      </c>
      <c r="B3035" s="124" t="str">
        <f ca="1">IF(OFFSET('Stocklist Hoogenraad'!B$17,ROW()-ROW(B$17),0)="","",OFFSET('Stocklist Hoogenraad'!B$17,ROW()-ROW(B$17),0))</f>
        <v/>
      </c>
      <c r="C3035" s="124" t="str">
        <f ca="1">IF(OFFSET('Stocklist Hoogenraad'!C$17,ROW()-ROW(C$17),0)="","",OFFSET('Stocklist Hoogenraad'!C$17,ROW()-ROW(C$17),0))</f>
        <v/>
      </c>
      <c r="D3035" s="125" t="str">
        <f ca="1">IF(OFFSET('Stocklist Hoogenraad'!D$17,ROW()-ROW(D$17),0)="","",(1+Margin)*OFFSET('Stocklist Hoogenraad'!D$17,ROW()-ROW(D$17),0))</f>
        <v/>
      </c>
    </row>
    <row r="3036" spans="1:4" x14ac:dyDescent="0.25">
      <c r="A3036" s="124" t="str">
        <f ca="1">IF(OFFSET('Stocklist Hoogenraad'!A$17,ROW()-ROW(A$17),0)="","",OFFSET('Stocklist Hoogenraad'!A$17,ROW()-ROW(A$17),0))</f>
        <v/>
      </c>
      <c r="B3036" s="124" t="str">
        <f ca="1">IF(OFFSET('Stocklist Hoogenraad'!B$17,ROW()-ROW(B$17),0)="","",OFFSET('Stocklist Hoogenraad'!B$17,ROW()-ROW(B$17),0))</f>
        <v/>
      </c>
      <c r="C3036" s="124" t="str">
        <f ca="1">IF(OFFSET('Stocklist Hoogenraad'!C$17,ROW()-ROW(C$17),0)="","",OFFSET('Stocklist Hoogenraad'!C$17,ROW()-ROW(C$17),0))</f>
        <v/>
      </c>
      <c r="D3036" s="125" t="str">
        <f ca="1">IF(OFFSET('Stocklist Hoogenraad'!D$17,ROW()-ROW(D$17),0)="","",(1+Margin)*OFFSET('Stocklist Hoogenraad'!D$17,ROW()-ROW(D$17),0))</f>
        <v/>
      </c>
    </row>
    <row r="3037" spans="1:4" x14ac:dyDescent="0.25">
      <c r="A3037" s="124" t="str">
        <f ca="1">IF(OFFSET('Stocklist Hoogenraad'!A$17,ROW()-ROW(A$17),0)="","",OFFSET('Stocklist Hoogenraad'!A$17,ROW()-ROW(A$17),0))</f>
        <v/>
      </c>
      <c r="B3037" s="124" t="str">
        <f ca="1">IF(OFFSET('Stocklist Hoogenraad'!B$17,ROW()-ROW(B$17),0)="","",OFFSET('Stocklist Hoogenraad'!B$17,ROW()-ROW(B$17),0))</f>
        <v/>
      </c>
      <c r="C3037" s="124" t="str">
        <f ca="1">IF(OFFSET('Stocklist Hoogenraad'!C$17,ROW()-ROW(C$17),0)="","",OFFSET('Stocklist Hoogenraad'!C$17,ROW()-ROW(C$17),0))</f>
        <v/>
      </c>
      <c r="D3037" s="125" t="str">
        <f ca="1">IF(OFFSET('Stocklist Hoogenraad'!D$17,ROW()-ROW(D$17),0)="","",(1+Margin)*OFFSET('Stocklist Hoogenraad'!D$17,ROW()-ROW(D$17),0))</f>
        <v/>
      </c>
    </row>
    <row r="3038" spans="1:4" x14ac:dyDescent="0.25">
      <c r="A3038" s="124" t="str">
        <f ca="1">IF(OFFSET('Stocklist Hoogenraad'!A$17,ROW()-ROW(A$17),0)="","",OFFSET('Stocklist Hoogenraad'!A$17,ROW()-ROW(A$17),0))</f>
        <v/>
      </c>
      <c r="B3038" s="124" t="str">
        <f ca="1">IF(OFFSET('Stocklist Hoogenraad'!B$17,ROW()-ROW(B$17),0)="","",OFFSET('Stocklist Hoogenraad'!B$17,ROW()-ROW(B$17),0))</f>
        <v/>
      </c>
      <c r="C3038" s="124" t="str">
        <f ca="1">IF(OFFSET('Stocklist Hoogenraad'!C$17,ROW()-ROW(C$17),0)="","",OFFSET('Stocklist Hoogenraad'!C$17,ROW()-ROW(C$17),0))</f>
        <v/>
      </c>
      <c r="D3038" s="125" t="str">
        <f ca="1">IF(OFFSET('Stocklist Hoogenraad'!D$17,ROW()-ROW(D$17),0)="","",(1+Margin)*OFFSET('Stocklist Hoogenraad'!D$17,ROW()-ROW(D$17),0))</f>
        <v/>
      </c>
    </row>
    <row r="3039" spans="1:4" x14ac:dyDescent="0.25">
      <c r="A3039" s="124" t="str">
        <f ca="1">IF(OFFSET('Stocklist Hoogenraad'!A$17,ROW()-ROW(A$17),0)="","",OFFSET('Stocklist Hoogenraad'!A$17,ROW()-ROW(A$17),0))</f>
        <v/>
      </c>
      <c r="B3039" s="124" t="str">
        <f ca="1">IF(OFFSET('Stocklist Hoogenraad'!B$17,ROW()-ROW(B$17),0)="","",OFFSET('Stocklist Hoogenraad'!B$17,ROW()-ROW(B$17),0))</f>
        <v/>
      </c>
      <c r="C3039" s="124" t="str">
        <f ca="1">IF(OFFSET('Stocklist Hoogenraad'!C$17,ROW()-ROW(C$17),0)="","",OFFSET('Stocklist Hoogenraad'!C$17,ROW()-ROW(C$17),0))</f>
        <v/>
      </c>
      <c r="D3039" s="125" t="str">
        <f ca="1">IF(OFFSET('Stocklist Hoogenraad'!D$17,ROW()-ROW(D$17),0)="","",(1+Margin)*OFFSET('Stocklist Hoogenraad'!D$17,ROW()-ROW(D$17),0))</f>
        <v/>
      </c>
    </row>
    <row r="3040" spans="1:4" x14ac:dyDescent="0.25">
      <c r="A3040" s="124" t="str">
        <f ca="1">IF(OFFSET('Stocklist Hoogenraad'!A$17,ROW()-ROW(A$17),0)="","",OFFSET('Stocklist Hoogenraad'!A$17,ROW()-ROW(A$17),0))</f>
        <v/>
      </c>
      <c r="B3040" s="124" t="str">
        <f ca="1">IF(OFFSET('Stocklist Hoogenraad'!B$17,ROW()-ROW(B$17),0)="","",OFFSET('Stocklist Hoogenraad'!B$17,ROW()-ROW(B$17),0))</f>
        <v/>
      </c>
      <c r="C3040" s="124" t="str">
        <f ca="1">IF(OFFSET('Stocklist Hoogenraad'!C$17,ROW()-ROW(C$17),0)="","",OFFSET('Stocklist Hoogenraad'!C$17,ROW()-ROW(C$17),0))</f>
        <v/>
      </c>
      <c r="D3040" s="125" t="str">
        <f ca="1">IF(OFFSET('Stocklist Hoogenraad'!D$17,ROW()-ROW(D$17),0)="","",(1+Margin)*OFFSET('Stocklist Hoogenraad'!D$17,ROW()-ROW(D$17),0))</f>
        <v/>
      </c>
    </row>
    <row r="3041" spans="1:4" x14ac:dyDescent="0.25">
      <c r="A3041" s="124" t="str">
        <f ca="1">IF(OFFSET('Stocklist Hoogenraad'!A$17,ROW()-ROW(A$17),0)="","",OFFSET('Stocklist Hoogenraad'!A$17,ROW()-ROW(A$17),0))</f>
        <v/>
      </c>
      <c r="B3041" s="124" t="str">
        <f ca="1">IF(OFFSET('Stocklist Hoogenraad'!B$17,ROW()-ROW(B$17),0)="","",OFFSET('Stocklist Hoogenraad'!B$17,ROW()-ROW(B$17),0))</f>
        <v/>
      </c>
      <c r="C3041" s="124" t="str">
        <f ca="1">IF(OFFSET('Stocklist Hoogenraad'!C$17,ROW()-ROW(C$17),0)="","",OFFSET('Stocklist Hoogenraad'!C$17,ROW()-ROW(C$17),0))</f>
        <v/>
      </c>
      <c r="D3041" s="125" t="str">
        <f ca="1">IF(OFFSET('Stocklist Hoogenraad'!D$17,ROW()-ROW(D$17),0)="","",(1+Margin)*OFFSET('Stocklist Hoogenraad'!D$17,ROW()-ROW(D$17),0))</f>
        <v/>
      </c>
    </row>
    <row r="3042" spans="1:4" x14ac:dyDescent="0.25">
      <c r="A3042" s="124" t="str">
        <f ca="1">IF(OFFSET('Stocklist Hoogenraad'!A$17,ROW()-ROW(A$17),0)="","",OFFSET('Stocklist Hoogenraad'!A$17,ROW()-ROW(A$17),0))</f>
        <v/>
      </c>
      <c r="B3042" s="124" t="str">
        <f ca="1">IF(OFFSET('Stocklist Hoogenraad'!B$17,ROW()-ROW(B$17),0)="","",OFFSET('Stocklist Hoogenraad'!B$17,ROW()-ROW(B$17),0))</f>
        <v/>
      </c>
      <c r="C3042" s="124" t="str">
        <f ca="1">IF(OFFSET('Stocklist Hoogenraad'!C$17,ROW()-ROW(C$17),0)="","",OFFSET('Stocklist Hoogenraad'!C$17,ROW()-ROW(C$17),0))</f>
        <v/>
      </c>
      <c r="D3042" s="125" t="str">
        <f ca="1">IF(OFFSET('Stocklist Hoogenraad'!D$17,ROW()-ROW(D$17),0)="","",(1+Margin)*OFFSET('Stocklist Hoogenraad'!D$17,ROW()-ROW(D$17),0))</f>
        <v/>
      </c>
    </row>
    <row r="3043" spans="1:4" x14ac:dyDescent="0.25">
      <c r="A3043" s="124" t="str">
        <f ca="1">IF(OFFSET('Stocklist Hoogenraad'!A$17,ROW()-ROW(A$17),0)="","",OFFSET('Stocklist Hoogenraad'!A$17,ROW()-ROW(A$17),0))</f>
        <v/>
      </c>
      <c r="B3043" s="124" t="str">
        <f ca="1">IF(OFFSET('Stocklist Hoogenraad'!B$17,ROW()-ROW(B$17),0)="","",OFFSET('Stocklist Hoogenraad'!B$17,ROW()-ROW(B$17),0))</f>
        <v/>
      </c>
      <c r="C3043" s="124" t="str">
        <f ca="1">IF(OFFSET('Stocklist Hoogenraad'!C$17,ROW()-ROW(C$17),0)="","",OFFSET('Stocklist Hoogenraad'!C$17,ROW()-ROW(C$17),0))</f>
        <v/>
      </c>
      <c r="D3043" s="125" t="str">
        <f ca="1">IF(OFFSET('Stocklist Hoogenraad'!D$17,ROW()-ROW(D$17),0)="","",(1+Margin)*OFFSET('Stocklist Hoogenraad'!D$17,ROW()-ROW(D$17),0))</f>
        <v/>
      </c>
    </row>
    <row r="3044" spans="1:4" x14ac:dyDescent="0.25">
      <c r="A3044" s="124" t="str">
        <f ca="1">IF(OFFSET('Stocklist Hoogenraad'!A$17,ROW()-ROW(A$17),0)="","",OFFSET('Stocklist Hoogenraad'!A$17,ROW()-ROW(A$17),0))</f>
        <v/>
      </c>
      <c r="B3044" s="124" t="str">
        <f ca="1">IF(OFFSET('Stocklist Hoogenraad'!B$17,ROW()-ROW(B$17),0)="","",OFFSET('Stocklist Hoogenraad'!B$17,ROW()-ROW(B$17),0))</f>
        <v/>
      </c>
      <c r="C3044" s="124" t="str">
        <f ca="1">IF(OFFSET('Stocklist Hoogenraad'!C$17,ROW()-ROW(C$17),0)="","",OFFSET('Stocklist Hoogenraad'!C$17,ROW()-ROW(C$17),0))</f>
        <v/>
      </c>
      <c r="D3044" s="125" t="str">
        <f ca="1">IF(OFFSET('Stocklist Hoogenraad'!D$17,ROW()-ROW(D$17),0)="","",(1+Margin)*OFFSET('Stocklist Hoogenraad'!D$17,ROW()-ROW(D$17),0))</f>
        <v/>
      </c>
    </row>
    <row r="3045" spans="1:4" x14ac:dyDescent="0.25">
      <c r="A3045" s="124" t="str">
        <f ca="1">IF(OFFSET('Stocklist Hoogenraad'!A$17,ROW()-ROW(A$17),0)="","",OFFSET('Stocklist Hoogenraad'!A$17,ROW()-ROW(A$17),0))</f>
        <v/>
      </c>
      <c r="B3045" s="124" t="str">
        <f ca="1">IF(OFFSET('Stocklist Hoogenraad'!B$17,ROW()-ROW(B$17),0)="","",OFFSET('Stocklist Hoogenraad'!B$17,ROW()-ROW(B$17),0))</f>
        <v/>
      </c>
      <c r="C3045" s="124" t="str">
        <f ca="1">IF(OFFSET('Stocklist Hoogenraad'!C$17,ROW()-ROW(C$17),0)="","",OFFSET('Stocklist Hoogenraad'!C$17,ROW()-ROW(C$17),0))</f>
        <v/>
      </c>
      <c r="D3045" s="125" t="str">
        <f ca="1">IF(OFFSET('Stocklist Hoogenraad'!D$17,ROW()-ROW(D$17),0)="","",(1+Margin)*OFFSET('Stocklist Hoogenraad'!D$17,ROW()-ROW(D$17),0))</f>
        <v/>
      </c>
    </row>
    <row r="3046" spans="1:4" x14ac:dyDescent="0.25">
      <c r="A3046" s="124" t="str">
        <f ca="1">IF(OFFSET('Stocklist Hoogenraad'!A$17,ROW()-ROW(A$17),0)="","",OFFSET('Stocklist Hoogenraad'!A$17,ROW()-ROW(A$17),0))</f>
        <v/>
      </c>
      <c r="B3046" s="124" t="str">
        <f ca="1">IF(OFFSET('Stocklist Hoogenraad'!B$17,ROW()-ROW(B$17),0)="","",OFFSET('Stocklist Hoogenraad'!B$17,ROW()-ROW(B$17),0))</f>
        <v/>
      </c>
      <c r="C3046" s="124" t="str">
        <f ca="1">IF(OFFSET('Stocklist Hoogenraad'!C$17,ROW()-ROW(C$17),0)="","",OFFSET('Stocklist Hoogenraad'!C$17,ROW()-ROW(C$17),0))</f>
        <v/>
      </c>
      <c r="D3046" s="125" t="str">
        <f ca="1">IF(OFFSET('Stocklist Hoogenraad'!D$17,ROW()-ROW(D$17),0)="","",(1+Margin)*OFFSET('Stocklist Hoogenraad'!D$17,ROW()-ROW(D$17),0))</f>
        <v/>
      </c>
    </row>
    <row r="3047" spans="1:4" x14ac:dyDescent="0.25">
      <c r="A3047" s="124" t="str">
        <f ca="1">IF(OFFSET('Stocklist Hoogenraad'!A$17,ROW()-ROW(A$17),0)="","",OFFSET('Stocklist Hoogenraad'!A$17,ROW()-ROW(A$17),0))</f>
        <v/>
      </c>
      <c r="B3047" s="124" t="str">
        <f ca="1">IF(OFFSET('Stocklist Hoogenraad'!B$17,ROW()-ROW(B$17),0)="","",OFFSET('Stocklist Hoogenraad'!B$17,ROW()-ROW(B$17),0))</f>
        <v/>
      </c>
      <c r="C3047" s="124" t="str">
        <f ca="1">IF(OFFSET('Stocklist Hoogenraad'!C$17,ROW()-ROW(C$17),0)="","",OFFSET('Stocklist Hoogenraad'!C$17,ROW()-ROW(C$17),0))</f>
        <v/>
      </c>
      <c r="D3047" s="125" t="str">
        <f ca="1">IF(OFFSET('Stocklist Hoogenraad'!D$17,ROW()-ROW(D$17),0)="","",(1+Margin)*OFFSET('Stocklist Hoogenraad'!D$17,ROW()-ROW(D$17),0))</f>
        <v/>
      </c>
    </row>
    <row r="3048" spans="1:4" x14ac:dyDescent="0.25">
      <c r="A3048" s="124" t="str">
        <f ca="1">IF(OFFSET('Stocklist Hoogenraad'!A$17,ROW()-ROW(A$17),0)="","",OFFSET('Stocklist Hoogenraad'!A$17,ROW()-ROW(A$17),0))</f>
        <v/>
      </c>
      <c r="B3048" s="124" t="str">
        <f ca="1">IF(OFFSET('Stocklist Hoogenraad'!B$17,ROW()-ROW(B$17),0)="","",OFFSET('Stocklist Hoogenraad'!B$17,ROW()-ROW(B$17),0))</f>
        <v/>
      </c>
      <c r="C3048" s="124" t="str">
        <f ca="1">IF(OFFSET('Stocklist Hoogenraad'!C$17,ROW()-ROW(C$17),0)="","",OFFSET('Stocklist Hoogenraad'!C$17,ROW()-ROW(C$17),0))</f>
        <v/>
      </c>
      <c r="D3048" s="125" t="str">
        <f ca="1">IF(OFFSET('Stocklist Hoogenraad'!D$17,ROW()-ROW(D$17),0)="","",(1+Margin)*OFFSET('Stocklist Hoogenraad'!D$17,ROW()-ROW(D$17),0))</f>
        <v/>
      </c>
    </row>
    <row r="3049" spans="1:4" x14ac:dyDescent="0.25">
      <c r="A3049" s="124" t="str">
        <f ca="1">IF(OFFSET('Stocklist Hoogenraad'!A$17,ROW()-ROW(A$17),0)="","",OFFSET('Stocklist Hoogenraad'!A$17,ROW()-ROW(A$17),0))</f>
        <v/>
      </c>
      <c r="B3049" s="124" t="str">
        <f ca="1">IF(OFFSET('Stocklist Hoogenraad'!B$17,ROW()-ROW(B$17),0)="","",OFFSET('Stocklist Hoogenraad'!B$17,ROW()-ROW(B$17),0))</f>
        <v/>
      </c>
      <c r="C3049" s="124" t="str">
        <f ca="1">IF(OFFSET('Stocklist Hoogenraad'!C$17,ROW()-ROW(C$17),0)="","",OFFSET('Stocklist Hoogenraad'!C$17,ROW()-ROW(C$17),0))</f>
        <v/>
      </c>
      <c r="D3049" s="125" t="str">
        <f ca="1">IF(OFFSET('Stocklist Hoogenraad'!D$17,ROW()-ROW(D$17),0)="","",(1+Margin)*OFFSET('Stocklist Hoogenraad'!D$17,ROW()-ROW(D$17),0))</f>
        <v/>
      </c>
    </row>
    <row r="3050" spans="1:4" x14ac:dyDescent="0.25">
      <c r="A3050" s="124" t="str">
        <f ca="1">IF(OFFSET('Stocklist Hoogenraad'!A$17,ROW()-ROW(A$17),0)="","",OFFSET('Stocklist Hoogenraad'!A$17,ROW()-ROW(A$17),0))</f>
        <v/>
      </c>
      <c r="B3050" s="124" t="str">
        <f ca="1">IF(OFFSET('Stocklist Hoogenraad'!B$17,ROW()-ROW(B$17),0)="","",OFFSET('Stocklist Hoogenraad'!B$17,ROW()-ROW(B$17),0))</f>
        <v/>
      </c>
      <c r="C3050" s="124" t="str">
        <f ca="1">IF(OFFSET('Stocklist Hoogenraad'!C$17,ROW()-ROW(C$17),0)="","",OFFSET('Stocklist Hoogenraad'!C$17,ROW()-ROW(C$17),0))</f>
        <v/>
      </c>
      <c r="D3050" s="125" t="str">
        <f ca="1">IF(OFFSET('Stocklist Hoogenraad'!D$17,ROW()-ROW(D$17),0)="","",(1+Margin)*OFFSET('Stocklist Hoogenraad'!D$17,ROW()-ROW(D$17),0))</f>
        <v/>
      </c>
    </row>
    <row r="3051" spans="1:4" x14ac:dyDescent="0.25">
      <c r="A3051" s="124" t="str">
        <f ca="1">IF(OFFSET('Stocklist Hoogenraad'!A$17,ROW()-ROW(A$17),0)="","",OFFSET('Stocklist Hoogenraad'!A$17,ROW()-ROW(A$17),0))</f>
        <v/>
      </c>
      <c r="B3051" s="124" t="str">
        <f ca="1">IF(OFFSET('Stocklist Hoogenraad'!B$17,ROW()-ROW(B$17),0)="","",OFFSET('Stocklist Hoogenraad'!B$17,ROW()-ROW(B$17),0))</f>
        <v/>
      </c>
      <c r="C3051" s="124" t="str">
        <f ca="1">IF(OFFSET('Stocklist Hoogenraad'!C$17,ROW()-ROW(C$17),0)="","",OFFSET('Stocklist Hoogenraad'!C$17,ROW()-ROW(C$17),0))</f>
        <v/>
      </c>
      <c r="D3051" s="125" t="str">
        <f ca="1">IF(OFFSET('Stocklist Hoogenraad'!D$17,ROW()-ROW(D$17),0)="","",(1+Margin)*OFFSET('Stocklist Hoogenraad'!D$17,ROW()-ROW(D$17),0))</f>
        <v/>
      </c>
    </row>
    <row r="3052" spans="1:4" x14ac:dyDescent="0.25">
      <c r="A3052" s="124" t="str">
        <f ca="1">IF(OFFSET('Stocklist Hoogenraad'!A$17,ROW()-ROW(A$17),0)="","",OFFSET('Stocklist Hoogenraad'!A$17,ROW()-ROW(A$17),0))</f>
        <v/>
      </c>
      <c r="B3052" s="124" t="str">
        <f ca="1">IF(OFFSET('Stocklist Hoogenraad'!B$17,ROW()-ROW(B$17),0)="","",OFFSET('Stocklist Hoogenraad'!B$17,ROW()-ROW(B$17),0))</f>
        <v/>
      </c>
      <c r="C3052" s="124" t="str">
        <f ca="1">IF(OFFSET('Stocklist Hoogenraad'!C$17,ROW()-ROW(C$17),0)="","",OFFSET('Stocklist Hoogenraad'!C$17,ROW()-ROW(C$17),0))</f>
        <v/>
      </c>
      <c r="D3052" s="125" t="str">
        <f ca="1">IF(OFFSET('Stocklist Hoogenraad'!D$17,ROW()-ROW(D$17),0)="","",(1+Margin)*OFFSET('Stocklist Hoogenraad'!D$17,ROW()-ROW(D$17),0))</f>
        <v/>
      </c>
    </row>
    <row r="3053" spans="1:4" x14ac:dyDescent="0.25">
      <c r="A3053" s="124" t="str">
        <f ca="1">IF(OFFSET('Stocklist Hoogenraad'!A$17,ROW()-ROW(A$17),0)="","",OFFSET('Stocklist Hoogenraad'!A$17,ROW()-ROW(A$17),0))</f>
        <v/>
      </c>
      <c r="B3053" s="124" t="str">
        <f ca="1">IF(OFFSET('Stocklist Hoogenraad'!B$17,ROW()-ROW(B$17),0)="","",OFFSET('Stocklist Hoogenraad'!B$17,ROW()-ROW(B$17),0))</f>
        <v/>
      </c>
      <c r="C3053" s="124" t="str">
        <f ca="1">IF(OFFSET('Stocklist Hoogenraad'!C$17,ROW()-ROW(C$17),0)="","",OFFSET('Stocklist Hoogenraad'!C$17,ROW()-ROW(C$17),0))</f>
        <v/>
      </c>
      <c r="D3053" s="125" t="str">
        <f ca="1">IF(OFFSET('Stocklist Hoogenraad'!D$17,ROW()-ROW(D$17),0)="","",(1+Margin)*OFFSET('Stocklist Hoogenraad'!D$17,ROW()-ROW(D$17),0))</f>
        <v/>
      </c>
    </row>
    <row r="3054" spans="1:4" x14ac:dyDescent="0.25">
      <c r="A3054" s="124" t="str">
        <f ca="1">IF(OFFSET('Stocklist Hoogenraad'!A$17,ROW()-ROW(A$17),0)="","",OFFSET('Stocklist Hoogenraad'!A$17,ROW()-ROW(A$17),0))</f>
        <v/>
      </c>
      <c r="B3054" s="124" t="str">
        <f ca="1">IF(OFFSET('Stocklist Hoogenraad'!B$17,ROW()-ROW(B$17),0)="","",OFFSET('Stocklist Hoogenraad'!B$17,ROW()-ROW(B$17),0))</f>
        <v/>
      </c>
      <c r="C3054" s="124" t="str">
        <f ca="1">IF(OFFSET('Stocklist Hoogenraad'!C$17,ROW()-ROW(C$17),0)="","",OFFSET('Stocklist Hoogenraad'!C$17,ROW()-ROW(C$17),0))</f>
        <v/>
      </c>
      <c r="D3054" s="125" t="str">
        <f ca="1">IF(OFFSET('Stocklist Hoogenraad'!D$17,ROW()-ROW(D$17),0)="","",(1+Margin)*OFFSET('Stocklist Hoogenraad'!D$17,ROW()-ROW(D$17),0))</f>
        <v/>
      </c>
    </row>
    <row r="3055" spans="1:4" x14ac:dyDescent="0.25">
      <c r="A3055" s="124" t="str">
        <f ca="1">IF(OFFSET('Stocklist Hoogenraad'!A$17,ROW()-ROW(A$17),0)="","",OFFSET('Stocklist Hoogenraad'!A$17,ROW()-ROW(A$17),0))</f>
        <v/>
      </c>
      <c r="B3055" s="124" t="str">
        <f ca="1">IF(OFFSET('Stocklist Hoogenraad'!B$17,ROW()-ROW(B$17),0)="","",OFFSET('Stocklist Hoogenraad'!B$17,ROW()-ROW(B$17),0))</f>
        <v/>
      </c>
      <c r="C3055" s="124" t="str">
        <f ca="1">IF(OFFSET('Stocklist Hoogenraad'!C$17,ROW()-ROW(C$17),0)="","",OFFSET('Stocklist Hoogenraad'!C$17,ROW()-ROW(C$17),0))</f>
        <v/>
      </c>
      <c r="D3055" s="125" t="str">
        <f ca="1">IF(OFFSET('Stocklist Hoogenraad'!D$17,ROW()-ROW(D$17),0)="","",(1+Margin)*OFFSET('Stocklist Hoogenraad'!D$17,ROW()-ROW(D$17),0))</f>
        <v/>
      </c>
    </row>
    <row r="3056" spans="1:4" x14ac:dyDescent="0.25">
      <c r="A3056" s="124" t="str">
        <f ca="1">IF(OFFSET('Stocklist Hoogenraad'!A$17,ROW()-ROW(A$17),0)="","",OFFSET('Stocklist Hoogenraad'!A$17,ROW()-ROW(A$17),0))</f>
        <v/>
      </c>
      <c r="B3056" s="124" t="str">
        <f ca="1">IF(OFFSET('Stocklist Hoogenraad'!B$17,ROW()-ROW(B$17),0)="","",OFFSET('Stocklist Hoogenraad'!B$17,ROW()-ROW(B$17),0))</f>
        <v/>
      </c>
      <c r="C3056" s="124" t="str">
        <f ca="1">IF(OFFSET('Stocklist Hoogenraad'!C$17,ROW()-ROW(C$17),0)="","",OFFSET('Stocklist Hoogenraad'!C$17,ROW()-ROW(C$17),0))</f>
        <v/>
      </c>
      <c r="D3056" s="125" t="str">
        <f ca="1">IF(OFFSET('Stocklist Hoogenraad'!D$17,ROW()-ROW(D$17),0)="","",(1+Margin)*OFFSET('Stocklist Hoogenraad'!D$17,ROW()-ROW(D$17),0))</f>
        <v/>
      </c>
    </row>
    <row r="3057" spans="1:4" x14ac:dyDescent="0.25">
      <c r="A3057" s="124" t="str">
        <f ca="1">IF(OFFSET('Stocklist Hoogenraad'!A$17,ROW()-ROW(A$17),0)="","",OFFSET('Stocklist Hoogenraad'!A$17,ROW()-ROW(A$17),0))</f>
        <v/>
      </c>
      <c r="B3057" s="124" t="str">
        <f ca="1">IF(OFFSET('Stocklist Hoogenraad'!B$17,ROW()-ROW(B$17),0)="","",OFFSET('Stocklist Hoogenraad'!B$17,ROW()-ROW(B$17),0))</f>
        <v/>
      </c>
      <c r="C3057" s="124" t="str">
        <f ca="1">IF(OFFSET('Stocklist Hoogenraad'!C$17,ROW()-ROW(C$17),0)="","",OFFSET('Stocklist Hoogenraad'!C$17,ROW()-ROW(C$17),0))</f>
        <v/>
      </c>
      <c r="D3057" s="125" t="str">
        <f ca="1">IF(OFFSET('Stocklist Hoogenraad'!D$17,ROW()-ROW(D$17),0)="","",(1+Margin)*OFFSET('Stocklist Hoogenraad'!D$17,ROW()-ROW(D$17),0))</f>
        <v/>
      </c>
    </row>
    <row r="3058" spans="1:4" x14ac:dyDescent="0.25">
      <c r="A3058" s="124" t="str">
        <f ca="1">IF(OFFSET('Stocklist Hoogenraad'!A$17,ROW()-ROW(A$17),0)="","",OFFSET('Stocklist Hoogenraad'!A$17,ROW()-ROW(A$17),0))</f>
        <v/>
      </c>
      <c r="B3058" s="124" t="str">
        <f ca="1">IF(OFFSET('Stocklist Hoogenraad'!B$17,ROW()-ROW(B$17),0)="","",OFFSET('Stocklist Hoogenraad'!B$17,ROW()-ROW(B$17),0))</f>
        <v/>
      </c>
      <c r="C3058" s="124" t="str">
        <f ca="1">IF(OFFSET('Stocklist Hoogenraad'!C$17,ROW()-ROW(C$17),0)="","",OFFSET('Stocklist Hoogenraad'!C$17,ROW()-ROW(C$17),0))</f>
        <v/>
      </c>
      <c r="D3058" s="125" t="str">
        <f ca="1">IF(OFFSET('Stocklist Hoogenraad'!D$17,ROW()-ROW(D$17),0)="","",(1+Margin)*OFFSET('Stocklist Hoogenraad'!D$17,ROW()-ROW(D$17),0))</f>
        <v/>
      </c>
    </row>
    <row r="3059" spans="1:4" x14ac:dyDescent="0.25">
      <c r="A3059" s="124" t="str">
        <f ca="1">IF(OFFSET('Stocklist Hoogenraad'!A$17,ROW()-ROW(A$17),0)="","",OFFSET('Stocklist Hoogenraad'!A$17,ROW()-ROW(A$17),0))</f>
        <v/>
      </c>
      <c r="B3059" s="124" t="str">
        <f ca="1">IF(OFFSET('Stocklist Hoogenraad'!B$17,ROW()-ROW(B$17),0)="","",OFFSET('Stocklist Hoogenraad'!B$17,ROW()-ROW(B$17),0))</f>
        <v/>
      </c>
      <c r="C3059" s="124" t="str">
        <f ca="1">IF(OFFSET('Stocklist Hoogenraad'!C$17,ROW()-ROW(C$17),0)="","",OFFSET('Stocklist Hoogenraad'!C$17,ROW()-ROW(C$17),0))</f>
        <v/>
      </c>
      <c r="D3059" s="125" t="str">
        <f ca="1">IF(OFFSET('Stocklist Hoogenraad'!D$17,ROW()-ROW(D$17),0)="","",(1+Margin)*OFFSET('Stocklist Hoogenraad'!D$17,ROW()-ROW(D$17),0))</f>
        <v/>
      </c>
    </row>
    <row r="3060" spans="1:4" x14ac:dyDescent="0.25">
      <c r="A3060" s="124" t="str">
        <f ca="1">IF(OFFSET('Stocklist Hoogenraad'!A$17,ROW()-ROW(A$17),0)="","",OFFSET('Stocklist Hoogenraad'!A$17,ROW()-ROW(A$17),0))</f>
        <v/>
      </c>
      <c r="B3060" s="124" t="str">
        <f ca="1">IF(OFFSET('Stocklist Hoogenraad'!B$17,ROW()-ROW(B$17),0)="","",OFFSET('Stocklist Hoogenraad'!B$17,ROW()-ROW(B$17),0))</f>
        <v/>
      </c>
      <c r="C3060" s="124" t="str">
        <f ca="1">IF(OFFSET('Stocklist Hoogenraad'!C$17,ROW()-ROW(C$17),0)="","",OFFSET('Stocklist Hoogenraad'!C$17,ROW()-ROW(C$17),0))</f>
        <v/>
      </c>
      <c r="D3060" s="125" t="str">
        <f ca="1">IF(OFFSET('Stocklist Hoogenraad'!D$17,ROW()-ROW(D$17),0)="","",(1+Margin)*OFFSET('Stocklist Hoogenraad'!D$17,ROW()-ROW(D$17),0))</f>
        <v/>
      </c>
    </row>
    <row r="3061" spans="1:4" x14ac:dyDescent="0.25">
      <c r="A3061" s="124" t="str">
        <f ca="1">IF(OFFSET('Stocklist Hoogenraad'!A$17,ROW()-ROW(A$17),0)="","",OFFSET('Stocklist Hoogenraad'!A$17,ROW()-ROW(A$17),0))</f>
        <v/>
      </c>
      <c r="B3061" s="124" t="str">
        <f ca="1">IF(OFFSET('Stocklist Hoogenraad'!B$17,ROW()-ROW(B$17),0)="","",OFFSET('Stocklist Hoogenraad'!B$17,ROW()-ROW(B$17),0))</f>
        <v/>
      </c>
      <c r="C3061" s="124" t="str">
        <f ca="1">IF(OFFSET('Stocklist Hoogenraad'!C$17,ROW()-ROW(C$17),0)="","",OFFSET('Stocklist Hoogenraad'!C$17,ROW()-ROW(C$17),0))</f>
        <v/>
      </c>
      <c r="D3061" s="125" t="str">
        <f ca="1">IF(OFFSET('Stocklist Hoogenraad'!D$17,ROW()-ROW(D$17),0)="","",(1+Margin)*OFFSET('Stocklist Hoogenraad'!D$17,ROW()-ROW(D$17),0))</f>
        <v/>
      </c>
    </row>
    <row r="3062" spans="1:4" x14ac:dyDescent="0.25">
      <c r="A3062" s="124" t="str">
        <f ca="1">IF(OFFSET('Stocklist Hoogenraad'!A$17,ROW()-ROW(A$17),0)="","",OFFSET('Stocklist Hoogenraad'!A$17,ROW()-ROW(A$17),0))</f>
        <v/>
      </c>
      <c r="B3062" s="124" t="str">
        <f ca="1">IF(OFFSET('Stocklist Hoogenraad'!B$17,ROW()-ROW(B$17),0)="","",OFFSET('Stocklist Hoogenraad'!B$17,ROW()-ROW(B$17),0))</f>
        <v/>
      </c>
      <c r="C3062" s="124" t="str">
        <f ca="1">IF(OFFSET('Stocklist Hoogenraad'!C$17,ROW()-ROW(C$17),0)="","",OFFSET('Stocklist Hoogenraad'!C$17,ROW()-ROW(C$17),0))</f>
        <v/>
      </c>
      <c r="D3062" s="125" t="str">
        <f ca="1">IF(OFFSET('Stocklist Hoogenraad'!D$17,ROW()-ROW(D$17),0)="","",(1+Margin)*OFFSET('Stocklist Hoogenraad'!D$17,ROW()-ROW(D$17),0))</f>
        <v/>
      </c>
    </row>
    <row r="3063" spans="1:4" x14ac:dyDescent="0.25">
      <c r="A3063" s="124" t="str">
        <f ca="1">IF(OFFSET('Stocklist Hoogenraad'!A$17,ROW()-ROW(A$17),0)="","",OFFSET('Stocklist Hoogenraad'!A$17,ROW()-ROW(A$17),0))</f>
        <v/>
      </c>
      <c r="B3063" s="124" t="str">
        <f ca="1">IF(OFFSET('Stocklist Hoogenraad'!B$17,ROW()-ROW(B$17),0)="","",OFFSET('Stocklist Hoogenraad'!B$17,ROW()-ROW(B$17),0))</f>
        <v/>
      </c>
      <c r="C3063" s="124" t="str">
        <f ca="1">IF(OFFSET('Stocklist Hoogenraad'!C$17,ROW()-ROW(C$17),0)="","",OFFSET('Stocklist Hoogenraad'!C$17,ROW()-ROW(C$17),0))</f>
        <v/>
      </c>
      <c r="D3063" s="125" t="str">
        <f ca="1">IF(OFFSET('Stocklist Hoogenraad'!D$17,ROW()-ROW(D$17),0)="","",(1+Margin)*OFFSET('Stocklist Hoogenraad'!D$17,ROW()-ROW(D$17),0))</f>
        <v/>
      </c>
    </row>
    <row r="3064" spans="1:4" x14ac:dyDescent="0.25">
      <c r="A3064" s="124" t="str">
        <f ca="1">IF(OFFSET('Stocklist Hoogenraad'!A$17,ROW()-ROW(A$17),0)="","",OFFSET('Stocklist Hoogenraad'!A$17,ROW()-ROW(A$17),0))</f>
        <v/>
      </c>
      <c r="B3064" s="124" t="str">
        <f ca="1">IF(OFFSET('Stocklist Hoogenraad'!B$17,ROW()-ROW(B$17),0)="","",OFFSET('Stocklist Hoogenraad'!B$17,ROW()-ROW(B$17),0))</f>
        <v/>
      </c>
      <c r="C3064" s="124" t="str">
        <f ca="1">IF(OFFSET('Stocklist Hoogenraad'!C$17,ROW()-ROW(C$17),0)="","",OFFSET('Stocklist Hoogenraad'!C$17,ROW()-ROW(C$17),0))</f>
        <v/>
      </c>
      <c r="D3064" s="125" t="str">
        <f ca="1">IF(OFFSET('Stocklist Hoogenraad'!D$17,ROW()-ROW(D$17),0)="","",(1+Margin)*OFFSET('Stocklist Hoogenraad'!D$17,ROW()-ROW(D$17),0))</f>
        <v/>
      </c>
    </row>
    <row r="3065" spans="1:4" x14ac:dyDescent="0.25">
      <c r="A3065" s="124" t="str">
        <f ca="1">IF(OFFSET('Stocklist Hoogenraad'!A$17,ROW()-ROW(A$17),0)="","",OFFSET('Stocklist Hoogenraad'!A$17,ROW()-ROW(A$17),0))</f>
        <v/>
      </c>
      <c r="B3065" s="124" t="str">
        <f ca="1">IF(OFFSET('Stocklist Hoogenraad'!B$17,ROW()-ROW(B$17),0)="","",OFFSET('Stocklist Hoogenraad'!B$17,ROW()-ROW(B$17),0))</f>
        <v/>
      </c>
      <c r="C3065" s="124" t="str">
        <f ca="1">IF(OFFSET('Stocklist Hoogenraad'!C$17,ROW()-ROW(C$17),0)="","",OFFSET('Stocklist Hoogenraad'!C$17,ROW()-ROW(C$17),0))</f>
        <v/>
      </c>
      <c r="D3065" s="125" t="str">
        <f ca="1">IF(OFFSET('Stocklist Hoogenraad'!D$17,ROW()-ROW(D$17),0)="","",(1+Margin)*OFFSET('Stocklist Hoogenraad'!D$17,ROW()-ROW(D$17),0))</f>
        <v/>
      </c>
    </row>
    <row r="3066" spans="1:4" x14ac:dyDescent="0.25">
      <c r="A3066" s="124" t="str">
        <f ca="1">IF(OFFSET('Stocklist Hoogenraad'!A$17,ROW()-ROW(A$17),0)="","",OFFSET('Stocklist Hoogenraad'!A$17,ROW()-ROW(A$17),0))</f>
        <v/>
      </c>
      <c r="B3066" s="124" t="str">
        <f ca="1">IF(OFFSET('Stocklist Hoogenraad'!B$17,ROW()-ROW(B$17),0)="","",OFFSET('Stocklist Hoogenraad'!B$17,ROW()-ROW(B$17),0))</f>
        <v/>
      </c>
      <c r="C3066" s="124" t="str">
        <f ca="1">IF(OFFSET('Stocklist Hoogenraad'!C$17,ROW()-ROW(C$17),0)="","",OFFSET('Stocklist Hoogenraad'!C$17,ROW()-ROW(C$17),0))</f>
        <v/>
      </c>
      <c r="D3066" s="125" t="str">
        <f ca="1">IF(OFFSET('Stocklist Hoogenraad'!D$17,ROW()-ROW(D$17),0)="","",(1+Margin)*OFFSET('Stocklist Hoogenraad'!D$17,ROW()-ROW(D$17),0))</f>
        <v/>
      </c>
    </row>
    <row r="3067" spans="1:4" x14ac:dyDescent="0.25">
      <c r="A3067" s="124" t="str">
        <f ca="1">IF(OFFSET('Stocklist Hoogenraad'!A$17,ROW()-ROW(A$17),0)="","",OFFSET('Stocklist Hoogenraad'!A$17,ROW()-ROW(A$17),0))</f>
        <v/>
      </c>
      <c r="B3067" s="124" t="str">
        <f ca="1">IF(OFFSET('Stocklist Hoogenraad'!B$17,ROW()-ROW(B$17),0)="","",OFFSET('Stocklist Hoogenraad'!B$17,ROW()-ROW(B$17),0))</f>
        <v/>
      </c>
      <c r="C3067" s="124" t="str">
        <f ca="1">IF(OFFSET('Stocklist Hoogenraad'!C$17,ROW()-ROW(C$17),0)="","",OFFSET('Stocklist Hoogenraad'!C$17,ROW()-ROW(C$17),0))</f>
        <v/>
      </c>
      <c r="D3067" s="125" t="str">
        <f ca="1">IF(OFFSET('Stocklist Hoogenraad'!D$17,ROW()-ROW(D$17),0)="","",(1+Margin)*OFFSET('Stocklist Hoogenraad'!D$17,ROW()-ROW(D$17),0))</f>
        <v/>
      </c>
    </row>
    <row r="3068" spans="1:4" x14ac:dyDescent="0.25">
      <c r="A3068" s="124" t="str">
        <f ca="1">IF(OFFSET('Stocklist Hoogenraad'!A$17,ROW()-ROW(A$17),0)="","",OFFSET('Stocklist Hoogenraad'!A$17,ROW()-ROW(A$17),0))</f>
        <v/>
      </c>
      <c r="B3068" s="124" t="str">
        <f ca="1">IF(OFFSET('Stocklist Hoogenraad'!B$17,ROW()-ROW(B$17),0)="","",OFFSET('Stocklist Hoogenraad'!B$17,ROW()-ROW(B$17),0))</f>
        <v/>
      </c>
      <c r="C3068" s="124" t="str">
        <f ca="1">IF(OFFSET('Stocklist Hoogenraad'!C$17,ROW()-ROW(C$17),0)="","",OFFSET('Stocklist Hoogenraad'!C$17,ROW()-ROW(C$17),0))</f>
        <v/>
      </c>
      <c r="D3068" s="125" t="str">
        <f ca="1">IF(OFFSET('Stocklist Hoogenraad'!D$17,ROW()-ROW(D$17),0)="","",(1+Margin)*OFFSET('Stocklist Hoogenraad'!D$17,ROW()-ROW(D$17),0))</f>
        <v/>
      </c>
    </row>
    <row r="3069" spans="1:4" x14ac:dyDescent="0.25">
      <c r="A3069" s="124" t="str">
        <f ca="1">IF(OFFSET('Stocklist Hoogenraad'!A$17,ROW()-ROW(A$17),0)="","",OFFSET('Stocklist Hoogenraad'!A$17,ROW()-ROW(A$17),0))</f>
        <v/>
      </c>
      <c r="B3069" s="124" t="str">
        <f ca="1">IF(OFFSET('Stocklist Hoogenraad'!B$17,ROW()-ROW(B$17),0)="","",OFFSET('Stocklist Hoogenraad'!B$17,ROW()-ROW(B$17),0))</f>
        <v/>
      </c>
      <c r="C3069" s="124" t="str">
        <f ca="1">IF(OFFSET('Stocklist Hoogenraad'!C$17,ROW()-ROW(C$17),0)="","",OFFSET('Stocklist Hoogenraad'!C$17,ROW()-ROW(C$17),0))</f>
        <v/>
      </c>
      <c r="D3069" s="125" t="str">
        <f ca="1">IF(OFFSET('Stocklist Hoogenraad'!D$17,ROW()-ROW(D$17),0)="","",(1+Margin)*OFFSET('Stocklist Hoogenraad'!D$17,ROW()-ROW(D$17),0))</f>
        <v/>
      </c>
    </row>
    <row r="3070" spans="1:4" x14ac:dyDescent="0.25">
      <c r="A3070" s="124" t="str">
        <f ca="1">IF(OFFSET('Stocklist Hoogenraad'!A$17,ROW()-ROW(A$17),0)="","",OFFSET('Stocklist Hoogenraad'!A$17,ROW()-ROW(A$17),0))</f>
        <v/>
      </c>
      <c r="B3070" s="124" t="str">
        <f ca="1">IF(OFFSET('Stocklist Hoogenraad'!B$17,ROW()-ROW(B$17),0)="","",OFFSET('Stocklist Hoogenraad'!B$17,ROW()-ROW(B$17),0))</f>
        <v/>
      </c>
      <c r="C3070" s="124" t="str">
        <f ca="1">IF(OFFSET('Stocklist Hoogenraad'!C$17,ROW()-ROW(C$17),0)="","",OFFSET('Stocklist Hoogenraad'!C$17,ROW()-ROW(C$17),0))</f>
        <v/>
      </c>
      <c r="D3070" s="125" t="str">
        <f ca="1">IF(OFFSET('Stocklist Hoogenraad'!D$17,ROW()-ROW(D$17),0)="","",(1+Margin)*OFFSET('Stocklist Hoogenraad'!D$17,ROW()-ROW(D$17),0))</f>
        <v/>
      </c>
    </row>
    <row r="3071" spans="1:4" x14ac:dyDescent="0.25">
      <c r="A3071" s="124" t="str">
        <f ca="1">IF(OFFSET('Stocklist Hoogenraad'!A$17,ROW()-ROW(A$17),0)="","",OFFSET('Stocklist Hoogenraad'!A$17,ROW()-ROW(A$17),0))</f>
        <v/>
      </c>
      <c r="B3071" s="124" t="str">
        <f ca="1">IF(OFFSET('Stocklist Hoogenraad'!B$17,ROW()-ROW(B$17),0)="","",OFFSET('Stocklist Hoogenraad'!B$17,ROW()-ROW(B$17),0))</f>
        <v/>
      </c>
      <c r="C3071" s="124" t="str">
        <f ca="1">IF(OFFSET('Stocklist Hoogenraad'!C$17,ROW()-ROW(C$17),0)="","",OFFSET('Stocklist Hoogenraad'!C$17,ROW()-ROW(C$17),0))</f>
        <v/>
      </c>
      <c r="D3071" s="125" t="str">
        <f ca="1">IF(OFFSET('Stocklist Hoogenraad'!D$17,ROW()-ROW(D$17),0)="","",(1+Margin)*OFFSET('Stocklist Hoogenraad'!D$17,ROW()-ROW(D$17),0))</f>
        <v/>
      </c>
    </row>
    <row r="3072" spans="1:4" x14ac:dyDescent="0.25">
      <c r="A3072" s="124" t="str">
        <f ca="1">IF(OFFSET('Stocklist Hoogenraad'!A$17,ROW()-ROW(A$17),0)="","",OFFSET('Stocklist Hoogenraad'!A$17,ROW()-ROW(A$17),0))</f>
        <v/>
      </c>
      <c r="B3072" s="124" t="str">
        <f ca="1">IF(OFFSET('Stocklist Hoogenraad'!B$17,ROW()-ROW(B$17),0)="","",OFFSET('Stocklist Hoogenraad'!B$17,ROW()-ROW(B$17),0))</f>
        <v/>
      </c>
      <c r="C3072" s="124" t="str">
        <f ca="1">IF(OFFSET('Stocklist Hoogenraad'!C$17,ROW()-ROW(C$17),0)="","",OFFSET('Stocklist Hoogenraad'!C$17,ROW()-ROW(C$17),0))</f>
        <v/>
      </c>
      <c r="D3072" s="125" t="str">
        <f ca="1">IF(OFFSET('Stocklist Hoogenraad'!D$17,ROW()-ROW(D$17),0)="","",(1+Margin)*OFFSET('Stocklist Hoogenraad'!D$17,ROW()-ROW(D$17),0))</f>
        <v/>
      </c>
    </row>
    <row r="3073" spans="1:4" x14ac:dyDescent="0.25">
      <c r="A3073" s="124" t="str">
        <f ca="1">IF(OFFSET('Stocklist Hoogenraad'!A$17,ROW()-ROW(A$17),0)="","",OFFSET('Stocklist Hoogenraad'!A$17,ROW()-ROW(A$17),0))</f>
        <v/>
      </c>
      <c r="B3073" s="124" t="str">
        <f ca="1">IF(OFFSET('Stocklist Hoogenraad'!B$17,ROW()-ROW(B$17),0)="","",OFFSET('Stocklist Hoogenraad'!B$17,ROW()-ROW(B$17),0))</f>
        <v/>
      </c>
      <c r="C3073" s="124" t="str">
        <f ca="1">IF(OFFSET('Stocklist Hoogenraad'!C$17,ROW()-ROW(C$17),0)="","",OFFSET('Stocklist Hoogenraad'!C$17,ROW()-ROW(C$17),0))</f>
        <v/>
      </c>
      <c r="D3073" s="125" t="str">
        <f ca="1">IF(OFFSET('Stocklist Hoogenraad'!D$17,ROW()-ROW(D$17),0)="","",(1+Margin)*OFFSET('Stocklist Hoogenraad'!D$17,ROW()-ROW(D$17),0))</f>
        <v/>
      </c>
    </row>
    <row r="3074" spans="1:4" x14ac:dyDescent="0.25">
      <c r="A3074" s="124" t="str">
        <f ca="1">IF(OFFSET('Stocklist Hoogenraad'!A$17,ROW()-ROW(A$17),0)="","",OFFSET('Stocklist Hoogenraad'!A$17,ROW()-ROW(A$17),0))</f>
        <v/>
      </c>
      <c r="B3074" s="124" t="str">
        <f ca="1">IF(OFFSET('Stocklist Hoogenraad'!B$17,ROW()-ROW(B$17),0)="","",OFFSET('Stocklist Hoogenraad'!B$17,ROW()-ROW(B$17),0))</f>
        <v/>
      </c>
      <c r="C3074" s="124" t="str">
        <f ca="1">IF(OFFSET('Stocklist Hoogenraad'!C$17,ROW()-ROW(C$17),0)="","",OFFSET('Stocklist Hoogenraad'!C$17,ROW()-ROW(C$17),0))</f>
        <v/>
      </c>
      <c r="D3074" s="125" t="str">
        <f ca="1">IF(OFFSET('Stocklist Hoogenraad'!D$17,ROW()-ROW(D$17),0)="","",(1+Margin)*OFFSET('Stocklist Hoogenraad'!D$17,ROW()-ROW(D$17),0))</f>
        <v/>
      </c>
    </row>
    <row r="3075" spans="1:4" x14ac:dyDescent="0.25">
      <c r="A3075" s="124" t="str">
        <f ca="1">IF(OFFSET('Stocklist Hoogenraad'!A$17,ROW()-ROW(A$17),0)="","",OFFSET('Stocklist Hoogenraad'!A$17,ROW()-ROW(A$17),0))</f>
        <v/>
      </c>
      <c r="B3075" s="124" t="str">
        <f ca="1">IF(OFFSET('Stocklist Hoogenraad'!B$17,ROW()-ROW(B$17),0)="","",OFFSET('Stocklist Hoogenraad'!B$17,ROW()-ROW(B$17),0))</f>
        <v/>
      </c>
      <c r="C3075" s="124" t="str">
        <f ca="1">IF(OFFSET('Stocklist Hoogenraad'!C$17,ROW()-ROW(C$17),0)="","",OFFSET('Stocklist Hoogenraad'!C$17,ROW()-ROW(C$17),0))</f>
        <v/>
      </c>
      <c r="D3075" s="125" t="str">
        <f ca="1">IF(OFFSET('Stocklist Hoogenraad'!D$17,ROW()-ROW(D$17),0)="","",(1+Margin)*OFFSET('Stocklist Hoogenraad'!D$17,ROW()-ROW(D$17),0))</f>
        <v/>
      </c>
    </row>
    <row r="3076" spans="1:4" x14ac:dyDescent="0.25">
      <c r="A3076" s="124" t="str">
        <f ca="1">IF(OFFSET('Stocklist Hoogenraad'!A$17,ROW()-ROW(A$17),0)="","",OFFSET('Stocklist Hoogenraad'!A$17,ROW()-ROW(A$17),0))</f>
        <v/>
      </c>
      <c r="B3076" s="124" t="str">
        <f ca="1">IF(OFFSET('Stocklist Hoogenraad'!B$17,ROW()-ROW(B$17),0)="","",OFFSET('Stocklist Hoogenraad'!B$17,ROW()-ROW(B$17),0))</f>
        <v/>
      </c>
      <c r="C3076" s="124" t="str">
        <f ca="1">IF(OFFSET('Stocklist Hoogenraad'!C$17,ROW()-ROW(C$17),0)="","",OFFSET('Stocklist Hoogenraad'!C$17,ROW()-ROW(C$17),0))</f>
        <v/>
      </c>
      <c r="D3076" s="125" t="str">
        <f ca="1">IF(OFFSET('Stocklist Hoogenraad'!D$17,ROW()-ROW(D$17),0)="","",(1+Margin)*OFFSET('Stocklist Hoogenraad'!D$17,ROW()-ROW(D$17),0))</f>
        <v/>
      </c>
    </row>
    <row r="3077" spans="1:4" x14ac:dyDescent="0.25">
      <c r="A3077" s="124" t="str">
        <f ca="1">IF(OFFSET('Stocklist Hoogenraad'!A$17,ROW()-ROW(A$17),0)="","",OFFSET('Stocklist Hoogenraad'!A$17,ROW()-ROW(A$17),0))</f>
        <v/>
      </c>
      <c r="B3077" s="124" t="str">
        <f ca="1">IF(OFFSET('Stocklist Hoogenraad'!B$17,ROW()-ROW(B$17),0)="","",OFFSET('Stocklist Hoogenraad'!B$17,ROW()-ROW(B$17),0))</f>
        <v/>
      </c>
      <c r="C3077" s="124" t="str">
        <f ca="1">IF(OFFSET('Stocklist Hoogenraad'!C$17,ROW()-ROW(C$17),0)="","",OFFSET('Stocklist Hoogenraad'!C$17,ROW()-ROW(C$17),0))</f>
        <v/>
      </c>
      <c r="D3077" s="125" t="str">
        <f ca="1">IF(OFFSET('Stocklist Hoogenraad'!D$17,ROW()-ROW(D$17),0)="","",(1+Margin)*OFFSET('Stocklist Hoogenraad'!D$17,ROW()-ROW(D$17),0))</f>
        <v/>
      </c>
    </row>
    <row r="3078" spans="1:4" x14ac:dyDescent="0.25">
      <c r="A3078" s="124" t="str">
        <f ca="1">IF(OFFSET('Stocklist Hoogenraad'!A$17,ROW()-ROW(A$17),0)="","",OFFSET('Stocklist Hoogenraad'!A$17,ROW()-ROW(A$17),0))</f>
        <v/>
      </c>
      <c r="B3078" s="124" t="str">
        <f ca="1">IF(OFFSET('Stocklist Hoogenraad'!B$17,ROW()-ROW(B$17),0)="","",OFFSET('Stocklist Hoogenraad'!B$17,ROW()-ROW(B$17),0))</f>
        <v/>
      </c>
      <c r="C3078" s="124" t="str">
        <f ca="1">IF(OFFSET('Stocklist Hoogenraad'!C$17,ROW()-ROW(C$17),0)="","",OFFSET('Stocklist Hoogenraad'!C$17,ROW()-ROW(C$17),0))</f>
        <v/>
      </c>
      <c r="D3078" s="125" t="str">
        <f ca="1">IF(OFFSET('Stocklist Hoogenraad'!D$17,ROW()-ROW(D$17),0)="","",(1+Margin)*OFFSET('Stocklist Hoogenraad'!D$17,ROW()-ROW(D$17),0))</f>
        <v/>
      </c>
    </row>
    <row r="3079" spans="1:4" x14ac:dyDescent="0.25">
      <c r="A3079" s="124" t="str">
        <f ca="1">IF(OFFSET('Stocklist Hoogenraad'!A$17,ROW()-ROW(A$17),0)="","",OFFSET('Stocklist Hoogenraad'!A$17,ROW()-ROW(A$17),0))</f>
        <v/>
      </c>
      <c r="B3079" s="124" t="str">
        <f ca="1">IF(OFFSET('Stocklist Hoogenraad'!B$17,ROW()-ROW(B$17),0)="","",OFFSET('Stocklist Hoogenraad'!B$17,ROW()-ROW(B$17),0))</f>
        <v/>
      </c>
      <c r="C3079" s="124" t="str">
        <f ca="1">IF(OFFSET('Stocklist Hoogenraad'!C$17,ROW()-ROW(C$17),0)="","",OFFSET('Stocklist Hoogenraad'!C$17,ROW()-ROW(C$17),0))</f>
        <v/>
      </c>
      <c r="D3079" s="125" t="str">
        <f ca="1">IF(OFFSET('Stocklist Hoogenraad'!D$17,ROW()-ROW(D$17),0)="","",(1+Margin)*OFFSET('Stocklist Hoogenraad'!D$17,ROW()-ROW(D$17),0))</f>
        <v/>
      </c>
    </row>
    <row r="3080" spans="1:4" x14ac:dyDescent="0.25">
      <c r="A3080" s="124" t="str">
        <f ca="1">IF(OFFSET('Stocklist Hoogenraad'!A$17,ROW()-ROW(A$17),0)="","",OFFSET('Stocklist Hoogenraad'!A$17,ROW()-ROW(A$17),0))</f>
        <v/>
      </c>
      <c r="B3080" s="124" t="str">
        <f ca="1">IF(OFFSET('Stocklist Hoogenraad'!B$17,ROW()-ROW(B$17),0)="","",OFFSET('Stocklist Hoogenraad'!B$17,ROW()-ROW(B$17),0))</f>
        <v/>
      </c>
      <c r="C3080" s="124" t="str">
        <f ca="1">IF(OFFSET('Stocklist Hoogenraad'!C$17,ROW()-ROW(C$17),0)="","",OFFSET('Stocklist Hoogenraad'!C$17,ROW()-ROW(C$17),0))</f>
        <v/>
      </c>
      <c r="D3080" s="125" t="str">
        <f ca="1">IF(OFFSET('Stocklist Hoogenraad'!D$17,ROW()-ROW(D$17),0)="","",(1+Margin)*OFFSET('Stocklist Hoogenraad'!D$17,ROW()-ROW(D$17),0))</f>
        <v/>
      </c>
    </row>
    <row r="3081" spans="1:4" x14ac:dyDescent="0.25">
      <c r="A3081" s="124" t="str">
        <f ca="1">IF(OFFSET('Stocklist Hoogenraad'!A$17,ROW()-ROW(A$17),0)="","",OFFSET('Stocklist Hoogenraad'!A$17,ROW()-ROW(A$17),0))</f>
        <v/>
      </c>
      <c r="B3081" s="124" t="str">
        <f ca="1">IF(OFFSET('Stocklist Hoogenraad'!B$17,ROW()-ROW(B$17),0)="","",OFFSET('Stocklist Hoogenraad'!B$17,ROW()-ROW(B$17),0))</f>
        <v/>
      </c>
      <c r="C3081" s="124" t="str">
        <f ca="1">IF(OFFSET('Stocklist Hoogenraad'!C$17,ROW()-ROW(C$17),0)="","",OFFSET('Stocklist Hoogenraad'!C$17,ROW()-ROW(C$17),0))</f>
        <v/>
      </c>
      <c r="D3081" s="125" t="str">
        <f ca="1">IF(OFFSET('Stocklist Hoogenraad'!D$17,ROW()-ROW(D$17),0)="","",(1+Margin)*OFFSET('Stocklist Hoogenraad'!D$17,ROW()-ROW(D$17),0))</f>
        <v/>
      </c>
    </row>
    <row r="3082" spans="1:4" x14ac:dyDescent="0.25">
      <c r="A3082" s="124" t="str">
        <f ca="1">IF(OFFSET('Stocklist Hoogenraad'!A$17,ROW()-ROW(A$17),0)="","",OFFSET('Stocklist Hoogenraad'!A$17,ROW()-ROW(A$17),0))</f>
        <v/>
      </c>
      <c r="B3082" s="124" t="str">
        <f ca="1">IF(OFFSET('Stocklist Hoogenraad'!B$17,ROW()-ROW(B$17),0)="","",OFFSET('Stocklist Hoogenraad'!B$17,ROW()-ROW(B$17),0))</f>
        <v/>
      </c>
      <c r="C3082" s="124" t="str">
        <f ca="1">IF(OFFSET('Stocklist Hoogenraad'!C$17,ROW()-ROW(C$17),0)="","",OFFSET('Stocklist Hoogenraad'!C$17,ROW()-ROW(C$17),0))</f>
        <v/>
      </c>
      <c r="D3082" s="125" t="str">
        <f ca="1">IF(OFFSET('Stocklist Hoogenraad'!D$17,ROW()-ROW(D$17),0)="","",(1+Margin)*OFFSET('Stocklist Hoogenraad'!D$17,ROW()-ROW(D$17),0))</f>
        <v/>
      </c>
    </row>
    <row r="3083" spans="1:4" x14ac:dyDescent="0.25">
      <c r="A3083" s="124" t="str">
        <f ca="1">IF(OFFSET('Stocklist Hoogenraad'!A$17,ROW()-ROW(A$17),0)="","",OFFSET('Stocklist Hoogenraad'!A$17,ROW()-ROW(A$17),0))</f>
        <v/>
      </c>
      <c r="B3083" s="124" t="str">
        <f ca="1">IF(OFFSET('Stocklist Hoogenraad'!B$17,ROW()-ROW(B$17),0)="","",OFFSET('Stocklist Hoogenraad'!B$17,ROW()-ROW(B$17),0))</f>
        <v/>
      </c>
      <c r="C3083" s="124" t="str">
        <f ca="1">IF(OFFSET('Stocklist Hoogenraad'!C$17,ROW()-ROW(C$17),0)="","",OFFSET('Stocklist Hoogenraad'!C$17,ROW()-ROW(C$17),0))</f>
        <v/>
      </c>
      <c r="D3083" s="125" t="str">
        <f ca="1">IF(OFFSET('Stocklist Hoogenraad'!D$17,ROW()-ROW(D$17),0)="","",(1+Margin)*OFFSET('Stocklist Hoogenraad'!D$17,ROW()-ROW(D$17),0))</f>
        <v/>
      </c>
    </row>
    <row r="3084" spans="1:4" x14ac:dyDescent="0.25">
      <c r="A3084" s="124" t="str">
        <f ca="1">IF(OFFSET('Stocklist Hoogenraad'!A$17,ROW()-ROW(A$17),0)="","",OFFSET('Stocklist Hoogenraad'!A$17,ROW()-ROW(A$17),0))</f>
        <v/>
      </c>
      <c r="B3084" s="124" t="str">
        <f ca="1">IF(OFFSET('Stocklist Hoogenraad'!B$17,ROW()-ROW(B$17),0)="","",OFFSET('Stocklist Hoogenraad'!B$17,ROW()-ROW(B$17),0))</f>
        <v/>
      </c>
      <c r="C3084" s="124" t="str">
        <f ca="1">IF(OFFSET('Stocklist Hoogenraad'!C$17,ROW()-ROW(C$17),0)="","",OFFSET('Stocklist Hoogenraad'!C$17,ROW()-ROW(C$17),0))</f>
        <v/>
      </c>
      <c r="D3084" s="125" t="str">
        <f ca="1">IF(OFFSET('Stocklist Hoogenraad'!D$17,ROW()-ROW(D$17),0)="","",(1+Margin)*OFFSET('Stocklist Hoogenraad'!D$17,ROW()-ROW(D$17),0))</f>
        <v/>
      </c>
    </row>
    <row r="3085" spans="1:4" x14ac:dyDescent="0.25">
      <c r="A3085" s="124" t="str">
        <f ca="1">IF(OFFSET('Stocklist Hoogenraad'!A$17,ROW()-ROW(A$17),0)="","",OFFSET('Stocklist Hoogenraad'!A$17,ROW()-ROW(A$17),0))</f>
        <v/>
      </c>
      <c r="B3085" s="124" t="str">
        <f ca="1">IF(OFFSET('Stocklist Hoogenraad'!B$17,ROW()-ROW(B$17),0)="","",OFFSET('Stocklist Hoogenraad'!B$17,ROW()-ROW(B$17),0))</f>
        <v/>
      </c>
      <c r="C3085" s="124" t="str">
        <f ca="1">IF(OFFSET('Stocklist Hoogenraad'!C$17,ROW()-ROW(C$17),0)="","",OFFSET('Stocklist Hoogenraad'!C$17,ROW()-ROW(C$17),0))</f>
        <v/>
      </c>
      <c r="D3085" s="125" t="str">
        <f ca="1">IF(OFFSET('Stocklist Hoogenraad'!D$17,ROW()-ROW(D$17),0)="","",(1+Margin)*OFFSET('Stocklist Hoogenraad'!D$17,ROW()-ROW(D$17),0))</f>
        <v/>
      </c>
    </row>
    <row r="3086" spans="1:4" x14ac:dyDescent="0.25">
      <c r="A3086" s="124" t="str">
        <f ca="1">IF(OFFSET('Stocklist Hoogenraad'!A$17,ROW()-ROW(A$17),0)="","",OFFSET('Stocklist Hoogenraad'!A$17,ROW()-ROW(A$17),0))</f>
        <v/>
      </c>
      <c r="B3086" s="124" t="str">
        <f ca="1">IF(OFFSET('Stocklist Hoogenraad'!B$17,ROW()-ROW(B$17),0)="","",OFFSET('Stocklist Hoogenraad'!B$17,ROW()-ROW(B$17),0))</f>
        <v/>
      </c>
      <c r="C3086" s="124" t="str">
        <f ca="1">IF(OFFSET('Stocklist Hoogenraad'!C$17,ROW()-ROW(C$17),0)="","",OFFSET('Stocklist Hoogenraad'!C$17,ROW()-ROW(C$17),0))</f>
        <v/>
      </c>
      <c r="D3086" s="125" t="str">
        <f ca="1">IF(OFFSET('Stocklist Hoogenraad'!D$17,ROW()-ROW(D$17),0)="","",(1+Margin)*OFFSET('Stocklist Hoogenraad'!D$17,ROW()-ROW(D$17),0))</f>
        <v/>
      </c>
    </row>
    <row r="3087" spans="1:4" x14ac:dyDescent="0.25">
      <c r="A3087" s="124" t="str">
        <f ca="1">IF(OFFSET('Stocklist Hoogenraad'!A$17,ROW()-ROW(A$17),0)="","",OFFSET('Stocklist Hoogenraad'!A$17,ROW()-ROW(A$17),0))</f>
        <v/>
      </c>
      <c r="B3087" s="124" t="str">
        <f ca="1">IF(OFFSET('Stocklist Hoogenraad'!B$17,ROW()-ROW(B$17),0)="","",OFFSET('Stocklist Hoogenraad'!B$17,ROW()-ROW(B$17),0))</f>
        <v/>
      </c>
      <c r="C3087" s="124" t="str">
        <f ca="1">IF(OFFSET('Stocklist Hoogenraad'!C$17,ROW()-ROW(C$17),0)="","",OFFSET('Stocklist Hoogenraad'!C$17,ROW()-ROW(C$17),0))</f>
        <v/>
      </c>
      <c r="D3087" s="125" t="str">
        <f ca="1">IF(OFFSET('Stocklist Hoogenraad'!D$17,ROW()-ROW(D$17),0)="","",(1+Margin)*OFFSET('Stocklist Hoogenraad'!D$17,ROW()-ROW(D$17),0))</f>
        <v/>
      </c>
    </row>
    <row r="3088" spans="1:4" x14ac:dyDescent="0.25">
      <c r="A3088" s="124" t="str">
        <f ca="1">IF(OFFSET('Stocklist Hoogenraad'!A$17,ROW()-ROW(A$17),0)="","",OFFSET('Stocklist Hoogenraad'!A$17,ROW()-ROW(A$17),0))</f>
        <v/>
      </c>
      <c r="B3088" s="124" t="str">
        <f ca="1">IF(OFFSET('Stocklist Hoogenraad'!B$17,ROW()-ROW(B$17),0)="","",OFFSET('Stocklist Hoogenraad'!B$17,ROW()-ROW(B$17),0))</f>
        <v/>
      </c>
      <c r="C3088" s="124" t="str">
        <f ca="1">IF(OFFSET('Stocklist Hoogenraad'!C$17,ROW()-ROW(C$17),0)="","",OFFSET('Stocklist Hoogenraad'!C$17,ROW()-ROW(C$17),0))</f>
        <v/>
      </c>
      <c r="D3088" s="125" t="str">
        <f ca="1">IF(OFFSET('Stocklist Hoogenraad'!D$17,ROW()-ROW(D$17),0)="","",(1+Margin)*OFFSET('Stocklist Hoogenraad'!D$17,ROW()-ROW(D$17),0))</f>
        <v/>
      </c>
    </row>
    <row r="3089" spans="1:4" x14ac:dyDescent="0.25">
      <c r="A3089" s="124" t="str">
        <f ca="1">IF(OFFSET('Stocklist Hoogenraad'!A$17,ROW()-ROW(A$17),0)="","",OFFSET('Stocklist Hoogenraad'!A$17,ROW()-ROW(A$17),0))</f>
        <v/>
      </c>
      <c r="B3089" s="124" t="str">
        <f ca="1">IF(OFFSET('Stocklist Hoogenraad'!B$17,ROW()-ROW(B$17),0)="","",OFFSET('Stocklist Hoogenraad'!B$17,ROW()-ROW(B$17),0))</f>
        <v/>
      </c>
      <c r="C3089" s="124" t="str">
        <f ca="1">IF(OFFSET('Stocklist Hoogenraad'!C$17,ROW()-ROW(C$17),0)="","",OFFSET('Stocklist Hoogenraad'!C$17,ROW()-ROW(C$17),0))</f>
        <v/>
      </c>
      <c r="D3089" s="125" t="str">
        <f ca="1">IF(OFFSET('Stocklist Hoogenraad'!D$17,ROW()-ROW(D$17),0)="","",(1+Margin)*OFFSET('Stocklist Hoogenraad'!D$17,ROW()-ROW(D$17),0))</f>
        <v/>
      </c>
    </row>
    <row r="3090" spans="1:4" x14ac:dyDescent="0.25">
      <c r="A3090" s="124" t="str">
        <f ca="1">IF(OFFSET('Stocklist Hoogenraad'!A$17,ROW()-ROW(A$17),0)="","",OFFSET('Stocklist Hoogenraad'!A$17,ROW()-ROW(A$17),0))</f>
        <v/>
      </c>
      <c r="B3090" s="124" t="str">
        <f ca="1">IF(OFFSET('Stocklist Hoogenraad'!B$17,ROW()-ROW(B$17),0)="","",OFFSET('Stocklist Hoogenraad'!B$17,ROW()-ROW(B$17),0))</f>
        <v/>
      </c>
      <c r="C3090" s="124" t="str">
        <f ca="1">IF(OFFSET('Stocklist Hoogenraad'!C$17,ROW()-ROW(C$17),0)="","",OFFSET('Stocklist Hoogenraad'!C$17,ROW()-ROW(C$17),0))</f>
        <v/>
      </c>
      <c r="D3090" s="125" t="str">
        <f ca="1">IF(OFFSET('Stocklist Hoogenraad'!D$17,ROW()-ROW(D$17),0)="","",(1+Margin)*OFFSET('Stocklist Hoogenraad'!D$17,ROW()-ROW(D$17),0))</f>
        <v/>
      </c>
    </row>
    <row r="3091" spans="1:4" x14ac:dyDescent="0.25">
      <c r="A3091" s="124" t="str">
        <f ca="1">IF(OFFSET('Stocklist Hoogenraad'!A$17,ROW()-ROW(A$17),0)="","",OFFSET('Stocklist Hoogenraad'!A$17,ROW()-ROW(A$17),0))</f>
        <v/>
      </c>
      <c r="B3091" s="124" t="str">
        <f ca="1">IF(OFFSET('Stocklist Hoogenraad'!B$17,ROW()-ROW(B$17),0)="","",OFFSET('Stocklist Hoogenraad'!B$17,ROW()-ROW(B$17),0))</f>
        <v/>
      </c>
      <c r="C3091" s="124" t="str">
        <f ca="1">IF(OFFSET('Stocklist Hoogenraad'!C$17,ROW()-ROW(C$17),0)="","",OFFSET('Stocklist Hoogenraad'!C$17,ROW()-ROW(C$17),0))</f>
        <v/>
      </c>
      <c r="D3091" s="125" t="str">
        <f ca="1">IF(OFFSET('Stocklist Hoogenraad'!D$17,ROW()-ROW(D$17),0)="","",(1+Margin)*OFFSET('Stocklist Hoogenraad'!D$17,ROW()-ROW(D$17),0))</f>
        <v/>
      </c>
    </row>
    <row r="3092" spans="1:4" x14ac:dyDescent="0.25">
      <c r="A3092" s="124" t="str">
        <f ca="1">IF(OFFSET('Stocklist Hoogenraad'!A$17,ROW()-ROW(A$17),0)="","",OFFSET('Stocklist Hoogenraad'!A$17,ROW()-ROW(A$17),0))</f>
        <v/>
      </c>
      <c r="B3092" s="124" t="str">
        <f ca="1">IF(OFFSET('Stocklist Hoogenraad'!B$17,ROW()-ROW(B$17),0)="","",OFFSET('Stocklist Hoogenraad'!B$17,ROW()-ROW(B$17),0))</f>
        <v/>
      </c>
      <c r="C3092" s="124" t="str">
        <f ca="1">IF(OFFSET('Stocklist Hoogenraad'!C$17,ROW()-ROW(C$17),0)="","",OFFSET('Stocklist Hoogenraad'!C$17,ROW()-ROW(C$17),0))</f>
        <v/>
      </c>
      <c r="D3092" s="125" t="str">
        <f ca="1">IF(OFFSET('Stocklist Hoogenraad'!D$17,ROW()-ROW(D$17),0)="","",(1+Margin)*OFFSET('Stocklist Hoogenraad'!D$17,ROW()-ROW(D$17),0))</f>
        <v/>
      </c>
    </row>
    <row r="3093" spans="1:4" x14ac:dyDescent="0.25">
      <c r="A3093" s="124" t="str">
        <f ca="1">IF(OFFSET('Stocklist Hoogenraad'!A$17,ROW()-ROW(A$17),0)="","",OFFSET('Stocklist Hoogenraad'!A$17,ROW()-ROW(A$17),0))</f>
        <v/>
      </c>
      <c r="B3093" s="124" t="str">
        <f ca="1">IF(OFFSET('Stocklist Hoogenraad'!B$17,ROW()-ROW(B$17),0)="","",OFFSET('Stocklist Hoogenraad'!B$17,ROW()-ROW(B$17),0))</f>
        <v/>
      </c>
      <c r="C3093" s="124" t="str">
        <f ca="1">IF(OFFSET('Stocklist Hoogenraad'!C$17,ROW()-ROW(C$17),0)="","",OFFSET('Stocklist Hoogenraad'!C$17,ROW()-ROW(C$17),0))</f>
        <v/>
      </c>
      <c r="D3093" s="125" t="str">
        <f ca="1">IF(OFFSET('Stocklist Hoogenraad'!D$17,ROW()-ROW(D$17),0)="","",(1+Margin)*OFFSET('Stocklist Hoogenraad'!D$17,ROW()-ROW(D$17),0))</f>
        <v/>
      </c>
    </row>
    <row r="3094" spans="1:4" x14ac:dyDescent="0.25">
      <c r="A3094" s="124" t="str">
        <f ca="1">IF(OFFSET('Stocklist Hoogenraad'!A$17,ROW()-ROW(A$17),0)="","",OFFSET('Stocklist Hoogenraad'!A$17,ROW()-ROW(A$17),0))</f>
        <v/>
      </c>
      <c r="B3094" s="124" t="str">
        <f ca="1">IF(OFFSET('Stocklist Hoogenraad'!B$17,ROW()-ROW(B$17),0)="","",OFFSET('Stocklist Hoogenraad'!B$17,ROW()-ROW(B$17),0))</f>
        <v/>
      </c>
      <c r="C3094" s="124" t="str">
        <f ca="1">IF(OFFSET('Stocklist Hoogenraad'!C$17,ROW()-ROW(C$17),0)="","",OFFSET('Stocklist Hoogenraad'!C$17,ROW()-ROW(C$17),0))</f>
        <v/>
      </c>
      <c r="D3094" s="125" t="str">
        <f ca="1">IF(OFFSET('Stocklist Hoogenraad'!D$17,ROW()-ROW(D$17),0)="","",(1+Margin)*OFFSET('Stocklist Hoogenraad'!D$17,ROW()-ROW(D$17),0))</f>
        <v/>
      </c>
    </row>
    <row r="3095" spans="1:4" x14ac:dyDescent="0.25">
      <c r="A3095" s="124" t="str">
        <f ca="1">IF(OFFSET('Stocklist Hoogenraad'!A$17,ROW()-ROW(A$17),0)="","",OFFSET('Stocklist Hoogenraad'!A$17,ROW()-ROW(A$17),0))</f>
        <v/>
      </c>
      <c r="B3095" s="124" t="str">
        <f ca="1">IF(OFFSET('Stocklist Hoogenraad'!B$17,ROW()-ROW(B$17),0)="","",OFFSET('Stocklist Hoogenraad'!B$17,ROW()-ROW(B$17),0))</f>
        <v/>
      </c>
      <c r="C3095" s="124" t="str">
        <f ca="1">IF(OFFSET('Stocklist Hoogenraad'!C$17,ROW()-ROW(C$17),0)="","",OFFSET('Stocklist Hoogenraad'!C$17,ROW()-ROW(C$17),0))</f>
        <v/>
      </c>
      <c r="D3095" s="125" t="str">
        <f ca="1">IF(OFFSET('Stocklist Hoogenraad'!D$17,ROW()-ROW(D$17),0)="","",(1+Margin)*OFFSET('Stocklist Hoogenraad'!D$17,ROW()-ROW(D$17),0))</f>
        <v/>
      </c>
    </row>
    <row r="3096" spans="1:4" x14ac:dyDescent="0.25">
      <c r="A3096" s="124" t="str">
        <f ca="1">IF(OFFSET('Stocklist Hoogenraad'!A$17,ROW()-ROW(A$17),0)="","",OFFSET('Stocklist Hoogenraad'!A$17,ROW()-ROW(A$17),0))</f>
        <v/>
      </c>
      <c r="B3096" s="124" t="str">
        <f ca="1">IF(OFFSET('Stocklist Hoogenraad'!B$17,ROW()-ROW(B$17),0)="","",OFFSET('Stocklist Hoogenraad'!B$17,ROW()-ROW(B$17),0))</f>
        <v/>
      </c>
      <c r="C3096" s="124" t="str">
        <f ca="1">IF(OFFSET('Stocklist Hoogenraad'!C$17,ROW()-ROW(C$17),0)="","",OFFSET('Stocklist Hoogenraad'!C$17,ROW()-ROW(C$17),0))</f>
        <v/>
      </c>
      <c r="D3096" s="125" t="str">
        <f ca="1">IF(OFFSET('Stocklist Hoogenraad'!D$17,ROW()-ROW(D$17),0)="","",(1+Margin)*OFFSET('Stocklist Hoogenraad'!D$17,ROW()-ROW(D$17),0))</f>
        <v/>
      </c>
    </row>
    <row r="3097" spans="1:4" x14ac:dyDescent="0.25">
      <c r="A3097" s="124" t="str">
        <f ca="1">IF(OFFSET('Stocklist Hoogenraad'!A$17,ROW()-ROW(A$17),0)="","",OFFSET('Stocklist Hoogenraad'!A$17,ROW()-ROW(A$17),0))</f>
        <v/>
      </c>
      <c r="B3097" s="124" t="str">
        <f ca="1">IF(OFFSET('Stocklist Hoogenraad'!B$17,ROW()-ROW(B$17),0)="","",OFFSET('Stocklist Hoogenraad'!B$17,ROW()-ROW(B$17),0))</f>
        <v/>
      </c>
      <c r="C3097" s="124" t="str">
        <f ca="1">IF(OFFSET('Stocklist Hoogenraad'!C$17,ROW()-ROW(C$17),0)="","",OFFSET('Stocklist Hoogenraad'!C$17,ROW()-ROW(C$17),0))</f>
        <v/>
      </c>
      <c r="D3097" s="125" t="str">
        <f ca="1">IF(OFFSET('Stocklist Hoogenraad'!D$17,ROW()-ROW(D$17),0)="","",(1+Margin)*OFFSET('Stocklist Hoogenraad'!D$17,ROW()-ROW(D$17),0))</f>
        <v/>
      </c>
    </row>
    <row r="3098" spans="1:4" x14ac:dyDescent="0.25">
      <c r="A3098" s="124" t="str">
        <f ca="1">IF(OFFSET('Stocklist Hoogenraad'!A$17,ROW()-ROW(A$17),0)="","",OFFSET('Stocklist Hoogenraad'!A$17,ROW()-ROW(A$17),0))</f>
        <v/>
      </c>
      <c r="B3098" s="124" t="str">
        <f ca="1">IF(OFFSET('Stocklist Hoogenraad'!B$17,ROW()-ROW(B$17),0)="","",OFFSET('Stocklist Hoogenraad'!B$17,ROW()-ROW(B$17),0))</f>
        <v/>
      </c>
      <c r="C3098" s="124" t="str">
        <f ca="1">IF(OFFSET('Stocklist Hoogenraad'!C$17,ROW()-ROW(C$17),0)="","",OFFSET('Stocklist Hoogenraad'!C$17,ROW()-ROW(C$17),0))</f>
        <v/>
      </c>
      <c r="D3098" s="125" t="str">
        <f ca="1">IF(OFFSET('Stocklist Hoogenraad'!D$17,ROW()-ROW(D$17),0)="","",(1+Margin)*OFFSET('Stocklist Hoogenraad'!D$17,ROW()-ROW(D$17),0))</f>
        <v/>
      </c>
    </row>
    <row r="3099" spans="1:4" x14ac:dyDescent="0.25">
      <c r="A3099" s="124" t="str">
        <f ca="1">IF(OFFSET('Stocklist Hoogenraad'!A$17,ROW()-ROW(A$17),0)="","",OFFSET('Stocklist Hoogenraad'!A$17,ROW()-ROW(A$17),0))</f>
        <v/>
      </c>
      <c r="B3099" s="124" t="str">
        <f ca="1">IF(OFFSET('Stocklist Hoogenraad'!B$17,ROW()-ROW(B$17),0)="","",OFFSET('Stocklist Hoogenraad'!B$17,ROW()-ROW(B$17),0))</f>
        <v/>
      </c>
      <c r="C3099" s="124" t="str">
        <f ca="1">IF(OFFSET('Stocklist Hoogenraad'!C$17,ROW()-ROW(C$17),0)="","",OFFSET('Stocklist Hoogenraad'!C$17,ROW()-ROW(C$17),0))</f>
        <v/>
      </c>
      <c r="D3099" s="125" t="str">
        <f ca="1">IF(OFFSET('Stocklist Hoogenraad'!D$17,ROW()-ROW(D$17),0)="","",(1+Margin)*OFFSET('Stocklist Hoogenraad'!D$17,ROW()-ROW(D$17),0))</f>
        <v/>
      </c>
    </row>
    <row r="3100" spans="1:4" x14ac:dyDescent="0.25">
      <c r="A3100" s="124" t="str">
        <f ca="1">IF(OFFSET('Stocklist Hoogenraad'!A$17,ROW()-ROW(A$17),0)="","",OFFSET('Stocklist Hoogenraad'!A$17,ROW()-ROW(A$17),0))</f>
        <v/>
      </c>
      <c r="B3100" s="124" t="str">
        <f ca="1">IF(OFFSET('Stocklist Hoogenraad'!B$17,ROW()-ROW(B$17),0)="","",OFFSET('Stocklist Hoogenraad'!B$17,ROW()-ROW(B$17),0))</f>
        <v/>
      </c>
      <c r="C3100" s="124" t="str">
        <f ca="1">IF(OFFSET('Stocklist Hoogenraad'!C$17,ROW()-ROW(C$17),0)="","",OFFSET('Stocklist Hoogenraad'!C$17,ROW()-ROW(C$17),0))</f>
        <v/>
      </c>
      <c r="D3100" s="125" t="str">
        <f ca="1">IF(OFFSET('Stocklist Hoogenraad'!D$17,ROW()-ROW(D$17),0)="","",(1+Margin)*OFFSET('Stocklist Hoogenraad'!D$17,ROW()-ROW(D$17),0))</f>
        <v/>
      </c>
    </row>
    <row r="3101" spans="1:4" x14ac:dyDescent="0.25">
      <c r="A3101" s="124" t="str">
        <f ca="1">IF(OFFSET('Stocklist Hoogenraad'!A$17,ROW()-ROW(A$17),0)="","",OFFSET('Stocklist Hoogenraad'!A$17,ROW()-ROW(A$17),0))</f>
        <v/>
      </c>
      <c r="B3101" s="124" t="str">
        <f ca="1">IF(OFFSET('Stocklist Hoogenraad'!B$17,ROW()-ROW(B$17),0)="","",OFFSET('Stocklist Hoogenraad'!B$17,ROW()-ROW(B$17),0))</f>
        <v/>
      </c>
      <c r="C3101" s="124" t="str">
        <f ca="1">IF(OFFSET('Stocklist Hoogenraad'!C$17,ROW()-ROW(C$17),0)="","",OFFSET('Stocklist Hoogenraad'!C$17,ROW()-ROW(C$17),0))</f>
        <v/>
      </c>
      <c r="D3101" s="125" t="str">
        <f ca="1">IF(OFFSET('Stocklist Hoogenraad'!D$17,ROW()-ROW(D$17),0)="","",(1+Margin)*OFFSET('Stocklist Hoogenraad'!D$17,ROW()-ROW(D$17),0))</f>
        <v/>
      </c>
    </row>
    <row r="3102" spans="1:4" x14ac:dyDescent="0.25">
      <c r="A3102" s="124" t="str">
        <f ca="1">IF(OFFSET('Stocklist Hoogenraad'!A$17,ROW()-ROW(A$17),0)="","",OFFSET('Stocklist Hoogenraad'!A$17,ROW()-ROW(A$17),0))</f>
        <v/>
      </c>
      <c r="B3102" s="124" t="str">
        <f ca="1">IF(OFFSET('Stocklist Hoogenraad'!B$17,ROW()-ROW(B$17),0)="","",OFFSET('Stocklist Hoogenraad'!B$17,ROW()-ROW(B$17),0))</f>
        <v/>
      </c>
      <c r="C3102" s="124" t="str">
        <f ca="1">IF(OFFSET('Stocklist Hoogenraad'!C$17,ROW()-ROW(C$17),0)="","",OFFSET('Stocklist Hoogenraad'!C$17,ROW()-ROW(C$17),0))</f>
        <v/>
      </c>
      <c r="D3102" s="125" t="str">
        <f ca="1">IF(OFFSET('Stocklist Hoogenraad'!D$17,ROW()-ROW(D$17),0)="","",(1+Margin)*OFFSET('Stocklist Hoogenraad'!D$17,ROW()-ROW(D$17),0))</f>
        <v/>
      </c>
    </row>
    <row r="3103" spans="1:4" x14ac:dyDescent="0.25">
      <c r="A3103" s="124" t="str">
        <f ca="1">IF(OFFSET('Stocklist Hoogenraad'!A$17,ROW()-ROW(A$17),0)="","",OFFSET('Stocklist Hoogenraad'!A$17,ROW()-ROW(A$17),0))</f>
        <v/>
      </c>
      <c r="B3103" s="124" t="str">
        <f ca="1">IF(OFFSET('Stocklist Hoogenraad'!B$17,ROW()-ROW(B$17),0)="","",OFFSET('Stocklist Hoogenraad'!B$17,ROW()-ROW(B$17),0))</f>
        <v/>
      </c>
      <c r="C3103" s="124" t="str">
        <f ca="1">IF(OFFSET('Stocklist Hoogenraad'!C$17,ROW()-ROW(C$17),0)="","",OFFSET('Stocklist Hoogenraad'!C$17,ROW()-ROW(C$17),0))</f>
        <v/>
      </c>
      <c r="D3103" s="125" t="str">
        <f ca="1">IF(OFFSET('Stocklist Hoogenraad'!D$17,ROW()-ROW(D$17),0)="","",(1+Margin)*OFFSET('Stocklist Hoogenraad'!D$17,ROW()-ROW(D$17),0))</f>
        <v/>
      </c>
    </row>
    <row r="3104" spans="1:4" x14ac:dyDescent="0.25">
      <c r="A3104" s="124" t="str">
        <f ca="1">IF(OFFSET('Stocklist Hoogenraad'!A$17,ROW()-ROW(A$17),0)="","",OFFSET('Stocklist Hoogenraad'!A$17,ROW()-ROW(A$17),0))</f>
        <v/>
      </c>
      <c r="B3104" s="124" t="str">
        <f ca="1">IF(OFFSET('Stocklist Hoogenraad'!B$17,ROW()-ROW(B$17),0)="","",OFFSET('Stocklist Hoogenraad'!B$17,ROW()-ROW(B$17),0))</f>
        <v/>
      </c>
      <c r="C3104" s="124" t="str">
        <f ca="1">IF(OFFSET('Stocklist Hoogenraad'!C$17,ROW()-ROW(C$17),0)="","",OFFSET('Stocklist Hoogenraad'!C$17,ROW()-ROW(C$17),0))</f>
        <v/>
      </c>
      <c r="D3104" s="125" t="str">
        <f ca="1">IF(OFFSET('Stocklist Hoogenraad'!D$17,ROW()-ROW(D$17),0)="","",(1+Margin)*OFFSET('Stocklist Hoogenraad'!D$17,ROW()-ROW(D$17),0))</f>
        <v/>
      </c>
    </row>
    <row r="3105" spans="1:4" x14ac:dyDescent="0.25">
      <c r="A3105" s="124" t="str">
        <f ca="1">IF(OFFSET('Stocklist Hoogenraad'!A$17,ROW()-ROW(A$17),0)="","",OFFSET('Stocklist Hoogenraad'!A$17,ROW()-ROW(A$17),0))</f>
        <v/>
      </c>
      <c r="B3105" s="124" t="str">
        <f ca="1">IF(OFFSET('Stocklist Hoogenraad'!B$17,ROW()-ROW(B$17),0)="","",OFFSET('Stocklist Hoogenraad'!B$17,ROW()-ROW(B$17),0))</f>
        <v/>
      </c>
      <c r="C3105" s="124" t="str">
        <f ca="1">IF(OFFSET('Stocklist Hoogenraad'!C$17,ROW()-ROW(C$17),0)="","",OFFSET('Stocklist Hoogenraad'!C$17,ROW()-ROW(C$17),0))</f>
        <v/>
      </c>
      <c r="D3105" s="125" t="str">
        <f ca="1">IF(OFFSET('Stocklist Hoogenraad'!D$17,ROW()-ROW(D$17),0)="","",(1+Margin)*OFFSET('Stocklist Hoogenraad'!D$17,ROW()-ROW(D$17),0))</f>
        <v/>
      </c>
    </row>
    <row r="3106" spans="1:4" x14ac:dyDescent="0.25">
      <c r="A3106" s="124" t="str">
        <f ca="1">IF(OFFSET('Stocklist Hoogenraad'!A$17,ROW()-ROW(A$17),0)="","",OFFSET('Stocklist Hoogenraad'!A$17,ROW()-ROW(A$17),0))</f>
        <v/>
      </c>
      <c r="B3106" s="124" t="str">
        <f ca="1">IF(OFFSET('Stocklist Hoogenraad'!B$17,ROW()-ROW(B$17),0)="","",OFFSET('Stocklist Hoogenraad'!B$17,ROW()-ROW(B$17),0))</f>
        <v/>
      </c>
      <c r="C3106" s="124" t="str">
        <f ca="1">IF(OFFSET('Stocklist Hoogenraad'!C$17,ROW()-ROW(C$17),0)="","",OFFSET('Stocklist Hoogenraad'!C$17,ROW()-ROW(C$17),0))</f>
        <v/>
      </c>
      <c r="D3106" s="125" t="str">
        <f ca="1">IF(OFFSET('Stocklist Hoogenraad'!D$17,ROW()-ROW(D$17),0)="","",(1+Margin)*OFFSET('Stocklist Hoogenraad'!D$17,ROW()-ROW(D$17),0))</f>
        <v/>
      </c>
    </row>
    <row r="3107" spans="1:4" x14ac:dyDescent="0.25">
      <c r="A3107" s="124" t="str">
        <f ca="1">IF(OFFSET('Stocklist Hoogenraad'!A$17,ROW()-ROW(A$17),0)="","",OFFSET('Stocklist Hoogenraad'!A$17,ROW()-ROW(A$17),0))</f>
        <v/>
      </c>
      <c r="B3107" s="124" t="str">
        <f ca="1">IF(OFFSET('Stocklist Hoogenraad'!B$17,ROW()-ROW(B$17),0)="","",OFFSET('Stocklist Hoogenraad'!B$17,ROW()-ROW(B$17),0))</f>
        <v/>
      </c>
      <c r="C3107" s="124" t="str">
        <f ca="1">IF(OFFSET('Stocklist Hoogenraad'!C$17,ROW()-ROW(C$17),0)="","",OFFSET('Stocklist Hoogenraad'!C$17,ROW()-ROW(C$17),0))</f>
        <v/>
      </c>
      <c r="D3107" s="125" t="str">
        <f ca="1">IF(OFFSET('Stocklist Hoogenraad'!D$17,ROW()-ROW(D$17),0)="","",(1+Margin)*OFFSET('Stocklist Hoogenraad'!D$17,ROW()-ROW(D$17),0))</f>
        <v/>
      </c>
    </row>
    <row r="3108" spans="1:4" x14ac:dyDescent="0.25">
      <c r="A3108" s="124" t="str">
        <f ca="1">IF(OFFSET('Stocklist Hoogenraad'!A$17,ROW()-ROW(A$17),0)="","",OFFSET('Stocklist Hoogenraad'!A$17,ROW()-ROW(A$17),0))</f>
        <v/>
      </c>
      <c r="B3108" s="124" t="str">
        <f ca="1">IF(OFFSET('Stocklist Hoogenraad'!B$17,ROW()-ROW(B$17),0)="","",OFFSET('Stocklist Hoogenraad'!B$17,ROW()-ROW(B$17),0))</f>
        <v/>
      </c>
      <c r="C3108" s="124" t="str">
        <f ca="1">IF(OFFSET('Stocklist Hoogenraad'!C$17,ROW()-ROW(C$17),0)="","",OFFSET('Stocklist Hoogenraad'!C$17,ROW()-ROW(C$17),0))</f>
        <v/>
      </c>
      <c r="D3108" s="125" t="str">
        <f ca="1">IF(OFFSET('Stocklist Hoogenraad'!D$17,ROW()-ROW(D$17),0)="","",(1+Margin)*OFFSET('Stocklist Hoogenraad'!D$17,ROW()-ROW(D$17),0))</f>
        <v/>
      </c>
    </row>
    <row r="3109" spans="1:4" x14ac:dyDescent="0.25">
      <c r="A3109" s="124" t="str">
        <f ca="1">IF(OFFSET('Stocklist Hoogenraad'!A$17,ROW()-ROW(A$17),0)="","",OFFSET('Stocklist Hoogenraad'!A$17,ROW()-ROW(A$17),0))</f>
        <v/>
      </c>
      <c r="B3109" s="124" t="str">
        <f ca="1">IF(OFFSET('Stocklist Hoogenraad'!B$17,ROW()-ROW(B$17),0)="","",OFFSET('Stocklist Hoogenraad'!B$17,ROW()-ROW(B$17),0))</f>
        <v/>
      </c>
      <c r="C3109" s="124" t="str">
        <f ca="1">IF(OFFSET('Stocklist Hoogenraad'!C$17,ROW()-ROW(C$17),0)="","",OFFSET('Stocklist Hoogenraad'!C$17,ROW()-ROW(C$17),0))</f>
        <v/>
      </c>
      <c r="D3109" s="125" t="str">
        <f ca="1">IF(OFFSET('Stocklist Hoogenraad'!D$17,ROW()-ROW(D$17),0)="","",(1+Margin)*OFFSET('Stocklist Hoogenraad'!D$17,ROW()-ROW(D$17),0))</f>
        <v/>
      </c>
    </row>
    <row r="3110" spans="1:4" x14ac:dyDescent="0.25">
      <c r="A3110" s="124" t="str">
        <f ca="1">IF(OFFSET('Stocklist Hoogenraad'!A$17,ROW()-ROW(A$17),0)="","",OFFSET('Stocklist Hoogenraad'!A$17,ROW()-ROW(A$17),0))</f>
        <v/>
      </c>
      <c r="B3110" s="124" t="str">
        <f ca="1">IF(OFFSET('Stocklist Hoogenraad'!B$17,ROW()-ROW(B$17),0)="","",OFFSET('Stocklist Hoogenraad'!B$17,ROW()-ROW(B$17),0))</f>
        <v/>
      </c>
      <c r="C3110" s="124" t="str">
        <f ca="1">IF(OFFSET('Stocklist Hoogenraad'!C$17,ROW()-ROW(C$17),0)="","",OFFSET('Stocklist Hoogenraad'!C$17,ROW()-ROW(C$17),0))</f>
        <v/>
      </c>
      <c r="D3110" s="125" t="str">
        <f ca="1">IF(OFFSET('Stocklist Hoogenraad'!D$17,ROW()-ROW(D$17),0)="","",(1+Margin)*OFFSET('Stocklist Hoogenraad'!D$17,ROW()-ROW(D$17),0))</f>
        <v/>
      </c>
    </row>
    <row r="3111" spans="1:4" x14ac:dyDescent="0.25">
      <c r="A3111" s="124" t="str">
        <f ca="1">IF(OFFSET('Stocklist Hoogenraad'!A$17,ROW()-ROW(A$17),0)="","",OFFSET('Stocklist Hoogenraad'!A$17,ROW()-ROW(A$17),0))</f>
        <v/>
      </c>
      <c r="B3111" s="124" t="str">
        <f ca="1">IF(OFFSET('Stocklist Hoogenraad'!B$17,ROW()-ROW(B$17),0)="","",OFFSET('Stocklist Hoogenraad'!B$17,ROW()-ROW(B$17),0))</f>
        <v/>
      </c>
      <c r="C3111" s="124" t="str">
        <f ca="1">IF(OFFSET('Stocklist Hoogenraad'!C$17,ROW()-ROW(C$17),0)="","",OFFSET('Stocklist Hoogenraad'!C$17,ROW()-ROW(C$17),0))</f>
        <v/>
      </c>
      <c r="D3111" s="125" t="str">
        <f ca="1">IF(OFFSET('Stocklist Hoogenraad'!D$17,ROW()-ROW(D$17),0)="","",(1+Margin)*OFFSET('Stocklist Hoogenraad'!D$17,ROW()-ROW(D$17),0))</f>
        <v/>
      </c>
    </row>
    <row r="3112" spans="1:4" x14ac:dyDescent="0.25">
      <c r="A3112" s="124" t="str">
        <f ca="1">IF(OFFSET('Stocklist Hoogenraad'!A$17,ROW()-ROW(A$17),0)="","",OFFSET('Stocklist Hoogenraad'!A$17,ROW()-ROW(A$17),0))</f>
        <v/>
      </c>
      <c r="B3112" s="124" t="str">
        <f ca="1">IF(OFFSET('Stocklist Hoogenraad'!B$17,ROW()-ROW(B$17),0)="","",OFFSET('Stocklist Hoogenraad'!B$17,ROW()-ROW(B$17),0))</f>
        <v/>
      </c>
      <c r="C3112" s="124" t="str">
        <f ca="1">IF(OFFSET('Stocklist Hoogenraad'!C$17,ROW()-ROW(C$17),0)="","",OFFSET('Stocklist Hoogenraad'!C$17,ROW()-ROW(C$17),0))</f>
        <v/>
      </c>
      <c r="D3112" s="125" t="str">
        <f ca="1">IF(OFFSET('Stocklist Hoogenraad'!D$17,ROW()-ROW(D$17),0)="","",(1+Margin)*OFFSET('Stocklist Hoogenraad'!D$17,ROW()-ROW(D$17),0))</f>
        <v/>
      </c>
    </row>
    <row r="3113" spans="1:4" x14ac:dyDescent="0.25">
      <c r="A3113" s="124" t="str">
        <f ca="1">IF(OFFSET('Stocklist Hoogenraad'!A$17,ROW()-ROW(A$17),0)="","",OFFSET('Stocklist Hoogenraad'!A$17,ROW()-ROW(A$17),0))</f>
        <v/>
      </c>
      <c r="B3113" s="124" t="str">
        <f ca="1">IF(OFFSET('Stocklist Hoogenraad'!B$17,ROW()-ROW(B$17),0)="","",OFFSET('Stocklist Hoogenraad'!B$17,ROW()-ROW(B$17),0))</f>
        <v/>
      </c>
      <c r="C3113" s="124" t="str">
        <f ca="1">IF(OFFSET('Stocklist Hoogenraad'!C$17,ROW()-ROW(C$17),0)="","",OFFSET('Stocklist Hoogenraad'!C$17,ROW()-ROW(C$17),0))</f>
        <v/>
      </c>
      <c r="D3113" s="125" t="str">
        <f ca="1">IF(OFFSET('Stocklist Hoogenraad'!D$17,ROW()-ROW(D$17),0)="","",(1+Margin)*OFFSET('Stocklist Hoogenraad'!D$17,ROW()-ROW(D$17),0))</f>
        <v/>
      </c>
    </row>
    <row r="3114" spans="1:4" x14ac:dyDescent="0.25">
      <c r="A3114" s="124" t="str">
        <f ca="1">IF(OFFSET('Stocklist Hoogenraad'!A$17,ROW()-ROW(A$17),0)="","",OFFSET('Stocklist Hoogenraad'!A$17,ROW()-ROW(A$17),0))</f>
        <v/>
      </c>
      <c r="B3114" s="124" t="str">
        <f ca="1">IF(OFFSET('Stocklist Hoogenraad'!B$17,ROW()-ROW(B$17),0)="","",OFFSET('Stocklist Hoogenraad'!B$17,ROW()-ROW(B$17),0))</f>
        <v/>
      </c>
      <c r="C3114" s="124" t="str">
        <f ca="1">IF(OFFSET('Stocklist Hoogenraad'!C$17,ROW()-ROW(C$17),0)="","",OFFSET('Stocklist Hoogenraad'!C$17,ROW()-ROW(C$17),0))</f>
        <v/>
      </c>
      <c r="D3114" s="125" t="str">
        <f ca="1">IF(OFFSET('Stocklist Hoogenraad'!D$17,ROW()-ROW(D$17),0)="","",(1+Margin)*OFFSET('Stocklist Hoogenraad'!D$17,ROW()-ROW(D$17),0))</f>
        <v/>
      </c>
    </row>
    <row r="3115" spans="1:4" x14ac:dyDescent="0.25">
      <c r="A3115" s="124" t="str">
        <f ca="1">IF(OFFSET('Stocklist Hoogenraad'!A$17,ROW()-ROW(A$17),0)="","",OFFSET('Stocklist Hoogenraad'!A$17,ROW()-ROW(A$17),0))</f>
        <v/>
      </c>
      <c r="B3115" s="124" t="str">
        <f ca="1">IF(OFFSET('Stocklist Hoogenraad'!B$17,ROW()-ROW(B$17),0)="","",OFFSET('Stocklist Hoogenraad'!B$17,ROW()-ROW(B$17),0))</f>
        <v/>
      </c>
      <c r="C3115" s="124" t="str">
        <f ca="1">IF(OFFSET('Stocklist Hoogenraad'!C$17,ROW()-ROW(C$17),0)="","",OFFSET('Stocklist Hoogenraad'!C$17,ROW()-ROW(C$17),0))</f>
        <v/>
      </c>
      <c r="D3115" s="125" t="str">
        <f ca="1">IF(OFFSET('Stocklist Hoogenraad'!D$17,ROW()-ROW(D$17),0)="","",(1+Margin)*OFFSET('Stocklist Hoogenraad'!D$17,ROW()-ROW(D$17),0))</f>
        <v/>
      </c>
    </row>
    <row r="3116" spans="1:4" x14ac:dyDescent="0.25">
      <c r="A3116" s="124" t="str">
        <f ca="1">IF(OFFSET('Stocklist Hoogenraad'!A$17,ROW()-ROW(A$17),0)="","",OFFSET('Stocklist Hoogenraad'!A$17,ROW()-ROW(A$17),0))</f>
        <v/>
      </c>
      <c r="B3116" s="124" t="str">
        <f ca="1">IF(OFFSET('Stocklist Hoogenraad'!B$17,ROW()-ROW(B$17),0)="","",OFFSET('Stocklist Hoogenraad'!B$17,ROW()-ROW(B$17),0))</f>
        <v/>
      </c>
      <c r="C3116" s="124" t="str">
        <f ca="1">IF(OFFSET('Stocklist Hoogenraad'!C$17,ROW()-ROW(C$17),0)="","",OFFSET('Stocklist Hoogenraad'!C$17,ROW()-ROW(C$17),0))</f>
        <v/>
      </c>
      <c r="D3116" s="125" t="str">
        <f ca="1">IF(OFFSET('Stocklist Hoogenraad'!D$17,ROW()-ROW(D$17),0)="","",(1+Margin)*OFFSET('Stocklist Hoogenraad'!D$17,ROW()-ROW(D$17),0))</f>
        <v/>
      </c>
    </row>
    <row r="3117" spans="1:4" x14ac:dyDescent="0.25">
      <c r="A3117" s="124" t="str">
        <f ca="1">IF(OFFSET('Stocklist Hoogenraad'!A$17,ROW()-ROW(A$17),0)="","",OFFSET('Stocklist Hoogenraad'!A$17,ROW()-ROW(A$17),0))</f>
        <v/>
      </c>
      <c r="B3117" s="124" t="str">
        <f ca="1">IF(OFFSET('Stocklist Hoogenraad'!B$17,ROW()-ROW(B$17),0)="","",OFFSET('Stocklist Hoogenraad'!B$17,ROW()-ROW(B$17),0))</f>
        <v/>
      </c>
      <c r="C3117" s="124" t="str">
        <f ca="1">IF(OFFSET('Stocklist Hoogenraad'!C$17,ROW()-ROW(C$17),0)="","",OFFSET('Stocklist Hoogenraad'!C$17,ROW()-ROW(C$17),0))</f>
        <v/>
      </c>
      <c r="D3117" s="125" t="str">
        <f ca="1">IF(OFFSET('Stocklist Hoogenraad'!D$17,ROW()-ROW(D$17),0)="","",(1+Margin)*OFFSET('Stocklist Hoogenraad'!D$17,ROW()-ROW(D$17),0))</f>
        <v/>
      </c>
    </row>
    <row r="3118" spans="1:4" x14ac:dyDescent="0.25">
      <c r="A3118" s="124" t="str">
        <f ca="1">IF(OFFSET('Stocklist Hoogenraad'!A$17,ROW()-ROW(A$17),0)="","",OFFSET('Stocklist Hoogenraad'!A$17,ROW()-ROW(A$17),0))</f>
        <v/>
      </c>
      <c r="B3118" s="124" t="str">
        <f ca="1">IF(OFFSET('Stocklist Hoogenraad'!B$17,ROW()-ROW(B$17),0)="","",OFFSET('Stocklist Hoogenraad'!B$17,ROW()-ROW(B$17),0))</f>
        <v/>
      </c>
      <c r="C3118" s="124" t="str">
        <f ca="1">IF(OFFSET('Stocklist Hoogenraad'!C$17,ROW()-ROW(C$17),0)="","",OFFSET('Stocklist Hoogenraad'!C$17,ROW()-ROW(C$17),0))</f>
        <v/>
      </c>
      <c r="D3118" s="125" t="str">
        <f ca="1">IF(OFFSET('Stocklist Hoogenraad'!D$17,ROW()-ROW(D$17),0)="","",(1+Margin)*OFFSET('Stocklist Hoogenraad'!D$17,ROW()-ROW(D$17),0))</f>
        <v/>
      </c>
    </row>
    <row r="3119" spans="1:4" x14ac:dyDescent="0.25">
      <c r="A3119" s="124" t="str">
        <f ca="1">IF(OFFSET('Stocklist Hoogenraad'!A$17,ROW()-ROW(A$17),0)="","",OFFSET('Stocklist Hoogenraad'!A$17,ROW()-ROW(A$17),0))</f>
        <v/>
      </c>
      <c r="B3119" s="124" t="str">
        <f ca="1">IF(OFFSET('Stocklist Hoogenraad'!B$17,ROW()-ROW(B$17),0)="","",OFFSET('Stocklist Hoogenraad'!B$17,ROW()-ROW(B$17),0))</f>
        <v/>
      </c>
      <c r="C3119" s="124" t="str">
        <f ca="1">IF(OFFSET('Stocklist Hoogenraad'!C$17,ROW()-ROW(C$17),0)="","",OFFSET('Stocklist Hoogenraad'!C$17,ROW()-ROW(C$17),0))</f>
        <v/>
      </c>
      <c r="D3119" s="125" t="str">
        <f ca="1">IF(OFFSET('Stocklist Hoogenraad'!D$17,ROW()-ROW(D$17),0)="","",(1+Margin)*OFFSET('Stocklist Hoogenraad'!D$17,ROW()-ROW(D$17),0))</f>
        <v/>
      </c>
    </row>
    <row r="3120" spans="1:4" x14ac:dyDescent="0.25">
      <c r="A3120" s="124" t="str">
        <f ca="1">IF(OFFSET('Stocklist Hoogenraad'!A$17,ROW()-ROW(A$17),0)="","",OFFSET('Stocklist Hoogenraad'!A$17,ROW()-ROW(A$17),0))</f>
        <v/>
      </c>
      <c r="B3120" s="124" t="str">
        <f ca="1">IF(OFFSET('Stocklist Hoogenraad'!B$17,ROW()-ROW(B$17),0)="","",OFFSET('Stocklist Hoogenraad'!B$17,ROW()-ROW(B$17),0))</f>
        <v/>
      </c>
      <c r="C3120" s="124" t="str">
        <f ca="1">IF(OFFSET('Stocklist Hoogenraad'!C$17,ROW()-ROW(C$17),0)="","",OFFSET('Stocklist Hoogenraad'!C$17,ROW()-ROW(C$17),0))</f>
        <v/>
      </c>
      <c r="D3120" s="125" t="str">
        <f ca="1">IF(OFFSET('Stocklist Hoogenraad'!D$17,ROW()-ROW(D$17),0)="","",(1+Margin)*OFFSET('Stocklist Hoogenraad'!D$17,ROW()-ROW(D$17),0))</f>
        <v/>
      </c>
    </row>
    <row r="3121" spans="1:4" x14ac:dyDescent="0.25">
      <c r="A3121" s="124" t="str">
        <f ca="1">IF(OFFSET('Stocklist Hoogenraad'!A$17,ROW()-ROW(A$17),0)="","",OFFSET('Stocklist Hoogenraad'!A$17,ROW()-ROW(A$17),0))</f>
        <v/>
      </c>
      <c r="B3121" s="124" t="str">
        <f ca="1">IF(OFFSET('Stocklist Hoogenraad'!B$17,ROW()-ROW(B$17),0)="","",OFFSET('Stocklist Hoogenraad'!B$17,ROW()-ROW(B$17),0))</f>
        <v/>
      </c>
      <c r="C3121" s="124" t="str">
        <f ca="1">IF(OFFSET('Stocklist Hoogenraad'!C$17,ROW()-ROW(C$17),0)="","",OFFSET('Stocklist Hoogenraad'!C$17,ROW()-ROW(C$17),0))</f>
        <v/>
      </c>
      <c r="D3121" s="125" t="str">
        <f ca="1">IF(OFFSET('Stocklist Hoogenraad'!D$17,ROW()-ROW(D$17),0)="","",(1+Margin)*OFFSET('Stocklist Hoogenraad'!D$17,ROW()-ROW(D$17),0))</f>
        <v/>
      </c>
    </row>
    <row r="3122" spans="1:4" x14ac:dyDescent="0.25">
      <c r="A3122" s="124" t="str">
        <f ca="1">IF(OFFSET('Stocklist Hoogenraad'!A$17,ROW()-ROW(A$17),0)="","",OFFSET('Stocklist Hoogenraad'!A$17,ROW()-ROW(A$17),0))</f>
        <v/>
      </c>
      <c r="B3122" s="124" t="str">
        <f ca="1">IF(OFFSET('Stocklist Hoogenraad'!B$17,ROW()-ROW(B$17),0)="","",OFFSET('Stocklist Hoogenraad'!B$17,ROW()-ROW(B$17),0))</f>
        <v/>
      </c>
      <c r="C3122" s="124" t="str">
        <f ca="1">IF(OFFSET('Stocklist Hoogenraad'!C$17,ROW()-ROW(C$17),0)="","",OFFSET('Stocklist Hoogenraad'!C$17,ROW()-ROW(C$17),0))</f>
        <v/>
      </c>
      <c r="D3122" s="125" t="str">
        <f ca="1">IF(OFFSET('Stocklist Hoogenraad'!D$17,ROW()-ROW(D$17),0)="","",(1+Margin)*OFFSET('Stocklist Hoogenraad'!D$17,ROW()-ROW(D$17),0))</f>
        <v/>
      </c>
    </row>
    <row r="3123" spans="1:4" x14ac:dyDescent="0.25">
      <c r="A3123" s="124" t="str">
        <f ca="1">IF(OFFSET('Stocklist Hoogenraad'!A$17,ROW()-ROW(A$17),0)="","",OFFSET('Stocklist Hoogenraad'!A$17,ROW()-ROW(A$17),0))</f>
        <v/>
      </c>
      <c r="B3123" s="124" t="str">
        <f ca="1">IF(OFFSET('Stocklist Hoogenraad'!B$17,ROW()-ROW(B$17),0)="","",OFFSET('Stocklist Hoogenraad'!B$17,ROW()-ROW(B$17),0))</f>
        <v/>
      </c>
      <c r="C3123" s="124" t="str">
        <f ca="1">IF(OFFSET('Stocklist Hoogenraad'!C$17,ROW()-ROW(C$17),0)="","",OFFSET('Stocklist Hoogenraad'!C$17,ROW()-ROW(C$17),0))</f>
        <v/>
      </c>
      <c r="D3123" s="125" t="str">
        <f ca="1">IF(OFFSET('Stocklist Hoogenraad'!D$17,ROW()-ROW(D$17),0)="","",(1+Margin)*OFFSET('Stocklist Hoogenraad'!D$17,ROW()-ROW(D$17),0))</f>
        <v/>
      </c>
    </row>
    <row r="3124" spans="1:4" x14ac:dyDescent="0.25">
      <c r="A3124" s="124" t="str">
        <f ca="1">IF(OFFSET('Stocklist Hoogenraad'!A$17,ROW()-ROW(A$17),0)="","",OFFSET('Stocklist Hoogenraad'!A$17,ROW()-ROW(A$17),0))</f>
        <v/>
      </c>
      <c r="B3124" s="124" t="str">
        <f ca="1">IF(OFFSET('Stocklist Hoogenraad'!B$17,ROW()-ROW(B$17),0)="","",OFFSET('Stocklist Hoogenraad'!B$17,ROW()-ROW(B$17),0))</f>
        <v/>
      </c>
      <c r="C3124" s="124" t="str">
        <f ca="1">IF(OFFSET('Stocklist Hoogenraad'!C$17,ROW()-ROW(C$17),0)="","",OFFSET('Stocklist Hoogenraad'!C$17,ROW()-ROW(C$17),0))</f>
        <v/>
      </c>
      <c r="D3124" s="125" t="str">
        <f ca="1">IF(OFFSET('Stocklist Hoogenraad'!D$17,ROW()-ROW(D$17),0)="","",(1+Margin)*OFFSET('Stocklist Hoogenraad'!D$17,ROW()-ROW(D$17),0))</f>
        <v/>
      </c>
    </row>
    <row r="3125" spans="1:4" x14ac:dyDescent="0.25">
      <c r="A3125" s="124" t="str">
        <f ca="1">IF(OFFSET('Stocklist Hoogenraad'!A$17,ROW()-ROW(A$17),0)="","",OFFSET('Stocklist Hoogenraad'!A$17,ROW()-ROW(A$17),0))</f>
        <v/>
      </c>
      <c r="B3125" s="124" t="str">
        <f ca="1">IF(OFFSET('Stocklist Hoogenraad'!B$17,ROW()-ROW(B$17),0)="","",OFFSET('Stocklist Hoogenraad'!B$17,ROW()-ROW(B$17),0))</f>
        <v/>
      </c>
      <c r="C3125" s="124" t="str">
        <f ca="1">IF(OFFSET('Stocklist Hoogenraad'!C$17,ROW()-ROW(C$17),0)="","",OFFSET('Stocklist Hoogenraad'!C$17,ROW()-ROW(C$17),0))</f>
        <v/>
      </c>
      <c r="D3125" s="125" t="str">
        <f ca="1">IF(OFFSET('Stocklist Hoogenraad'!D$17,ROW()-ROW(D$17),0)="","",(1+Margin)*OFFSET('Stocklist Hoogenraad'!D$17,ROW()-ROW(D$17),0))</f>
        <v/>
      </c>
    </row>
    <row r="3126" spans="1:4" x14ac:dyDescent="0.25">
      <c r="A3126" s="124" t="str">
        <f ca="1">IF(OFFSET('Stocklist Hoogenraad'!A$17,ROW()-ROW(A$17),0)="","",OFFSET('Stocklist Hoogenraad'!A$17,ROW()-ROW(A$17),0))</f>
        <v/>
      </c>
      <c r="B3126" s="124" t="str">
        <f ca="1">IF(OFFSET('Stocklist Hoogenraad'!B$17,ROW()-ROW(B$17),0)="","",OFFSET('Stocklist Hoogenraad'!B$17,ROW()-ROW(B$17),0))</f>
        <v/>
      </c>
      <c r="C3126" s="124" t="str">
        <f ca="1">IF(OFFSET('Stocklist Hoogenraad'!C$17,ROW()-ROW(C$17),0)="","",OFFSET('Stocklist Hoogenraad'!C$17,ROW()-ROW(C$17),0))</f>
        <v/>
      </c>
      <c r="D3126" s="125" t="str">
        <f ca="1">IF(OFFSET('Stocklist Hoogenraad'!D$17,ROW()-ROW(D$17),0)="","",(1+Margin)*OFFSET('Stocklist Hoogenraad'!D$17,ROW()-ROW(D$17),0))</f>
        <v/>
      </c>
    </row>
    <row r="3127" spans="1:4" x14ac:dyDescent="0.25">
      <c r="A3127" s="124" t="str">
        <f ca="1">IF(OFFSET('Stocklist Hoogenraad'!A$17,ROW()-ROW(A$17),0)="","",OFFSET('Stocklist Hoogenraad'!A$17,ROW()-ROW(A$17),0))</f>
        <v/>
      </c>
      <c r="B3127" s="124" t="str">
        <f ca="1">IF(OFFSET('Stocklist Hoogenraad'!B$17,ROW()-ROW(B$17),0)="","",OFFSET('Stocklist Hoogenraad'!B$17,ROW()-ROW(B$17),0))</f>
        <v/>
      </c>
      <c r="C3127" s="124" t="str">
        <f ca="1">IF(OFFSET('Stocklist Hoogenraad'!C$17,ROW()-ROW(C$17),0)="","",OFFSET('Stocklist Hoogenraad'!C$17,ROW()-ROW(C$17),0))</f>
        <v/>
      </c>
      <c r="D3127" s="125" t="str">
        <f ca="1">IF(OFFSET('Stocklist Hoogenraad'!D$17,ROW()-ROW(D$17),0)="","",(1+Margin)*OFFSET('Stocklist Hoogenraad'!D$17,ROW()-ROW(D$17),0))</f>
        <v/>
      </c>
    </row>
    <row r="3128" spans="1:4" x14ac:dyDescent="0.25">
      <c r="A3128" s="124" t="str">
        <f ca="1">IF(OFFSET('Stocklist Hoogenraad'!A$17,ROW()-ROW(A$17),0)="","",OFFSET('Stocklist Hoogenraad'!A$17,ROW()-ROW(A$17),0))</f>
        <v/>
      </c>
      <c r="B3128" s="124" t="str">
        <f ca="1">IF(OFFSET('Stocklist Hoogenraad'!B$17,ROW()-ROW(B$17),0)="","",OFFSET('Stocklist Hoogenraad'!B$17,ROW()-ROW(B$17),0))</f>
        <v/>
      </c>
      <c r="C3128" s="124" t="str">
        <f ca="1">IF(OFFSET('Stocklist Hoogenraad'!C$17,ROW()-ROW(C$17),0)="","",OFFSET('Stocklist Hoogenraad'!C$17,ROW()-ROW(C$17),0))</f>
        <v/>
      </c>
      <c r="D3128" s="125" t="str">
        <f ca="1">IF(OFFSET('Stocklist Hoogenraad'!D$17,ROW()-ROW(D$17),0)="","",(1+Margin)*OFFSET('Stocklist Hoogenraad'!D$17,ROW()-ROW(D$17),0))</f>
        <v/>
      </c>
    </row>
    <row r="3129" spans="1:4" x14ac:dyDescent="0.25">
      <c r="A3129" s="124" t="str">
        <f ca="1">IF(OFFSET('Stocklist Hoogenraad'!A$17,ROW()-ROW(A$17),0)="","",OFFSET('Stocklist Hoogenraad'!A$17,ROW()-ROW(A$17),0))</f>
        <v/>
      </c>
      <c r="B3129" s="124" t="str">
        <f ca="1">IF(OFFSET('Stocklist Hoogenraad'!B$17,ROW()-ROW(B$17),0)="","",OFFSET('Stocklist Hoogenraad'!B$17,ROW()-ROW(B$17),0))</f>
        <v/>
      </c>
      <c r="C3129" s="124" t="str">
        <f ca="1">IF(OFFSET('Stocklist Hoogenraad'!C$17,ROW()-ROW(C$17),0)="","",OFFSET('Stocklist Hoogenraad'!C$17,ROW()-ROW(C$17),0))</f>
        <v/>
      </c>
      <c r="D3129" s="125" t="str">
        <f ca="1">IF(OFFSET('Stocklist Hoogenraad'!D$17,ROW()-ROW(D$17),0)="","",(1+Margin)*OFFSET('Stocklist Hoogenraad'!D$17,ROW()-ROW(D$17),0))</f>
        <v/>
      </c>
    </row>
    <row r="3130" spans="1:4" x14ac:dyDescent="0.25">
      <c r="A3130" s="124" t="str">
        <f ca="1">IF(OFFSET('Stocklist Hoogenraad'!A$17,ROW()-ROW(A$17),0)="","",OFFSET('Stocklist Hoogenraad'!A$17,ROW()-ROW(A$17),0))</f>
        <v/>
      </c>
      <c r="B3130" s="124" t="str">
        <f ca="1">IF(OFFSET('Stocklist Hoogenraad'!B$17,ROW()-ROW(B$17),0)="","",OFFSET('Stocklist Hoogenraad'!B$17,ROW()-ROW(B$17),0))</f>
        <v/>
      </c>
      <c r="C3130" s="124" t="str">
        <f ca="1">IF(OFFSET('Stocklist Hoogenraad'!C$17,ROW()-ROW(C$17),0)="","",OFFSET('Stocklist Hoogenraad'!C$17,ROW()-ROW(C$17),0))</f>
        <v/>
      </c>
      <c r="D3130" s="125" t="str">
        <f ca="1">IF(OFFSET('Stocklist Hoogenraad'!D$17,ROW()-ROW(D$17),0)="","",(1+Margin)*OFFSET('Stocklist Hoogenraad'!D$17,ROW()-ROW(D$17),0))</f>
        <v/>
      </c>
    </row>
    <row r="3131" spans="1:4" x14ac:dyDescent="0.25">
      <c r="A3131" s="124" t="str">
        <f ca="1">IF(OFFSET('Stocklist Hoogenraad'!A$17,ROW()-ROW(A$17),0)="","",OFFSET('Stocklist Hoogenraad'!A$17,ROW()-ROW(A$17),0))</f>
        <v/>
      </c>
      <c r="B3131" s="124" t="str">
        <f ca="1">IF(OFFSET('Stocklist Hoogenraad'!B$17,ROW()-ROW(B$17),0)="","",OFFSET('Stocklist Hoogenraad'!B$17,ROW()-ROW(B$17),0))</f>
        <v/>
      </c>
      <c r="C3131" s="124" t="str">
        <f ca="1">IF(OFFSET('Stocklist Hoogenraad'!C$17,ROW()-ROW(C$17),0)="","",OFFSET('Stocklist Hoogenraad'!C$17,ROW()-ROW(C$17),0))</f>
        <v/>
      </c>
      <c r="D3131" s="125" t="str">
        <f ca="1">IF(OFFSET('Stocklist Hoogenraad'!D$17,ROW()-ROW(D$17),0)="","",(1+Margin)*OFFSET('Stocklist Hoogenraad'!D$17,ROW()-ROW(D$17),0))</f>
        <v/>
      </c>
    </row>
    <row r="3132" spans="1:4" x14ac:dyDescent="0.25">
      <c r="A3132" s="124" t="str">
        <f ca="1">IF(OFFSET('Stocklist Hoogenraad'!A$17,ROW()-ROW(A$17),0)="","",OFFSET('Stocklist Hoogenraad'!A$17,ROW()-ROW(A$17),0))</f>
        <v/>
      </c>
      <c r="B3132" s="124" t="str">
        <f ca="1">IF(OFFSET('Stocklist Hoogenraad'!B$17,ROW()-ROW(B$17),0)="","",OFFSET('Stocklist Hoogenraad'!B$17,ROW()-ROW(B$17),0))</f>
        <v/>
      </c>
      <c r="C3132" s="124" t="str">
        <f ca="1">IF(OFFSET('Stocklist Hoogenraad'!C$17,ROW()-ROW(C$17),0)="","",OFFSET('Stocklist Hoogenraad'!C$17,ROW()-ROW(C$17),0))</f>
        <v/>
      </c>
      <c r="D3132" s="125" t="str">
        <f ca="1">IF(OFFSET('Stocklist Hoogenraad'!D$17,ROW()-ROW(D$17),0)="","",(1+Margin)*OFFSET('Stocklist Hoogenraad'!D$17,ROW()-ROW(D$17),0))</f>
        <v/>
      </c>
    </row>
    <row r="3133" spans="1:4" x14ac:dyDescent="0.25">
      <c r="A3133" s="124" t="str">
        <f ca="1">IF(OFFSET('Stocklist Hoogenraad'!A$17,ROW()-ROW(A$17),0)="","",OFFSET('Stocklist Hoogenraad'!A$17,ROW()-ROW(A$17),0))</f>
        <v/>
      </c>
      <c r="B3133" s="124" t="str">
        <f ca="1">IF(OFFSET('Stocklist Hoogenraad'!B$17,ROW()-ROW(B$17),0)="","",OFFSET('Stocklist Hoogenraad'!B$17,ROW()-ROW(B$17),0))</f>
        <v/>
      </c>
      <c r="C3133" s="124" t="str">
        <f ca="1">IF(OFFSET('Stocklist Hoogenraad'!C$17,ROW()-ROW(C$17),0)="","",OFFSET('Stocklist Hoogenraad'!C$17,ROW()-ROW(C$17),0))</f>
        <v/>
      </c>
      <c r="D3133" s="125" t="str">
        <f ca="1">IF(OFFSET('Stocklist Hoogenraad'!D$17,ROW()-ROW(D$17),0)="","",(1+Margin)*OFFSET('Stocklist Hoogenraad'!D$17,ROW()-ROW(D$17),0))</f>
        <v/>
      </c>
    </row>
    <row r="3134" spans="1:4" x14ac:dyDescent="0.25">
      <c r="A3134" s="124" t="str">
        <f ca="1">IF(OFFSET('Stocklist Hoogenraad'!A$17,ROW()-ROW(A$17),0)="","",OFFSET('Stocklist Hoogenraad'!A$17,ROW()-ROW(A$17),0))</f>
        <v/>
      </c>
      <c r="B3134" s="124" t="str">
        <f ca="1">IF(OFFSET('Stocklist Hoogenraad'!B$17,ROW()-ROW(B$17),0)="","",OFFSET('Stocklist Hoogenraad'!B$17,ROW()-ROW(B$17),0))</f>
        <v/>
      </c>
      <c r="C3134" s="124" t="str">
        <f ca="1">IF(OFFSET('Stocklist Hoogenraad'!C$17,ROW()-ROW(C$17),0)="","",OFFSET('Stocklist Hoogenraad'!C$17,ROW()-ROW(C$17),0))</f>
        <v/>
      </c>
      <c r="D3134" s="125" t="str">
        <f ca="1">IF(OFFSET('Stocklist Hoogenraad'!D$17,ROW()-ROW(D$17),0)="","",(1+Margin)*OFFSET('Stocklist Hoogenraad'!D$17,ROW()-ROW(D$17),0))</f>
        <v/>
      </c>
    </row>
    <row r="3135" spans="1:4" x14ac:dyDescent="0.25">
      <c r="A3135" s="124" t="str">
        <f ca="1">IF(OFFSET('Stocklist Hoogenraad'!A$17,ROW()-ROW(A$17),0)="","",OFFSET('Stocklist Hoogenraad'!A$17,ROW()-ROW(A$17),0))</f>
        <v/>
      </c>
      <c r="B3135" s="124" t="str">
        <f ca="1">IF(OFFSET('Stocklist Hoogenraad'!B$17,ROW()-ROW(B$17),0)="","",OFFSET('Stocklist Hoogenraad'!B$17,ROW()-ROW(B$17),0))</f>
        <v/>
      </c>
      <c r="C3135" s="124" t="str">
        <f ca="1">IF(OFFSET('Stocklist Hoogenraad'!C$17,ROW()-ROW(C$17),0)="","",OFFSET('Stocklist Hoogenraad'!C$17,ROW()-ROW(C$17),0))</f>
        <v/>
      </c>
      <c r="D3135" s="125" t="str">
        <f ca="1">IF(OFFSET('Stocklist Hoogenraad'!D$17,ROW()-ROW(D$17),0)="","",(1+Margin)*OFFSET('Stocklist Hoogenraad'!D$17,ROW()-ROW(D$17),0))</f>
        <v/>
      </c>
    </row>
    <row r="3136" spans="1:4" x14ac:dyDescent="0.25">
      <c r="A3136" s="124" t="str">
        <f ca="1">IF(OFFSET('Stocklist Hoogenraad'!A$17,ROW()-ROW(A$17),0)="","",OFFSET('Stocklist Hoogenraad'!A$17,ROW()-ROW(A$17),0))</f>
        <v/>
      </c>
      <c r="B3136" s="124" t="str">
        <f ca="1">IF(OFFSET('Stocklist Hoogenraad'!B$17,ROW()-ROW(B$17),0)="","",OFFSET('Stocklist Hoogenraad'!B$17,ROW()-ROW(B$17),0))</f>
        <v/>
      </c>
      <c r="C3136" s="124" t="str">
        <f ca="1">IF(OFFSET('Stocklist Hoogenraad'!C$17,ROW()-ROW(C$17),0)="","",OFFSET('Stocklist Hoogenraad'!C$17,ROW()-ROW(C$17),0))</f>
        <v/>
      </c>
      <c r="D3136" s="125" t="str">
        <f ca="1">IF(OFFSET('Stocklist Hoogenraad'!D$17,ROW()-ROW(D$17),0)="","",(1+Margin)*OFFSET('Stocklist Hoogenraad'!D$17,ROW()-ROW(D$17),0))</f>
        <v/>
      </c>
    </row>
    <row r="3137" spans="1:4" x14ac:dyDescent="0.25">
      <c r="A3137" s="124" t="str">
        <f ca="1">IF(OFFSET('Stocklist Hoogenraad'!A$17,ROW()-ROW(A$17),0)="","",OFFSET('Stocklist Hoogenraad'!A$17,ROW()-ROW(A$17),0))</f>
        <v/>
      </c>
      <c r="B3137" s="124" t="str">
        <f ca="1">IF(OFFSET('Stocklist Hoogenraad'!B$17,ROW()-ROW(B$17),0)="","",OFFSET('Stocklist Hoogenraad'!B$17,ROW()-ROW(B$17),0))</f>
        <v/>
      </c>
      <c r="C3137" s="124" t="str">
        <f ca="1">IF(OFFSET('Stocklist Hoogenraad'!C$17,ROW()-ROW(C$17),0)="","",OFFSET('Stocklist Hoogenraad'!C$17,ROW()-ROW(C$17),0))</f>
        <v/>
      </c>
      <c r="D3137" s="125" t="str">
        <f ca="1">IF(OFFSET('Stocklist Hoogenraad'!D$17,ROW()-ROW(D$17),0)="","",(1+Margin)*OFFSET('Stocklist Hoogenraad'!D$17,ROW()-ROW(D$17),0))</f>
        <v/>
      </c>
    </row>
    <row r="3138" spans="1:4" x14ac:dyDescent="0.25">
      <c r="A3138" s="124" t="str">
        <f ca="1">IF(OFFSET('Stocklist Hoogenraad'!A$17,ROW()-ROW(A$17),0)="","",OFFSET('Stocklist Hoogenraad'!A$17,ROW()-ROW(A$17),0))</f>
        <v/>
      </c>
      <c r="B3138" s="124" t="str">
        <f ca="1">IF(OFFSET('Stocklist Hoogenraad'!B$17,ROW()-ROW(B$17),0)="","",OFFSET('Stocklist Hoogenraad'!B$17,ROW()-ROW(B$17),0))</f>
        <v/>
      </c>
      <c r="C3138" s="124" t="str">
        <f ca="1">IF(OFFSET('Stocklist Hoogenraad'!C$17,ROW()-ROW(C$17),0)="","",OFFSET('Stocklist Hoogenraad'!C$17,ROW()-ROW(C$17),0))</f>
        <v/>
      </c>
      <c r="D3138" s="125" t="str">
        <f ca="1">IF(OFFSET('Stocklist Hoogenraad'!D$17,ROW()-ROW(D$17),0)="","",(1+Margin)*OFFSET('Stocklist Hoogenraad'!D$17,ROW()-ROW(D$17),0))</f>
        <v/>
      </c>
    </row>
    <row r="3139" spans="1:4" x14ac:dyDescent="0.25">
      <c r="A3139" s="124" t="str">
        <f ca="1">IF(OFFSET('Stocklist Hoogenraad'!A$17,ROW()-ROW(A$17),0)="","",OFFSET('Stocklist Hoogenraad'!A$17,ROW()-ROW(A$17),0))</f>
        <v/>
      </c>
      <c r="B3139" s="124" t="str">
        <f ca="1">IF(OFFSET('Stocklist Hoogenraad'!B$17,ROW()-ROW(B$17),0)="","",OFFSET('Stocklist Hoogenraad'!B$17,ROW()-ROW(B$17),0))</f>
        <v/>
      </c>
      <c r="C3139" s="124" t="str">
        <f ca="1">IF(OFFSET('Stocklist Hoogenraad'!C$17,ROW()-ROW(C$17),0)="","",OFFSET('Stocklist Hoogenraad'!C$17,ROW()-ROW(C$17),0))</f>
        <v/>
      </c>
      <c r="D3139" s="125" t="str">
        <f ca="1">IF(OFFSET('Stocklist Hoogenraad'!D$17,ROW()-ROW(D$17),0)="","",(1+Margin)*OFFSET('Stocklist Hoogenraad'!D$17,ROW()-ROW(D$17),0))</f>
        <v/>
      </c>
    </row>
    <row r="3140" spans="1:4" x14ac:dyDescent="0.25">
      <c r="A3140" s="124" t="str">
        <f ca="1">IF(OFFSET('Stocklist Hoogenraad'!A$17,ROW()-ROW(A$17),0)="","",OFFSET('Stocklist Hoogenraad'!A$17,ROW()-ROW(A$17),0))</f>
        <v/>
      </c>
      <c r="B3140" s="124" t="str">
        <f ca="1">IF(OFFSET('Stocklist Hoogenraad'!B$17,ROW()-ROW(B$17),0)="","",OFFSET('Stocklist Hoogenraad'!B$17,ROW()-ROW(B$17),0))</f>
        <v/>
      </c>
      <c r="C3140" s="124" t="str">
        <f ca="1">IF(OFFSET('Stocklist Hoogenraad'!C$17,ROW()-ROW(C$17),0)="","",OFFSET('Stocklist Hoogenraad'!C$17,ROW()-ROW(C$17),0))</f>
        <v/>
      </c>
      <c r="D3140" s="125" t="str">
        <f ca="1">IF(OFFSET('Stocklist Hoogenraad'!D$17,ROW()-ROW(D$17),0)="","",(1+Margin)*OFFSET('Stocklist Hoogenraad'!D$17,ROW()-ROW(D$17),0))</f>
        <v/>
      </c>
    </row>
    <row r="3141" spans="1:4" x14ac:dyDescent="0.25">
      <c r="A3141" s="124" t="str">
        <f ca="1">IF(OFFSET('Stocklist Hoogenraad'!A$17,ROW()-ROW(A$17),0)="","",OFFSET('Stocklist Hoogenraad'!A$17,ROW()-ROW(A$17),0))</f>
        <v/>
      </c>
      <c r="B3141" s="124" t="str">
        <f ca="1">IF(OFFSET('Stocklist Hoogenraad'!B$17,ROW()-ROW(B$17),0)="","",OFFSET('Stocklist Hoogenraad'!B$17,ROW()-ROW(B$17),0))</f>
        <v/>
      </c>
      <c r="C3141" s="124" t="str">
        <f ca="1">IF(OFFSET('Stocklist Hoogenraad'!C$17,ROW()-ROW(C$17),0)="","",OFFSET('Stocklist Hoogenraad'!C$17,ROW()-ROW(C$17),0))</f>
        <v/>
      </c>
      <c r="D3141" s="125" t="str">
        <f ca="1">IF(OFFSET('Stocklist Hoogenraad'!D$17,ROW()-ROW(D$17),0)="","",(1+Margin)*OFFSET('Stocklist Hoogenraad'!D$17,ROW()-ROW(D$17),0))</f>
        <v/>
      </c>
    </row>
    <row r="3142" spans="1:4" x14ac:dyDescent="0.25">
      <c r="A3142" s="124" t="str">
        <f ca="1">IF(OFFSET('Stocklist Hoogenraad'!A$17,ROW()-ROW(A$17),0)="","",OFFSET('Stocklist Hoogenraad'!A$17,ROW()-ROW(A$17),0))</f>
        <v/>
      </c>
      <c r="B3142" s="124" t="str">
        <f ca="1">IF(OFFSET('Stocklist Hoogenraad'!B$17,ROW()-ROW(B$17),0)="","",OFFSET('Stocklist Hoogenraad'!B$17,ROW()-ROW(B$17),0))</f>
        <v/>
      </c>
      <c r="C3142" s="124" t="str">
        <f ca="1">IF(OFFSET('Stocklist Hoogenraad'!C$17,ROW()-ROW(C$17),0)="","",OFFSET('Stocklist Hoogenraad'!C$17,ROW()-ROW(C$17),0))</f>
        <v/>
      </c>
      <c r="D3142" s="125" t="str">
        <f ca="1">IF(OFFSET('Stocklist Hoogenraad'!D$17,ROW()-ROW(D$17),0)="","",(1+Margin)*OFFSET('Stocklist Hoogenraad'!D$17,ROW()-ROW(D$17),0))</f>
        <v/>
      </c>
    </row>
    <row r="3143" spans="1:4" x14ac:dyDescent="0.25">
      <c r="A3143" s="124" t="str">
        <f ca="1">IF(OFFSET('Stocklist Hoogenraad'!A$17,ROW()-ROW(A$17),0)="","",OFFSET('Stocklist Hoogenraad'!A$17,ROW()-ROW(A$17),0))</f>
        <v/>
      </c>
      <c r="B3143" s="124" t="str">
        <f ca="1">IF(OFFSET('Stocklist Hoogenraad'!B$17,ROW()-ROW(B$17),0)="","",OFFSET('Stocklist Hoogenraad'!B$17,ROW()-ROW(B$17),0))</f>
        <v/>
      </c>
      <c r="C3143" s="124" t="str">
        <f ca="1">IF(OFFSET('Stocklist Hoogenraad'!C$17,ROW()-ROW(C$17),0)="","",OFFSET('Stocklist Hoogenraad'!C$17,ROW()-ROW(C$17),0))</f>
        <v/>
      </c>
      <c r="D3143" s="125" t="str">
        <f ca="1">IF(OFFSET('Stocklist Hoogenraad'!D$17,ROW()-ROW(D$17),0)="","",(1+Margin)*OFFSET('Stocklist Hoogenraad'!D$17,ROW()-ROW(D$17),0))</f>
        <v/>
      </c>
    </row>
    <row r="3144" spans="1:4" x14ac:dyDescent="0.25">
      <c r="A3144" s="124" t="str">
        <f ca="1">IF(OFFSET('Stocklist Hoogenraad'!A$17,ROW()-ROW(A$17),0)="","",OFFSET('Stocklist Hoogenraad'!A$17,ROW()-ROW(A$17),0))</f>
        <v/>
      </c>
      <c r="B3144" s="124" t="str">
        <f ca="1">IF(OFFSET('Stocklist Hoogenraad'!B$17,ROW()-ROW(B$17),0)="","",OFFSET('Stocklist Hoogenraad'!B$17,ROW()-ROW(B$17),0))</f>
        <v/>
      </c>
      <c r="C3144" s="124" t="str">
        <f ca="1">IF(OFFSET('Stocklist Hoogenraad'!C$17,ROW()-ROW(C$17),0)="","",OFFSET('Stocklist Hoogenraad'!C$17,ROW()-ROW(C$17),0))</f>
        <v/>
      </c>
      <c r="D3144" s="125" t="str">
        <f ca="1">IF(OFFSET('Stocklist Hoogenraad'!D$17,ROW()-ROW(D$17),0)="","",(1+Margin)*OFFSET('Stocklist Hoogenraad'!D$17,ROW()-ROW(D$17),0))</f>
        <v/>
      </c>
    </row>
    <row r="3145" spans="1:4" x14ac:dyDescent="0.25">
      <c r="A3145" s="124" t="str">
        <f ca="1">IF(OFFSET('Stocklist Hoogenraad'!A$17,ROW()-ROW(A$17),0)="","",OFFSET('Stocklist Hoogenraad'!A$17,ROW()-ROW(A$17),0))</f>
        <v/>
      </c>
      <c r="B3145" s="124" t="str">
        <f ca="1">IF(OFFSET('Stocklist Hoogenraad'!B$17,ROW()-ROW(B$17),0)="","",OFFSET('Stocklist Hoogenraad'!B$17,ROW()-ROW(B$17),0))</f>
        <v/>
      </c>
      <c r="C3145" s="124" t="str">
        <f ca="1">IF(OFFSET('Stocklist Hoogenraad'!C$17,ROW()-ROW(C$17),0)="","",OFFSET('Stocklist Hoogenraad'!C$17,ROW()-ROW(C$17),0))</f>
        <v/>
      </c>
      <c r="D3145" s="125" t="str">
        <f ca="1">IF(OFFSET('Stocklist Hoogenraad'!D$17,ROW()-ROW(D$17),0)="","",(1+Margin)*OFFSET('Stocklist Hoogenraad'!D$17,ROW()-ROW(D$17),0))</f>
        <v/>
      </c>
    </row>
    <row r="3146" spans="1:4" x14ac:dyDescent="0.25">
      <c r="A3146" s="124" t="str">
        <f ca="1">IF(OFFSET('Stocklist Hoogenraad'!A$17,ROW()-ROW(A$17),0)="","",OFFSET('Stocklist Hoogenraad'!A$17,ROW()-ROW(A$17),0))</f>
        <v/>
      </c>
      <c r="B3146" s="124" t="str">
        <f ca="1">IF(OFFSET('Stocklist Hoogenraad'!B$17,ROW()-ROW(B$17),0)="","",OFFSET('Stocklist Hoogenraad'!B$17,ROW()-ROW(B$17),0))</f>
        <v/>
      </c>
      <c r="C3146" s="124" t="str">
        <f ca="1">IF(OFFSET('Stocklist Hoogenraad'!C$17,ROW()-ROW(C$17),0)="","",OFFSET('Stocklist Hoogenraad'!C$17,ROW()-ROW(C$17),0))</f>
        <v/>
      </c>
      <c r="D3146" s="125" t="str">
        <f ca="1">IF(OFFSET('Stocklist Hoogenraad'!D$17,ROW()-ROW(D$17),0)="","",(1+Margin)*OFFSET('Stocklist Hoogenraad'!D$17,ROW()-ROW(D$17),0))</f>
        <v/>
      </c>
    </row>
    <row r="3147" spans="1:4" x14ac:dyDescent="0.25">
      <c r="A3147" s="124" t="str">
        <f ca="1">IF(OFFSET('Stocklist Hoogenraad'!A$17,ROW()-ROW(A$17),0)="","",OFFSET('Stocklist Hoogenraad'!A$17,ROW()-ROW(A$17),0))</f>
        <v/>
      </c>
      <c r="B3147" s="124" t="str">
        <f ca="1">IF(OFFSET('Stocklist Hoogenraad'!B$17,ROW()-ROW(B$17),0)="","",OFFSET('Stocklist Hoogenraad'!B$17,ROW()-ROW(B$17),0))</f>
        <v/>
      </c>
      <c r="C3147" s="124" t="str">
        <f ca="1">IF(OFFSET('Stocklist Hoogenraad'!C$17,ROW()-ROW(C$17),0)="","",OFFSET('Stocklist Hoogenraad'!C$17,ROW()-ROW(C$17),0))</f>
        <v/>
      </c>
      <c r="D3147" s="125" t="str">
        <f ca="1">IF(OFFSET('Stocklist Hoogenraad'!D$17,ROW()-ROW(D$17),0)="","",(1+Margin)*OFFSET('Stocklist Hoogenraad'!D$17,ROW()-ROW(D$17),0))</f>
        <v/>
      </c>
    </row>
    <row r="3148" spans="1:4" x14ac:dyDescent="0.25">
      <c r="A3148" s="124" t="str">
        <f ca="1">IF(OFFSET('Stocklist Hoogenraad'!A$17,ROW()-ROW(A$17),0)="","",OFFSET('Stocklist Hoogenraad'!A$17,ROW()-ROW(A$17),0))</f>
        <v/>
      </c>
      <c r="B3148" s="124" t="str">
        <f ca="1">IF(OFFSET('Stocklist Hoogenraad'!B$17,ROW()-ROW(B$17),0)="","",OFFSET('Stocklist Hoogenraad'!B$17,ROW()-ROW(B$17),0))</f>
        <v/>
      </c>
      <c r="C3148" s="124" t="str">
        <f ca="1">IF(OFFSET('Stocklist Hoogenraad'!C$17,ROW()-ROW(C$17),0)="","",OFFSET('Stocklist Hoogenraad'!C$17,ROW()-ROW(C$17),0))</f>
        <v/>
      </c>
      <c r="D3148" s="125" t="str">
        <f ca="1">IF(OFFSET('Stocklist Hoogenraad'!D$17,ROW()-ROW(D$17),0)="","",(1+Margin)*OFFSET('Stocklist Hoogenraad'!D$17,ROW()-ROW(D$17),0))</f>
        <v/>
      </c>
    </row>
    <row r="3149" spans="1:4" x14ac:dyDescent="0.25">
      <c r="A3149" s="124" t="str">
        <f ca="1">IF(OFFSET('Stocklist Hoogenraad'!A$17,ROW()-ROW(A$17),0)="","",OFFSET('Stocklist Hoogenraad'!A$17,ROW()-ROW(A$17),0))</f>
        <v/>
      </c>
      <c r="B3149" s="124" t="str">
        <f ca="1">IF(OFFSET('Stocklist Hoogenraad'!B$17,ROW()-ROW(B$17),0)="","",OFFSET('Stocklist Hoogenraad'!B$17,ROW()-ROW(B$17),0))</f>
        <v/>
      </c>
      <c r="C3149" s="124" t="str">
        <f ca="1">IF(OFFSET('Stocklist Hoogenraad'!C$17,ROW()-ROW(C$17),0)="","",OFFSET('Stocklist Hoogenraad'!C$17,ROW()-ROW(C$17),0))</f>
        <v/>
      </c>
      <c r="D3149" s="125" t="str">
        <f ca="1">IF(OFFSET('Stocklist Hoogenraad'!D$17,ROW()-ROW(D$17),0)="","",(1+Margin)*OFFSET('Stocklist Hoogenraad'!D$17,ROW()-ROW(D$17),0))</f>
        <v/>
      </c>
    </row>
    <row r="3150" spans="1:4" x14ac:dyDescent="0.25">
      <c r="A3150" s="124" t="str">
        <f ca="1">IF(OFFSET('Stocklist Hoogenraad'!A$17,ROW()-ROW(A$17),0)="","",OFFSET('Stocklist Hoogenraad'!A$17,ROW()-ROW(A$17),0))</f>
        <v/>
      </c>
      <c r="B3150" s="124" t="str">
        <f ca="1">IF(OFFSET('Stocklist Hoogenraad'!B$17,ROW()-ROW(B$17),0)="","",OFFSET('Stocklist Hoogenraad'!B$17,ROW()-ROW(B$17),0))</f>
        <v/>
      </c>
      <c r="C3150" s="124" t="str">
        <f ca="1">IF(OFFSET('Stocklist Hoogenraad'!C$17,ROW()-ROW(C$17),0)="","",OFFSET('Stocklist Hoogenraad'!C$17,ROW()-ROW(C$17),0))</f>
        <v/>
      </c>
      <c r="D3150" s="125" t="str">
        <f ca="1">IF(OFFSET('Stocklist Hoogenraad'!D$17,ROW()-ROW(D$17),0)="","",(1+Margin)*OFFSET('Stocklist Hoogenraad'!D$17,ROW()-ROW(D$17),0))</f>
        <v/>
      </c>
    </row>
    <row r="3151" spans="1:4" x14ac:dyDescent="0.25">
      <c r="A3151" s="124" t="str">
        <f ca="1">IF(OFFSET('Stocklist Hoogenraad'!A$17,ROW()-ROW(A$17),0)="","",OFFSET('Stocklist Hoogenraad'!A$17,ROW()-ROW(A$17),0))</f>
        <v/>
      </c>
      <c r="B3151" s="124" t="str">
        <f ca="1">IF(OFFSET('Stocklist Hoogenraad'!B$17,ROW()-ROW(B$17),0)="","",OFFSET('Stocklist Hoogenraad'!B$17,ROW()-ROW(B$17),0))</f>
        <v/>
      </c>
      <c r="C3151" s="124" t="str">
        <f ca="1">IF(OFFSET('Stocklist Hoogenraad'!C$17,ROW()-ROW(C$17),0)="","",OFFSET('Stocklist Hoogenraad'!C$17,ROW()-ROW(C$17),0))</f>
        <v/>
      </c>
      <c r="D3151" s="125" t="str">
        <f ca="1">IF(OFFSET('Stocklist Hoogenraad'!D$17,ROW()-ROW(D$17),0)="","",(1+Margin)*OFFSET('Stocklist Hoogenraad'!D$17,ROW()-ROW(D$17),0))</f>
        <v/>
      </c>
    </row>
    <row r="3152" spans="1:4" x14ac:dyDescent="0.25">
      <c r="A3152" s="124" t="str">
        <f ca="1">IF(OFFSET('Stocklist Hoogenraad'!A$17,ROW()-ROW(A$17),0)="","",OFFSET('Stocklist Hoogenraad'!A$17,ROW()-ROW(A$17),0))</f>
        <v/>
      </c>
      <c r="B3152" s="124" t="str">
        <f ca="1">IF(OFFSET('Stocklist Hoogenraad'!B$17,ROW()-ROW(B$17),0)="","",OFFSET('Stocklist Hoogenraad'!B$17,ROW()-ROW(B$17),0))</f>
        <v/>
      </c>
      <c r="C3152" s="124" t="str">
        <f ca="1">IF(OFFSET('Stocklist Hoogenraad'!C$17,ROW()-ROW(C$17),0)="","",OFFSET('Stocklist Hoogenraad'!C$17,ROW()-ROW(C$17),0))</f>
        <v/>
      </c>
      <c r="D3152" s="125" t="str">
        <f ca="1">IF(OFFSET('Stocklist Hoogenraad'!D$17,ROW()-ROW(D$17),0)="","",(1+Margin)*OFFSET('Stocklist Hoogenraad'!D$17,ROW()-ROW(D$17),0))</f>
        <v/>
      </c>
    </row>
    <row r="3153" spans="1:4" x14ac:dyDescent="0.25">
      <c r="A3153" s="124" t="str">
        <f ca="1">IF(OFFSET('Stocklist Hoogenraad'!A$17,ROW()-ROW(A$17),0)="","",OFFSET('Stocklist Hoogenraad'!A$17,ROW()-ROW(A$17),0))</f>
        <v/>
      </c>
      <c r="B3153" s="124" t="str">
        <f ca="1">IF(OFFSET('Stocklist Hoogenraad'!B$17,ROW()-ROW(B$17),0)="","",OFFSET('Stocklist Hoogenraad'!B$17,ROW()-ROW(B$17),0))</f>
        <v/>
      </c>
      <c r="C3153" s="124" t="str">
        <f ca="1">IF(OFFSET('Stocklist Hoogenraad'!C$17,ROW()-ROW(C$17),0)="","",OFFSET('Stocklist Hoogenraad'!C$17,ROW()-ROW(C$17),0))</f>
        <v/>
      </c>
      <c r="D3153" s="125" t="str">
        <f ca="1">IF(OFFSET('Stocklist Hoogenraad'!D$17,ROW()-ROW(D$17),0)="","",(1+Margin)*OFFSET('Stocklist Hoogenraad'!D$17,ROW()-ROW(D$17),0))</f>
        <v/>
      </c>
    </row>
    <row r="3154" spans="1:4" x14ac:dyDescent="0.25">
      <c r="A3154" s="124" t="str">
        <f ca="1">IF(OFFSET('Stocklist Hoogenraad'!A$17,ROW()-ROW(A$17),0)="","",OFFSET('Stocklist Hoogenraad'!A$17,ROW()-ROW(A$17),0))</f>
        <v/>
      </c>
      <c r="B3154" s="124" t="str">
        <f ca="1">IF(OFFSET('Stocklist Hoogenraad'!B$17,ROW()-ROW(B$17),0)="","",OFFSET('Stocklist Hoogenraad'!B$17,ROW()-ROW(B$17),0))</f>
        <v/>
      </c>
      <c r="C3154" s="124" t="str">
        <f ca="1">IF(OFFSET('Stocklist Hoogenraad'!C$17,ROW()-ROW(C$17),0)="","",OFFSET('Stocklist Hoogenraad'!C$17,ROW()-ROW(C$17),0))</f>
        <v/>
      </c>
      <c r="D3154" s="125" t="str">
        <f ca="1">IF(OFFSET('Stocklist Hoogenraad'!D$17,ROW()-ROW(D$17),0)="","",(1+Margin)*OFFSET('Stocklist Hoogenraad'!D$17,ROW()-ROW(D$17),0))</f>
        <v/>
      </c>
    </row>
    <row r="3155" spans="1:4" x14ac:dyDescent="0.25">
      <c r="A3155" s="124" t="str">
        <f ca="1">IF(OFFSET('Stocklist Hoogenraad'!A$17,ROW()-ROW(A$17),0)="","",OFFSET('Stocklist Hoogenraad'!A$17,ROW()-ROW(A$17),0))</f>
        <v/>
      </c>
      <c r="B3155" s="124" t="str">
        <f ca="1">IF(OFFSET('Stocklist Hoogenraad'!B$17,ROW()-ROW(B$17),0)="","",OFFSET('Stocklist Hoogenraad'!B$17,ROW()-ROW(B$17),0))</f>
        <v/>
      </c>
      <c r="C3155" s="124" t="str">
        <f ca="1">IF(OFFSET('Stocklist Hoogenraad'!C$17,ROW()-ROW(C$17),0)="","",OFFSET('Stocklist Hoogenraad'!C$17,ROW()-ROW(C$17),0))</f>
        <v/>
      </c>
      <c r="D3155" s="125" t="str">
        <f ca="1">IF(OFFSET('Stocklist Hoogenraad'!D$17,ROW()-ROW(D$17),0)="","",(1+Margin)*OFFSET('Stocklist Hoogenraad'!D$17,ROW()-ROW(D$17),0))</f>
        <v/>
      </c>
    </row>
    <row r="3156" spans="1:4" x14ac:dyDescent="0.25">
      <c r="A3156" s="124" t="str">
        <f ca="1">IF(OFFSET('Stocklist Hoogenraad'!A$17,ROW()-ROW(A$17),0)="","",OFFSET('Stocklist Hoogenraad'!A$17,ROW()-ROW(A$17),0))</f>
        <v/>
      </c>
      <c r="B3156" s="124" t="str">
        <f ca="1">IF(OFFSET('Stocklist Hoogenraad'!B$17,ROW()-ROW(B$17),0)="","",OFFSET('Stocklist Hoogenraad'!B$17,ROW()-ROW(B$17),0))</f>
        <v/>
      </c>
      <c r="C3156" s="124" t="str">
        <f ca="1">IF(OFFSET('Stocklist Hoogenraad'!C$17,ROW()-ROW(C$17),0)="","",OFFSET('Stocklist Hoogenraad'!C$17,ROW()-ROW(C$17),0))</f>
        <v/>
      </c>
      <c r="D3156" s="125" t="str">
        <f ca="1">IF(OFFSET('Stocklist Hoogenraad'!D$17,ROW()-ROW(D$17),0)="","",(1+Margin)*OFFSET('Stocklist Hoogenraad'!D$17,ROW()-ROW(D$17),0))</f>
        <v/>
      </c>
    </row>
    <row r="3157" spans="1:4" x14ac:dyDescent="0.25">
      <c r="A3157" s="124" t="str">
        <f ca="1">IF(OFFSET('Stocklist Hoogenraad'!A$17,ROW()-ROW(A$17),0)="","",OFFSET('Stocklist Hoogenraad'!A$17,ROW()-ROW(A$17),0))</f>
        <v/>
      </c>
      <c r="B3157" s="124" t="str">
        <f ca="1">IF(OFFSET('Stocklist Hoogenraad'!B$17,ROW()-ROW(B$17),0)="","",OFFSET('Stocklist Hoogenraad'!B$17,ROW()-ROW(B$17),0))</f>
        <v/>
      </c>
      <c r="C3157" s="124" t="str">
        <f ca="1">IF(OFFSET('Stocklist Hoogenraad'!C$17,ROW()-ROW(C$17),0)="","",OFFSET('Stocklist Hoogenraad'!C$17,ROW()-ROW(C$17),0))</f>
        <v/>
      </c>
      <c r="D3157" s="125" t="str">
        <f ca="1">IF(OFFSET('Stocklist Hoogenraad'!D$17,ROW()-ROW(D$17),0)="","",(1+Margin)*OFFSET('Stocklist Hoogenraad'!D$17,ROW()-ROW(D$17),0))</f>
        <v/>
      </c>
    </row>
    <row r="3158" spans="1:4" x14ac:dyDescent="0.25">
      <c r="A3158" s="124" t="str">
        <f ca="1">IF(OFFSET('Stocklist Hoogenraad'!A$17,ROW()-ROW(A$17),0)="","",OFFSET('Stocklist Hoogenraad'!A$17,ROW()-ROW(A$17),0))</f>
        <v/>
      </c>
      <c r="B3158" s="124" t="str">
        <f ca="1">IF(OFFSET('Stocklist Hoogenraad'!B$17,ROW()-ROW(B$17),0)="","",OFFSET('Stocklist Hoogenraad'!B$17,ROW()-ROW(B$17),0))</f>
        <v/>
      </c>
      <c r="C3158" s="124" t="str">
        <f ca="1">IF(OFFSET('Stocklist Hoogenraad'!C$17,ROW()-ROW(C$17),0)="","",OFFSET('Stocklist Hoogenraad'!C$17,ROW()-ROW(C$17),0))</f>
        <v/>
      </c>
      <c r="D3158" s="125" t="str">
        <f ca="1">IF(OFFSET('Stocklist Hoogenraad'!D$17,ROW()-ROW(D$17),0)="","",(1+Margin)*OFFSET('Stocklist Hoogenraad'!D$17,ROW()-ROW(D$17),0))</f>
        <v/>
      </c>
    </row>
    <row r="3159" spans="1:4" x14ac:dyDescent="0.25">
      <c r="A3159" s="124" t="str">
        <f ca="1">IF(OFFSET('Stocklist Hoogenraad'!A$17,ROW()-ROW(A$17),0)="","",OFFSET('Stocklist Hoogenraad'!A$17,ROW()-ROW(A$17),0))</f>
        <v/>
      </c>
      <c r="B3159" s="124" t="str">
        <f ca="1">IF(OFFSET('Stocklist Hoogenraad'!B$17,ROW()-ROW(B$17),0)="","",OFFSET('Stocklist Hoogenraad'!B$17,ROW()-ROW(B$17),0))</f>
        <v/>
      </c>
      <c r="C3159" s="124" t="str">
        <f ca="1">IF(OFFSET('Stocklist Hoogenraad'!C$17,ROW()-ROW(C$17),0)="","",OFFSET('Stocklist Hoogenraad'!C$17,ROW()-ROW(C$17),0))</f>
        <v/>
      </c>
      <c r="D3159" s="125" t="str">
        <f ca="1">IF(OFFSET('Stocklist Hoogenraad'!D$17,ROW()-ROW(D$17),0)="","",(1+Margin)*OFFSET('Stocklist Hoogenraad'!D$17,ROW()-ROW(D$17),0))</f>
        <v/>
      </c>
    </row>
    <row r="3160" spans="1:4" x14ac:dyDescent="0.25">
      <c r="A3160" s="124" t="str">
        <f ca="1">IF(OFFSET('Stocklist Hoogenraad'!A$17,ROW()-ROW(A$17),0)="","",OFFSET('Stocklist Hoogenraad'!A$17,ROW()-ROW(A$17),0))</f>
        <v/>
      </c>
      <c r="B3160" s="124" t="str">
        <f ca="1">IF(OFFSET('Stocklist Hoogenraad'!B$17,ROW()-ROW(B$17),0)="","",OFFSET('Stocklist Hoogenraad'!B$17,ROW()-ROW(B$17),0))</f>
        <v/>
      </c>
      <c r="C3160" s="124" t="str">
        <f ca="1">IF(OFFSET('Stocklist Hoogenraad'!C$17,ROW()-ROW(C$17),0)="","",OFFSET('Stocklist Hoogenraad'!C$17,ROW()-ROW(C$17),0))</f>
        <v/>
      </c>
      <c r="D3160" s="125" t="str">
        <f ca="1">IF(OFFSET('Stocklist Hoogenraad'!D$17,ROW()-ROW(D$17),0)="","",(1+Margin)*OFFSET('Stocklist Hoogenraad'!D$17,ROW()-ROW(D$17),0))</f>
        <v/>
      </c>
    </row>
    <row r="3161" spans="1:4" x14ac:dyDescent="0.25">
      <c r="A3161" s="124" t="str">
        <f ca="1">IF(OFFSET('Stocklist Hoogenraad'!A$17,ROW()-ROW(A$17),0)="","",OFFSET('Stocklist Hoogenraad'!A$17,ROW()-ROW(A$17),0))</f>
        <v/>
      </c>
      <c r="B3161" s="124" t="str">
        <f ca="1">IF(OFFSET('Stocklist Hoogenraad'!B$17,ROW()-ROW(B$17),0)="","",OFFSET('Stocklist Hoogenraad'!B$17,ROW()-ROW(B$17),0))</f>
        <v/>
      </c>
      <c r="C3161" s="124" t="str">
        <f ca="1">IF(OFFSET('Stocklist Hoogenraad'!C$17,ROW()-ROW(C$17),0)="","",OFFSET('Stocklist Hoogenraad'!C$17,ROW()-ROW(C$17),0))</f>
        <v/>
      </c>
      <c r="D3161" s="125" t="str">
        <f ca="1">IF(OFFSET('Stocklist Hoogenraad'!D$17,ROW()-ROW(D$17),0)="","",(1+Margin)*OFFSET('Stocklist Hoogenraad'!D$17,ROW()-ROW(D$17),0))</f>
        <v/>
      </c>
    </row>
    <row r="3162" spans="1:4" x14ac:dyDescent="0.25">
      <c r="A3162" s="124" t="str">
        <f ca="1">IF(OFFSET('Stocklist Hoogenraad'!A$17,ROW()-ROW(A$17),0)="","",OFFSET('Stocklist Hoogenraad'!A$17,ROW()-ROW(A$17),0))</f>
        <v/>
      </c>
      <c r="B3162" s="124" t="str">
        <f ca="1">IF(OFFSET('Stocklist Hoogenraad'!B$17,ROW()-ROW(B$17),0)="","",OFFSET('Stocklist Hoogenraad'!B$17,ROW()-ROW(B$17),0))</f>
        <v/>
      </c>
      <c r="C3162" s="124" t="str">
        <f ca="1">IF(OFFSET('Stocklist Hoogenraad'!C$17,ROW()-ROW(C$17),0)="","",OFFSET('Stocklist Hoogenraad'!C$17,ROW()-ROW(C$17),0))</f>
        <v/>
      </c>
      <c r="D3162" s="125" t="str">
        <f ca="1">IF(OFFSET('Stocklist Hoogenraad'!D$17,ROW()-ROW(D$17),0)="","",(1+Margin)*OFFSET('Stocklist Hoogenraad'!D$17,ROW()-ROW(D$17),0))</f>
        <v/>
      </c>
    </row>
    <row r="3163" spans="1:4" x14ac:dyDescent="0.25">
      <c r="A3163" s="124" t="str">
        <f ca="1">IF(OFFSET('Stocklist Hoogenraad'!A$17,ROW()-ROW(A$17),0)="","",OFFSET('Stocklist Hoogenraad'!A$17,ROW()-ROW(A$17),0))</f>
        <v/>
      </c>
      <c r="B3163" s="124" t="str">
        <f ca="1">IF(OFFSET('Stocklist Hoogenraad'!B$17,ROW()-ROW(B$17),0)="","",OFFSET('Stocklist Hoogenraad'!B$17,ROW()-ROW(B$17),0))</f>
        <v/>
      </c>
      <c r="C3163" s="124" t="str">
        <f ca="1">IF(OFFSET('Stocklist Hoogenraad'!C$17,ROW()-ROW(C$17),0)="","",OFFSET('Stocklist Hoogenraad'!C$17,ROW()-ROW(C$17),0))</f>
        <v/>
      </c>
      <c r="D3163" s="125" t="str">
        <f ca="1">IF(OFFSET('Stocklist Hoogenraad'!D$17,ROW()-ROW(D$17),0)="","",(1+Margin)*OFFSET('Stocklist Hoogenraad'!D$17,ROW()-ROW(D$17),0))</f>
        <v/>
      </c>
    </row>
    <row r="3164" spans="1:4" x14ac:dyDescent="0.25">
      <c r="A3164" s="124" t="str">
        <f ca="1">IF(OFFSET('Stocklist Hoogenraad'!A$17,ROW()-ROW(A$17),0)="","",OFFSET('Stocklist Hoogenraad'!A$17,ROW()-ROW(A$17),0))</f>
        <v/>
      </c>
      <c r="B3164" s="124" t="str">
        <f ca="1">IF(OFFSET('Stocklist Hoogenraad'!B$17,ROW()-ROW(B$17),0)="","",OFFSET('Stocklist Hoogenraad'!B$17,ROW()-ROW(B$17),0))</f>
        <v/>
      </c>
      <c r="C3164" s="124" t="str">
        <f ca="1">IF(OFFSET('Stocklist Hoogenraad'!C$17,ROW()-ROW(C$17),0)="","",OFFSET('Stocklist Hoogenraad'!C$17,ROW()-ROW(C$17),0))</f>
        <v/>
      </c>
      <c r="D3164" s="125" t="str">
        <f ca="1">IF(OFFSET('Stocklist Hoogenraad'!D$17,ROW()-ROW(D$17),0)="","",(1+Margin)*OFFSET('Stocklist Hoogenraad'!D$17,ROW()-ROW(D$17),0))</f>
        <v/>
      </c>
    </row>
    <row r="3165" spans="1:4" x14ac:dyDescent="0.25">
      <c r="A3165" s="124" t="str">
        <f ca="1">IF(OFFSET('Stocklist Hoogenraad'!A$17,ROW()-ROW(A$17),0)="","",OFFSET('Stocklist Hoogenraad'!A$17,ROW()-ROW(A$17),0))</f>
        <v/>
      </c>
      <c r="B3165" s="124" t="str">
        <f ca="1">IF(OFFSET('Stocklist Hoogenraad'!B$17,ROW()-ROW(B$17),0)="","",OFFSET('Stocklist Hoogenraad'!B$17,ROW()-ROW(B$17),0))</f>
        <v/>
      </c>
      <c r="C3165" s="124" t="str">
        <f ca="1">IF(OFFSET('Stocklist Hoogenraad'!C$17,ROW()-ROW(C$17),0)="","",OFFSET('Stocklist Hoogenraad'!C$17,ROW()-ROW(C$17),0))</f>
        <v/>
      </c>
      <c r="D3165" s="125" t="str">
        <f ca="1">IF(OFFSET('Stocklist Hoogenraad'!D$17,ROW()-ROW(D$17),0)="","",(1+Margin)*OFFSET('Stocklist Hoogenraad'!D$17,ROW()-ROW(D$17),0))</f>
        <v/>
      </c>
    </row>
    <row r="3166" spans="1:4" x14ac:dyDescent="0.25">
      <c r="A3166" s="124" t="str">
        <f ca="1">IF(OFFSET('Stocklist Hoogenraad'!A$17,ROW()-ROW(A$17),0)="","",OFFSET('Stocklist Hoogenraad'!A$17,ROW()-ROW(A$17),0))</f>
        <v/>
      </c>
      <c r="B3166" s="124" t="str">
        <f ca="1">IF(OFFSET('Stocklist Hoogenraad'!B$17,ROW()-ROW(B$17),0)="","",OFFSET('Stocklist Hoogenraad'!B$17,ROW()-ROW(B$17),0))</f>
        <v/>
      </c>
      <c r="C3166" s="124" t="str">
        <f ca="1">IF(OFFSET('Stocklist Hoogenraad'!C$17,ROW()-ROW(C$17),0)="","",OFFSET('Stocklist Hoogenraad'!C$17,ROW()-ROW(C$17),0))</f>
        <v/>
      </c>
      <c r="D3166" s="125" t="str">
        <f ca="1">IF(OFFSET('Stocklist Hoogenraad'!D$17,ROW()-ROW(D$17),0)="","",(1+Margin)*OFFSET('Stocklist Hoogenraad'!D$17,ROW()-ROW(D$17),0))</f>
        <v/>
      </c>
    </row>
    <row r="3167" spans="1:4" x14ac:dyDescent="0.25">
      <c r="A3167" s="124" t="str">
        <f ca="1">IF(OFFSET('Stocklist Hoogenraad'!A$17,ROW()-ROW(A$17),0)="","",OFFSET('Stocklist Hoogenraad'!A$17,ROW()-ROW(A$17),0))</f>
        <v/>
      </c>
      <c r="B3167" s="124" t="str">
        <f ca="1">IF(OFFSET('Stocklist Hoogenraad'!B$17,ROW()-ROW(B$17),0)="","",OFFSET('Stocklist Hoogenraad'!B$17,ROW()-ROW(B$17),0))</f>
        <v/>
      </c>
      <c r="C3167" s="124" t="str">
        <f ca="1">IF(OFFSET('Stocklist Hoogenraad'!C$17,ROW()-ROW(C$17),0)="","",OFFSET('Stocklist Hoogenraad'!C$17,ROW()-ROW(C$17),0))</f>
        <v/>
      </c>
      <c r="D3167" s="125" t="str">
        <f ca="1">IF(OFFSET('Stocklist Hoogenraad'!D$17,ROW()-ROW(D$17),0)="","",(1+Margin)*OFFSET('Stocklist Hoogenraad'!D$17,ROW()-ROW(D$17),0))</f>
        <v/>
      </c>
    </row>
    <row r="3168" spans="1:4" x14ac:dyDescent="0.25">
      <c r="A3168" s="124" t="str">
        <f ca="1">IF(OFFSET('Stocklist Hoogenraad'!A$17,ROW()-ROW(A$17),0)="","",OFFSET('Stocklist Hoogenraad'!A$17,ROW()-ROW(A$17),0))</f>
        <v/>
      </c>
      <c r="B3168" s="124" t="str">
        <f ca="1">IF(OFFSET('Stocklist Hoogenraad'!B$17,ROW()-ROW(B$17),0)="","",OFFSET('Stocklist Hoogenraad'!B$17,ROW()-ROW(B$17),0))</f>
        <v/>
      </c>
      <c r="C3168" s="124" t="str">
        <f ca="1">IF(OFFSET('Stocklist Hoogenraad'!C$17,ROW()-ROW(C$17),0)="","",OFFSET('Stocklist Hoogenraad'!C$17,ROW()-ROW(C$17),0))</f>
        <v/>
      </c>
      <c r="D3168" s="125" t="str">
        <f ca="1">IF(OFFSET('Stocklist Hoogenraad'!D$17,ROW()-ROW(D$17),0)="","",(1+Margin)*OFFSET('Stocklist Hoogenraad'!D$17,ROW()-ROW(D$17),0))</f>
        <v/>
      </c>
    </row>
    <row r="3169" spans="1:4" x14ac:dyDescent="0.25">
      <c r="A3169" s="124" t="str">
        <f ca="1">IF(OFFSET('Stocklist Hoogenraad'!A$17,ROW()-ROW(A$17),0)="","",OFFSET('Stocklist Hoogenraad'!A$17,ROW()-ROW(A$17),0))</f>
        <v/>
      </c>
      <c r="B3169" s="124" t="str">
        <f ca="1">IF(OFFSET('Stocklist Hoogenraad'!B$17,ROW()-ROW(B$17),0)="","",OFFSET('Stocklist Hoogenraad'!B$17,ROW()-ROW(B$17),0))</f>
        <v/>
      </c>
      <c r="C3169" s="124" t="str">
        <f ca="1">IF(OFFSET('Stocklist Hoogenraad'!C$17,ROW()-ROW(C$17),0)="","",OFFSET('Stocklist Hoogenraad'!C$17,ROW()-ROW(C$17),0))</f>
        <v/>
      </c>
      <c r="D3169" s="125" t="str">
        <f ca="1">IF(OFFSET('Stocklist Hoogenraad'!D$17,ROW()-ROW(D$17),0)="","",(1+Margin)*OFFSET('Stocklist Hoogenraad'!D$17,ROW()-ROW(D$17),0))</f>
        <v/>
      </c>
    </row>
    <row r="3170" spans="1:4" x14ac:dyDescent="0.25">
      <c r="A3170" s="124" t="str">
        <f ca="1">IF(OFFSET('Stocklist Hoogenraad'!A$17,ROW()-ROW(A$17),0)="","",OFFSET('Stocklist Hoogenraad'!A$17,ROW()-ROW(A$17),0))</f>
        <v/>
      </c>
      <c r="B3170" s="124" t="str">
        <f ca="1">IF(OFFSET('Stocklist Hoogenraad'!B$17,ROW()-ROW(B$17),0)="","",OFFSET('Stocklist Hoogenraad'!B$17,ROW()-ROW(B$17),0))</f>
        <v/>
      </c>
      <c r="C3170" s="124" t="str">
        <f ca="1">IF(OFFSET('Stocklist Hoogenraad'!C$17,ROW()-ROW(C$17),0)="","",OFFSET('Stocklist Hoogenraad'!C$17,ROW()-ROW(C$17),0))</f>
        <v/>
      </c>
      <c r="D3170" s="125" t="str">
        <f ca="1">IF(OFFSET('Stocklist Hoogenraad'!D$17,ROW()-ROW(D$17),0)="","",(1+Margin)*OFFSET('Stocklist Hoogenraad'!D$17,ROW()-ROW(D$17),0))</f>
        <v/>
      </c>
    </row>
    <row r="3171" spans="1:4" x14ac:dyDescent="0.25">
      <c r="A3171" s="124" t="str">
        <f ca="1">IF(OFFSET('Stocklist Hoogenraad'!A$17,ROW()-ROW(A$17),0)="","",OFFSET('Stocklist Hoogenraad'!A$17,ROW()-ROW(A$17),0))</f>
        <v/>
      </c>
      <c r="B3171" s="124" t="str">
        <f ca="1">IF(OFFSET('Stocklist Hoogenraad'!B$17,ROW()-ROW(B$17),0)="","",OFFSET('Stocklist Hoogenraad'!B$17,ROW()-ROW(B$17),0))</f>
        <v/>
      </c>
      <c r="C3171" s="124" t="str">
        <f ca="1">IF(OFFSET('Stocklist Hoogenraad'!C$17,ROW()-ROW(C$17),0)="","",OFFSET('Stocklist Hoogenraad'!C$17,ROW()-ROW(C$17),0))</f>
        <v/>
      </c>
      <c r="D3171" s="125" t="str">
        <f ca="1">IF(OFFSET('Stocklist Hoogenraad'!D$17,ROW()-ROW(D$17),0)="","",(1+Margin)*OFFSET('Stocklist Hoogenraad'!D$17,ROW()-ROW(D$17),0))</f>
        <v/>
      </c>
    </row>
    <row r="3172" spans="1:4" x14ac:dyDescent="0.25">
      <c r="A3172" s="124" t="str">
        <f ca="1">IF(OFFSET('Stocklist Hoogenraad'!A$17,ROW()-ROW(A$17),0)="","",OFFSET('Stocklist Hoogenraad'!A$17,ROW()-ROW(A$17),0))</f>
        <v/>
      </c>
      <c r="B3172" s="124" t="str">
        <f ca="1">IF(OFFSET('Stocklist Hoogenraad'!B$17,ROW()-ROW(B$17),0)="","",OFFSET('Stocklist Hoogenraad'!B$17,ROW()-ROW(B$17),0))</f>
        <v/>
      </c>
      <c r="C3172" s="124" t="str">
        <f ca="1">IF(OFFSET('Stocklist Hoogenraad'!C$17,ROW()-ROW(C$17),0)="","",OFFSET('Stocklist Hoogenraad'!C$17,ROW()-ROW(C$17),0))</f>
        <v/>
      </c>
      <c r="D3172" s="125" t="str">
        <f ca="1">IF(OFFSET('Stocklist Hoogenraad'!D$17,ROW()-ROW(D$17),0)="","",(1+Margin)*OFFSET('Stocklist Hoogenraad'!D$17,ROW()-ROW(D$17),0))</f>
        <v/>
      </c>
    </row>
    <row r="3173" spans="1:4" x14ac:dyDescent="0.25">
      <c r="A3173" s="124" t="str">
        <f ca="1">IF(OFFSET('Stocklist Hoogenraad'!A$17,ROW()-ROW(A$17),0)="","",OFFSET('Stocklist Hoogenraad'!A$17,ROW()-ROW(A$17),0))</f>
        <v/>
      </c>
      <c r="B3173" s="124" t="str">
        <f ca="1">IF(OFFSET('Stocklist Hoogenraad'!B$17,ROW()-ROW(B$17),0)="","",OFFSET('Stocklist Hoogenraad'!B$17,ROW()-ROW(B$17),0))</f>
        <v/>
      </c>
      <c r="C3173" s="124" t="str">
        <f ca="1">IF(OFFSET('Stocklist Hoogenraad'!C$17,ROW()-ROW(C$17),0)="","",OFFSET('Stocklist Hoogenraad'!C$17,ROW()-ROW(C$17),0))</f>
        <v/>
      </c>
      <c r="D3173" s="125" t="str">
        <f ca="1">IF(OFFSET('Stocklist Hoogenraad'!D$17,ROW()-ROW(D$17),0)="","",(1+Margin)*OFFSET('Stocklist Hoogenraad'!D$17,ROW()-ROW(D$17),0))</f>
        <v/>
      </c>
    </row>
    <row r="3174" spans="1:4" x14ac:dyDescent="0.25">
      <c r="A3174" s="124" t="str">
        <f ca="1">IF(OFFSET('Stocklist Hoogenraad'!A$17,ROW()-ROW(A$17),0)="","",OFFSET('Stocklist Hoogenraad'!A$17,ROW()-ROW(A$17),0))</f>
        <v/>
      </c>
      <c r="B3174" s="124" t="str">
        <f ca="1">IF(OFFSET('Stocklist Hoogenraad'!B$17,ROW()-ROW(B$17),0)="","",OFFSET('Stocklist Hoogenraad'!B$17,ROW()-ROW(B$17),0))</f>
        <v/>
      </c>
      <c r="C3174" s="124" t="str">
        <f ca="1">IF(OFFSET('Stocklist Hoogenraad'!C$17,ROW()-ROW(C$17),0)="","",OFFSET('Stocklist Hoogenraad'!C$17,ROW()-ROW(C$17),0))</f>
        <v/>
      </c>
      <c r="D3174" s="125" t="str">
        <f ca="1">IF(OFFSET('Stocklist Hoogenraad'!D$17,ROW()-ROW(D$17),0)="","",(1+Margin)*OFFSET('Stocklist Hoogenraad'!D$17,ROW()-ROW(D$17),0))</f>
        <v/>
      </c>
    </row>
    <row r="3175" spans="1:4" x14ac:dyDescent="0.25">
      <c r="A3175" s="124" t="str">
        <f ca="1">IF(OFFSET('Stocklist Hoogenraad'!A$17,ROW()-ROW(A$17),0)="","",OFFSET('Stocklist Hoogenraad'!A$17,ROW()-ROW(A$17),0))</f>
        <v/>
      </c>
      <c r="B3175" s="124" t="str">
        <f ca="1">IF(OFFSET('Stocklist Hoogenraad'!B$17,ROW()-ROW(B$17),0)="","",OFFSET('Stocklist Hoogenraad'!B$17,ROW()-ROW(B$17),0))</f>
        <v/>
      </c>
      <c r="C3175" s="124" t="str">
        <f ca="1">IF(OFFSET('Stocklist Hoogenraad'!C$17,ROW()-ROW(C$17),0)="","",OFFSET('Stocklist Hoogenraad'!C$17,ROW()-ROW(C$17),0))</f>
        <v/>
      </c>
      <c r="D3175" s="125" t="str">
        <f ca="1">IF(OFFSET('Stocklist Hoogenraad'!D$17,ROW()-ROW(D$17),0)="","",(1+Margin)*OFFSET('Stocklist Hoogenraad'!D$17,ROW()-ROW(D$17),0))</f>
        <v/>
      </c>
    </row>
    <row r="3176" spans="1:4" x14ac:dyDescent="0.25">
      <c r="A3176" s="124" t="str">
        <f ca="1">IF(OFFSET('Stocklist Hoogenraad'!A$17,ROW()-ROW(A$17),0)="","",OFFSET('Stocklist Hoogenraad'!A$17,ROW()-ROW(A$17),0))</f>
        <v/>
      </c>
      <c r="B3176" s="124" t="str">
        <f ca="1">IF(OFFSET('Stocklist Hoogenraad'!B$17,ROW()-ROW(B$17),0)="","",OFFSET('Stocklist Hoogenraad'!B$17,ROW()-ROW(B$17),0))</f>
        <v/>
      </c>
      <c r="C3176" s="124" t="str">
        <f ca="1">IF(OFFSET('Stocklist Hoogenraad'!C$17,ROW()-ROW(C$17),0)="","",OFFSET('Stocklist Hoogenraad'!C$17,ROW()-ROW(C$17),0))</f>
        <v/>
      </c>
      <c r="D3176" s="125" t="str">
        <f ca="1">IF(OFFSET('Stocklist Hoogenraad'!D$17,ROW()-ROW(D$17),0)="","",(1+Margin)*OFFSET('Stocklist Hoogenraad'!D$17,ROW()-ROW(D$17),0))</f>
        <v/>
      </c>
    </row>
    <row r="3177" spans="1:4" x14ac:dyDescent="0.25">
      <c r="A3177" s="124" t="str">
        <f ca="1">IF(OFFSET('Stocklist Hoogenraad'!A$17,ROW()-ROW(A$17),0)="","",OFFSET('Stocklist Hoogenraad'!A$17,ROW()-ROW(A$17),0))</f>
        <v/>
      </c>
      <c r="B3177" s="124" t="str">
        <f ca="1">IF(OFFSET('Stocklist Hoogenraad'!B$17,ROW()-ROW(B$17),0)="","",OFFSET('Stocklist Hoogenraad'!B$17,ROW()-ROW(B$17),0))</f>
        <v/>
      </c>
      <c r="C3177" s="124" t="str">
        <f ca="1">IF(OFFSET('Stocklist Hoogenraad'!C$17,ROW()-ROW(C$17),0)="","",OFFSET('Stocklist Hoogenraad'!C$17,ROW()-ROW(C$17),0))</f>
        <v/>
      </c>
      <c r="D3177" s="125" t="str">
        <f ca="1">IF(OFFSET('Stocklist Hoogenraad'!D$17,ROW()-ROW(D$17),0)="","",(1+Margin)*OFFSET('Stocklist Hoogenraad'!D$17,ROW()-ROW(D$17),0))</f>
        <v/>
      </c>
    </row>
    <row r="3178" spans="1:4" x14ac:dyDescent="0.25">
      <c r="A3178" s="124" t="str">
        <f ca="1">IF(OFFSET('Stocklist Hoogenraad'!A$17,ROW()-ROW(A$17),0)="","",OFFSET('Stocklist Hoogenraad'!A$17,ROW()-ROW(A$17),0))</f>
        <v/>
      </c>
      <c r="B3178" s="124" t="str">
        <f ca="1">IF(OFFSET('Stocklist Hoogenraad'!B$17,ROW()-ROW(B$17),0)="","",OFFSET('Stocklist Hoogenraad'!B$17,ROW()-ROW(B$17),0))</f>
        <v/>
      </c>
      <c r="C3178" s="124" t="str">
        <f ca="1">IF(OFFSET('Stocklist Hoogenraad'!C$17,ROW()-ROW(C$17),0)="","",OFFSET('Stocklist Hoogenraad'!C$17,ROW()-ROW(C$17),0))</f>
        <v/>
      </c>
      <c r="D3178" s="125" t="str">
        <f ca="1">IF(OFFSET('Stocklist Hoogenraad'!D$17,ROW()-ROW(D$17),0)="","",(1+Margin)*OFFSET('Stocklist Hoogenraad'!D$17,ROW()-ROW(D$17),0))</f>
        <v/>
      </c>
    </row>
    <row r="3179" spans="1:4" x14ac:dyDescent="0.25">
      <c r="A3179" s="124" t="str">
        <f ca="1">IF(OFFSET('Stocklist Hoogenraad'!A$17,ROW()-ROW(A$17),0)="","",OFFSET('Stocklist Hoogenraad'!A$17,ROW()-ROW(A$17),0))</f>
        <v/>
      </c>
      <c r="B3179" s="124" t="str">
        <f ca="1">IF(OFFSET('Stocklist Hoogenraad'!B$17,ROW()-ROW(B$17),0)="","",OFFSET('Stocklist Hoogenraad'!B$17,ROW()-ROW(B$17),0))</f>
        <v/>
      </c>
      <c r="C3179" s="124" t="str">
        <f ca="1">IF(OFFSET('Stocklist Hoogenraad'!C$17,ROW()-ROW(C$17),0)="","",OFFSET('Stocklist Hoogenraad'!C$17,ROW()-ROW(C$17),0))</f>
        <v/>
      </c>
      <c r="D3179" s="125" t="str">
        <f ca="1">IF(OFFSET('Stocklist Hoogenraad'!D$17,ROW()-ROW(D$17),0)="","",(1+Margin)*OFFSET('Stocklist Hoogenraad'!D$17,ROW()-ROW(D$17),0))</f>
        <v/>
      </c>
    </row>
    <row r="3180" spans="1:4" x14ac:dyDescent="0.25">
      <c r="A3180" s="124" t="str">
        <f ca="1">IF(OFFSET('Stocklist Hoogenraad'!A$17,ROW()-ROW(A$17),0)="","",OFFSET('Stocklist Hoogenraad'!A$17,ROW()-ROW(A$17),0))</f>
        <v/>
      </c>
      <c r="B3180" s="124" t="str">
        <f ca="1">IF(OFFSET('Stocklist Hoogenraad'!B$17,ROW()-ROW(B$17),0)="","",OFFSET('Stocklist Hoogenraad'!B$17,ROW()-ROW(B$17),0))</f>
        <v/>
      </c>
      <c r="C3180" s="124" t="str">
        <f ca="1">IF(OFFSET('Stocklist Hoogenraad'!C$17,ROW()-ROW(C$17),0)="","",OFFSET('Stocklist Hoogenraad'!C$17,ROW()-ROW(C$17),0))</f>
        <v/>
      </c>
      <c r="D3180" s="125" t="str">
        <f ca="1">IF(OFFSET('Stocklist Hoogenraad'!D$17,ROW()-ROW(D$17),0)="","",(1+Margin)*OFFSET('Stocklist Hoogenraad'!D$17,ROW()-ROW(D$17),0))</f>
        <v/>
      </c>
    </row>
    <row r="3181" spans="1:4" x14ac:dyDescent="0.25">
      <c r="A3181" s="124" t="str">
        <f ca="1">IF(OFFSET('Stocklist Hoogenraad'!A$17,ROW()-ROW(A$17),0)="","",OFFSET('Stocklist Hoogenraad'!A$17,ROW()-ROW(A$17),0))</f>
        <v/>
      </c>
      <c r="B3181" s="124" t="str">
        <f ca="1">IF(OFFSET('Stocklist Hoogenraad'!B$17,ROW()-ROW(B$17),0)="","",OFFSET('Stocklist Hoogenraad'!B$17,ROW()-ROW(B$17),0))</f>
        <v/>
      </c>
      <c r="C3181" s="124" t="str">
        <f ca="1">IF(OFFSET('Stocklist Hoogenraad'!C$17,ROW()-ROW(C$17),0)="","",OFFSET('Stocklist Hoogenraad'!C$17,ROW()-ROW(C$17),0))</f>
        <v/>
      </c>
      <c r="D3181" s="125" t="str">
        <f ca="1">IF(OFFSET('Stocklist Hoogenraad'!D$17,ROW()-ROW(D$17),0)="","",(1+Margin)*OFFSET('Stocklist Hoogenraad'!D$17,ROW()-ROW(D$17),0))</f>
        <v/>
      </c>
    </row>
    <row r="3182" spans="1:4" x14ac:dyDescent="0.25">
      <c r="A3182" s="124" t="str">
        <f ca="1">IF(OFFSET('Stocklist Hoogenraad'!A$17,ROW()-ROW(A$17),0)="","",OFFSET('Stocklist Hoogenraad'!A$17,ROW()-ROW(A$17),0))</f>
        <v/>
      </c>
      <c r="B3182" s="124" t="str">
        <f ca="1">IF(OFFSET('Stocklist Hoogenraad'!B$17,ROW()-ROW(B$17),0)="","",OFFSET('Stocklist Hoogenraad'!B$17,ROW()-ROW(B$17),0))</f>
        <v/>
      </c>
      <c r="C3182" s="124" t="str">
        <f ca="1">IF(OFFSET('Stocklist Hoogenraad'!C$17,ROW()-ROW(C$17),0)="","",OFFSET('Stocklist Hoogenraad'!C$17,ROW()-ROW(C$17),0))</f>
        <v/>
      </c>
      <c r="D3182" s="125" t="str">
        <f ca="1">IF(OFFSET('Stocklist Hoogenraad'!D$17,ROW()-ROW(D$17),0)="","",(1+Margin)*OFFSET('Stocklist Hoogenraad'!D$17,ROW()-ROW(D$17),0))</f>
        <v/>
      </c>
    </row>
    <row r="3183" spans="1:4" x14ac:dyDescent="0.25">
      <c r="A3183" s="124" t="str">
        <f ca="1">IF(OFFSET('Stocklist Hoogenraad'!A$17,ROW()-ROW(A$17),0)="","",OFFSET('Stocklist Hoogenraad'!A$17,ROW()-ROW(A$17),0))</f>
        <v/>
      </c>
      <c r="B3183" s="124" t="str">
        <f ca="1">IF(OFFSET('Stocklist Hoogenraad'!B$17,ROW()-ROW(B$17),0)="","",OFFSET('Stocklist Hoogenraad'!B$17,ROW()-ROW(B$17),0))</f>
        <v/>
      </c>
      <c r="C3183" s="124" t="str">
        <f ca="1">IF(OFFSET('Stocklist Hoogenraad'!C$17,ROW()-ROW(C$17),0)="","",OFFSET('Stocklist Hoogenraad'!C$17,ROW()-ROW(C$17),0))</f>
        <v/>
      </c>
      <c r="D3183" s="125" t="str">
        <f ca="1">IF(OFFSET('Stocklist Hoogenraad'!D$17,ROW()-ROW(D$17),0)="","",(1+Margin)*OFFSET('Stocklist Hoogenraad'!D$17,ROW()-ROW(D$17),0))</f>
        <v/>
      </c>
    </row>
    <row r="3184" spans="1:4" x14ac:dyDescent="0.25">
      <c r="A3184" s="124" t="str">
        <f ca="1">IF(OFFSET('Stocklist Hoogenraad'!A$17,ROW()-ROW(A$17),0)="","",OFFSET('Stocklist Hoogenraad'!A$17,ROW()-ROW(A$17),0))</f>
        <v/>
      </c>
      <c r="B3184" s="124" t="str">
        <f ca="1">IF(OFFSET('Stocklist Hoogenraad'!B$17,ROW()-ROW(B$17),0)="","",OFFSET('Stocklist Hoogenraad'!B$17,ROW()-ROW(B$17),0))</f>
        <v/>
      </c>
      <c r="C3184" s="124" t="str">
        <f ca="1">IF(OFFSET('Stocklist Hoogenraad'!C$17,ROW()-ROW(C$17),0)="","",OFFSET('Stocklist Hoogenraad'!C$17,ROW()-ROW(C$17),0))</f>
        <v/>
      </c>
      <c r="D3184" s="125" t="str">
        <f ca="1">IF(OFFSET('Stocklist Hoogenraad'!D$17,ROW()-ROW(D$17),0)="","",(1+Margin)*OFFSET('Stocklist Hoogenraad'!D$17,ROW()-ROW(D$17),0))</f>
        <v/>
      </c>
    </row>
    <row r="3185" spans="1:4" x14ac:dyDescent="0.25">
      <c r="A3185" s="124" t="str">
        <f ca="1">IF(OFFSET('Stocklist Hoogenraad'!A$17,ROW()-ROW(A$17),0)="","",OFFSET('Stocklist Hoogenraad'!A$17,ROW()-ROW(A$17),0))</f>
        <v/>
      </c>
      <c r="B3185" s="124" t="str">
        <f ca="1">IF(OFFSET('Stocklist Hoogenraad'!B$17,ROW()-ROW(B$17),0)="","",OFFSET('Stocklist Hoogenraad'!B$17,ROW()-ROW(B$17),0))</f>
        <v/>
      </c>
      <c r="C3185" s="124" t="str">
        <f ca="1">IF(OFFSET('Stocklist Hoogenraad'!C$17,ROW()-ROW(C$17),0)="","",OFFSET('Stocklist Hoogenraad'!C$17,ROW()-ROW(C$17),0))</f>
        <v/>
      </c>
      <c r="D3185" s="125" t="str">
        <f ca="1">IF(OFFSET('Stocklist Hoogenraad'!D$17,ROW()-ROW(D$17),0)="","",(1+Margin)*OFFSET('Stocklist Hoogenraad'!D$17,ROW()-ROW(D$17),0))</f>
        <v/>
      </c>
    </row>
    <row r="3186" spans="1:4" x14ac:dyDescent="0.25">
      <c r="A3186" s="124" t="str">
        <f ca="1">IF(OFFSET('Stocklist Hoogenraad'!A$17,ROW()-ROW(A$17),0)="","",OFFSET('Stocklist Hoogenraad'!A$17,ROW()-ROW(A$17),0))</f>
        <v/>
      </c>
      <c r="B3186" s="124" t="str">
        <f ca="1">IF(OFFSET('Stocklist Hoogenraad'!B$17,ROW()-ROW(B$17),0)="","",OFFSET('Stocklist Hoogenraad'!B$17,ROW()-ROW(B$17),0))</f>
        <v/>
      </c>
      <c r="C3186" s="124" t="str">
        <f ca="1">IF(OFFSET('Stocklist Hoogenraad'!C$17,ROW()-ROW(C$17),0)="","",OFFSET('Stocklist Hoogenraad'!C$17,ROW()-ROW(C$17),0))</f>
        <v/>
      </c>
      <c r="D3186" s="125" t="str">
        <f ca="1">IF(OFFSET('Stocklist Hoogenraad'!D$17,ROW()-ROW(D$17),0)="","",(1+Margin)*OFFSET('Stocklist Hoogenraad'!D$17,ROW()-ROW(D$17),0))</f>
        <v/>
      </c>
    </row>
    <row r="3187" spans="1:4" x14ac:dyDescent="0.25">
      <c r="A3187" s="124" t="str">
        <f ca="1">IF(OFFSET('Stocklist Hoogenraad'!A$17,ROW()-ROW(A$17),0)="","",OFFSET('Stocklist Hoogenraad'!A$17,ROW()-ROW(A$17),0))</f>
        <v/>
      </c>
      <c r="B3187" s="124" t="str">
        <f ca="1">IF(OFFSET('Stocklist Hoogenraad'!B$17,ROW()-ROW(B$17),0)="","",OFFSET('Stocklist Hoogenraad'!B$17,ROW()-ROW(B$17),0))</f>
        <v/>
      </c>
      <c r="C3187" s="124" t="str">
        <f ca="1">IF(OFFSET('Stocklist Hoogenraad'!C$17,ROW()-ROW(C$17),0)="","",OFFSET('Stocklist Hoogenraad'!C$17,ROW()-ROW(C$17),0))</f>
        <v/>
      </c>
      <c r="D3187" s="125" t="str">
        <f ca="1">IF(OFFSET('Stocklist Hoogenraad'!D$17,ROW()-ROW(D$17),0)="","",(1+Margin)*OFFSET('Stocklist Hoogenraad'!D$17,ROW()-ROW(D$17),0))</f>
        <v/>
      </c>
    </row>
    <row r="3188" spans="1:4" x14ac:dyDescent="0.25">
      <c r="A3188" s="124" t="str">
        <f ca="1">IF(OFFSET('Stocklist Hoogenraad'!A$17,ROW()-ROW(A$17),0)="","",OFFSET('Stocklist Hoogenraad'!A$17,ROW()-ROW(A$17),0))</f>
        <v/>
      </c>
      <c r="B3188" s="124" t="str">
        <f ca="1">IF(OFFSET('Stocklist Hoogenraad'!B$17,ROW()-ROW(B$17),0)="","",OFFSET('Stocklist Hoogenraad'!B$17,ROW()-ROW(B$17),0))</f>
        <v/>
      </c>
      <c r="C3188" s="124" t="str">
        <f ca="1">IF(OFFSET('Stocklist Hoogenraad'!C$17,ROW()-ROW(C$17),0)="","",OFFSET('Stocklist Hoogenraad'!C$17,ROW()-ROW(C$17),0))</f>
        <v/>
      </c>
      <c r="D3188" s="125" t="str">
        <f ca="1">IF(OFFSET('Stocklist Hoogenraad'!D$17,ROW()-ROW(D$17),0)="","",(1+Margin)*OFFSET('Stocklist Hoogenraad'!D$17,ROW()-ROW(D$17),0))</f>
        <v/>
      </c>
    </row>
    <row r="3189" spans="1:4" x14ac:dyDescent="0.25">
      <c r="A3189" s="124" t="str">
        <f ca="1">IF(OFFSET('Stocklist Hoogenraad'!A$17,ROW()-ROW(A$17),0)="","",OFFSET('Stocklist Hoogenraad'!A$17,ROW()-ROW(A$17),0))</f>
        <v/>
      </c>
      <c r="B3189" s="124" t="str">
        <f ca="1">IF(OFFSET('Stocklist Hoogenraad'!B$17,ROW()-ROW(B$17),0)="","",OFFSET('Stocklist Hoogenraad'!B$17,ROW()-ROW(B$17),0))</f>
        <v/>
      </c>
      <c r="C3189" s="124" t="str">
        <f ca="1">IF(OFFSET('Stocklist Hoogenraad'!C$17,ROW()-ROW(C$17),0)="","",OFFSET('Stocklist Hoogenraad'!C$17,ROW()-ROW(C$17),0))</f>
        <v/>
      </c>
      <c r="D3189" s="125" t="str">
        <f ca="1">IF(OFFSET('Stocklist Hoogenraad'!D$17,ROW()-ROW(D$17),0)="","",(1+Margin)*OFFSET('Stocklist Hoogenraad'!D$17,ROW()-ROW(D$17),0))</f>
        <v/>
      </c>
    </row>
    <row r="3190" spans="1:4" x14ac:dyDescent="0.25">
      <c r="A3190" s="124" t="str">
        <f ca="1">IF(OFFSET('Stocklist Hoogenraad'!A$17,ROW()-ROW(A$17),0)="","",OFFSET('Stocklist Hoogenraad'!A$17,ROW()-ROW(A$17),0))</f>
        <v/>
      </c>
      <c r="B3190" s="124" t="str">
        <f ca="1">IF(OFFSET('Stocklist Hoogenraad'!B$17,ROW()-ROW(B$17),0)="","",OFFSET('Stocklist Hoogenraad'!B$17,ROW()-ROW(B$17),0))</f>
        <v/>
      </c>
      <c r="C3190" s="124" t="str">
        <f ca="1">IF(OFFSET('Stocklist Hoogenraad'!C$17,ROW()-ROW(C$17),0)="","",OFFSET('Stocklist Hoogenraad'!C$17,ROW()-ROW(C$17),0))</f>
        <v/>
      </c>
      <c r="D3190" s="125" t="str">
        <f ca="1">IF(OFFSET('Stocklist Hoogenraad'!D$17,ROW()-ROW(D$17),0)="","",(1+Margin)*OFFSET('Stocklist Hoogenraad'!D$17,ROW()-ROW(D$17),0))</f>
        <v/>
      </c>
    </row>
    <row r="3191" spans="1:4" x14ac:dyDescent="0.25">
      <c r="A3191" s="124" t="str">
        <f ca="1">IF(OFFSET('Stocklist Hoogenraad'!A$17,ROW()-ROW(A$17),0)="","",OFFSET('Stocklist Hoogenraad'!A$17,ROW()-ROW(A$17),0))</f>
        <v/>
      </c>
      <c r="B3191" s="124" t="str">
        <f ca="1">IF(OFFSET('Stocklist Hoogenraad'!B$17,ROW()-ROW(B$17),0)="","",OFFSET('Stocklist Hoogenraad'!B$17,ROW()-ROW(B$17),0))</f>
        <v/>
      </c>
      <c r="C3191" s="124" t="str">
        <f ca="1">IF(OFFSET('Stocklist Hoogenraad'!C$17,ROW()-ROW(C$17),0)="","",OFFSET('Stocklist Hoogenraad'!C$17,ROW()-ROW(C$17),0))</f>
        <v/>
      </c>
      <c r="D3191" s="125" t="str">
        <f ca="1">IF(OFFSET('Stocklist Hoogenraad'!D$17,ROW()-ROW(D$17),0)="","",(1+Margin)*OFFSET('Stocklist Hoogenraad'!D$17,ROW()-ROW(D$17),0))</f>
        <v/>
      </c>
    </row>
    <row r="3192" spans="1:4" x14ac:dyDescent="0.25">
      <c r="A3192" s="124" t="str">
        <f ca="1">IF(OFFSET('Stocklist Hoogenraad'!A$17,ROW()-ROW(A$17),0)="","",OFFSET('Stocklist Hoogenraad'!A$17,ROW()-ROW(A$17),0))</f>
        <v/>
      </c>
      <c r="B3192" s="124" t="str">
        <f ca="1">IF(OFFSET('Stocklist Hoogenraad'!B$17,ROW()-ROW(B$17),0)="","",OFFSET('Stocklist Hoogenraad'!B$17,ROW()-ROW(B$17),0))</f>
        <v/>
      </c>
      <c r="C3192" s="124" t="str">
        <f ca="1">IF(OFFSET('Stocklist Hoogenraad'!C$17,ROW()-ROW(C$17),0)="","",OFFSET('Stocklist Hoogenraad'!C$17,ROW()-ROW(C$17),0))</f>
        <v/>
      </c>
      <c r="D3192" s="125" t="str">
        <f ca="1">IF(OFFSET('Stocklist Hoogenraad'!D$17,ROW()-ROW(D$17),0)="","",(1+Margin)*OFFSET('Stocklist Hoogenraad'!D$17,ROW()-ROW(D$17),0))</f>
        <v/>
      </c>
    </row>
    <row r="3193" spans="1:4" x14ac:dyDescent="0.25">
      <c r="A3193" s="124" t="str">
        <f ca="1">IF(OFFSET('Stocklist Hoogenraad'!A$17,ROW()-ROW(A$17),0)="","",OFFSET('Stocklist Hoogenraad'!A$17,ROW()-ROW(A$17),0))</f>
        <v/>
      </c>
      <c r="B3193" s="124" t="str">
        <f ca="1">IF(OFFSET('Stocklist Hoogenraad'!B$17,ROW()-ROW(B$17),0)="","",OFFSET('Stocklist Hoogenraad'!B$17,ROW()-ROW(B$17),0))</f>
        <v/>
      </c>
      <c r="C3193" s="124" t="str">
        <f ca="1">IF(OFFSET('Stocklist Hoogenraad'!C$17,ROW()-ROW(C$17),0)="","",OFFSET('Stocklist Hoogenraad'!C$17,ROW()-ROW(C$17),0))</f>
        <v/>
      </c>
      <c r="D3193" s="125" t="str">
        <f ca="1">IF(OFFSET('Stocklist Hoogenraad'!D$17,ROW()-ROW(D$17),0)="","",(1+Margin)*OFFSET('Stocklist Hoogenraad'!D$17,ROW()-ROW(D$17),0))</f>
        <v/>
      </c>
    </row>
    <row r="3194" spans="1:4" x14ac:dyDescent="0.25">
      <c r="A3194" s="124" t="str">
        <f ca="1">IF(OFFSET('Stocklist Hoogenraad'!A$17,ROW()-ROW(A$17),0)="","",OFFSET('Stocklist Hoogenraad'!A$17,ROW()-ROW(A$17),0))</f>
        <v/>
      </c>
      <c r="B3194" s="124" t="str">
        <f ca="1">IF(OFFSET('Stocklist Hoogenraad'!B$17,ROW()-ROW(B$17),0)="","",OFFSET('Stocklist Hoogenraad'!B$17,ROW()-ROW(B$17),0))</f>
        <v/>
      </c>
      <c r="C3194" s="124" t="str">
        <f ca="1">IF(OFFSET('Stocklist Hoogenraad'!C$17,ROW()-ROW(C$17),0)="","",OFFSET('Stocklist Hoogenraad'!C$17,ROW()-ROW(C$17),0))</f>
        <v/>
      </c>
      <c r="D3194" s="125" t="str">
        <f ca="1">IF(OFFSET('Stocklist Hoogenraad'!D$17,ROW()-ROW(D$17),0)="","",(1+Margin)*OFFSET('Stocklist Hoogenraad'!D$17,ROW()-ROW(D$17),0))</f>
        <v/>
      </c>
    </row>
    <row r="3195" spans="1:4" x14ac:dyDescent="0.25">
      <c r="A3195" s="124" t="str">
        <f ca="1">IF(OFFSET('Stocklist Hoogenraad'!A$17,ROW()-ROW(A$17),0)="","",OFFSET('Stocklist Hoogenraad'!A$17,ROW()-ROW(A$17),0))</f>
        <v/>
      </c>
      <c r="B3195" s="124" t="str">
        <f ca="1">IF(OFFSET('Stocklist Hoogenraad'!B$17,ROW()-ROW(B$17),0)="","",OFFSET('Stocklist Hoogenraad'!B$17,ROW()-ROW(B$17),0))</f>
        <v/>
      </c>
      <c r="C3195" s="124" t="str">
        <f ca="1">IF(OFFSET('Stocklist Hoogenraad'!C$17,ROW()-ROW(C$17),0)="","",OFFSET('Stocklist Hoogenraad'!C$17,ROW()-ROW(C$17),0))</f>
        <v/>
      </c>
      <c r="D3195" s="125" t="str">
        <f ca="1">IF(OFFSET('Stocklist Hoogenraad'!D$17,ROW()-ROW(D$17),0)="","",(1+Margin)*OFFSET('Stocklist Hoogenraad'!D$17,ROW()-ROW(D$17),0))</f>
        <v/>
      </c>
    </row>
    <row r="3196" spans="1:4" x14ac:dyDescent="0.25">
      <c r="A3196" s="124" t="str">
        <f ca="1">IF(OFFSET('Stocklist Hoogenraad'!A$17,ROW()-ROW(A$17),0)="","",OFFSET('Stocklist Hoogenraad'!A$17,ROW()-ROW(A$17),0))</f>
        <v/>
      </c>
      <c r="B3196" s="124" t="str">
        <f ca="1">IF(OFFSET('Stocklist Hoogenraad'!B$17,ROW()-ROW(B$17),0)="","",OFFSET('Stocklist Hoogenraad'!B$17,ROW()-ROW(B$17),0))</f>
        <v/>
      </c>
      <c r="C3196" s="124" t="str">
        <f ca="1">IF(OFFSET('Stocklist Hoogenraad'!C$17,ROW()-ROW(C$17),0)="","",OFFSET('Stocklist Hoogenraad'!C$17,ROW()-ROW(C$17),0))</f>
        <v/>
      </c>
      <c r="D3196" s="125" t="str">
        <f ca="1">IF(OFFSET('Stocklist Hoogenraad'!D$17,ROW()-ROW(D$17),0)="","",(1+Margin)*OFFSET('Stocklist Hoogenraad'!D$17,ROW()-ROW(D$17),0))</f>
        <v/>
      </c>
    </row>
    <row r="3197" spans="1:4" x14ac:dyDescent="0.25">
      <c r="A3197" s="124" t="str">
        <f ca="1">IF(OFFSET('Stocklist Hoogenraad'!A$17,ROW()-ROW(A$17),0)="","",OFFSET('Stocklist Hoogenraad'!A$17,ROW()-ROW(A$17),0))</f>
        <v/>
      </c>
      <c r="B3197" s="124" t="str">
        <f ca="1">IF(OFFSET('Stocklist Hoogenraad'!B$17,ROW()-ROW(B$17),0)="","",OFFSET('Stocklist Hoogenraad'!B$17,ROW()-ROW(B$17),0))</f>
        <v/>
      </c>
      <c r="C3197" s="124" t="str">
        <f ca="1">IF(OFFSET('Stocklist Hoogenraad'!C$17,ROW()-ROW(C$17),0)="","",OFFSET('Stocklist Hoogenraad'!C$17,ROW()-ROW(C$17),0))</f>
        <v/>
      </c>
      <c r="D3197" s="125" t="str">
        <f ca="1">IF(OFFSET('Stocklist Hoogenraad'!D$17,ROW()-ROW(D$17),0)="","",(1+Margin)*OFFSET('Stocklist Hoogenraad'!D$17,ROW()-ROW(D$17),0))</f>
        <v/>
      </c>
    </row>
    <row r="3198" spans="1:4" x14ac:dyDescent="0.25">
      <c r="A3198" s="124" t="str">
        <f ca="1">IF(OFFSET('Stocklist Hoogenraad'!A$17,ROW()-ROW(A$17),0)="","",OFFSET('Stocklist Hoogenraad'!A$17,ROW()-ROW(A$17),0))</f>
        <v/>
      </c>
      <c r="B3198" s="124" t="str">
        <f ca="1">IF(OFFSET('Stocklist Hoogenraad'!B$17,ROW()-ROW(B$17),0)="","",OFFSET('Stocklist Hoogenraad'!B$17,ROW()-ROW(B$17),0))</f>
        <v/>
      </c>
      <c r="C3198" s="124" t="str">
        <f ca="1">IF(OFFSET('Stocklist Hoogenraad'!C$17,ROW()-ROW(C$17),0)="","",OFFSET('Stocklist Hoogenraad'!C$17,ROW()-ROW(C$17),0))</f>
        <v/>
      </c>
      <c r="D3198" s="125" t="str">
        <f ca="1">IF(OFFSET('Stocklist Hoogenraad'!D$17,ROW()-ROW(D$17),0)="","",(1+Margin)*OFFSET('Stocklist Hoogenraad'!D$17,ROW()-ROW(D$17),0))</f>
        <v/>
      </c>
    </row>
    <row r="3199" spans="1:4" x14ac:dyDescent="0.25">
      <c r="A3199" s="124" t="str">
        <f ca="1">IF(OFFSET('Stocklist Hoogenraad'!A$17,ROW()-ROW(A$17),0)="","",OFFSET('Stocklist Hoogenraad'!A$17,ROW()-ROW(A$17),0))</f>
        <v/>
      </c>
      <c r="B3199" s="124" t="str">
        <f ca="1">IF(OFFSET('Stocklist Hoogenraad'!B$17,ROW()-ROW(B$17),0)="","",OFFSET('Stocklist Hoogenraad'!B$17,ROW()-ROW(B$17),0))</f>
        <v/>
      </c>
      <c r="C3199" s="124" t="str">
        <f ca="1">IF(OFFSET('Stocklist Hoogenraad'!C$17,ROW()-ROW(C$17),0)="","",OFFSET('Stocklist Hoogenraad'!C$17,ROW()-ROW(C$17),0))</f>
        <v/>
      </c>
      <c r="D3199" s="125" t="str">
        <f ca="1">IF(OFFSET('Stocklist Hoogenraad'!D$17,ROW()-ROW(D$17),0)="","",(1+Margin)*OFFSET('Stocklist Hoogenraad'!D$17,ROW()-ROW(D$17),0))</f>
        <v/>
      </c>
    </row>
    <row r="3200" spans="1:4" x14ac:dyDescent="0.25">
      <c r="A3200" s="124" t="str">
        <f ca="1">IF(OFFSET('Stocklist Hoogenraad'!A$17,ROW()-ROW(A$17),0)="","",OFFSET('Stocklist Hoogenraad'!A$17,ROW()-ROW(A$17),0))</f>
        <v/>
      </c>
      <c r="B3200" s="124" t="str">
        <f ca="1">IF(OFFSET('Stocklist Hoogenraad'!B$17,ROW()-ROW(B$17),0)="","",OFFSET('Stocklist Hoogenraad'!B$17,ROW()-ROW(B$17),0))</f>
        <v/>
      </c>
      <c r="C3200" s="124" t="str">
        <f ca="1">IF(OFFSET('Stocklist Hoogenraad'!C$17,ROW()-ROW(C$17),0)="","",OFFSET('Stocklist Hoogenraad'!C$17,ROW()-ROW(C$17),0))</f>
        <v/>
      </c>
      <c r="D3200" s="125" t="str">
        <f ca="1">IF(OFFSET('Stocklist Hoogenraad'!D$17,ROW()-ROW(D$17),0)="","",(1+Margin)*OFFSET('Stocklist Hoogenraad'!D$17,ROW()-ROW(D$17),0))</f>
        <v/>
      </c>
    </row>
    <row r="3201" spans="1:4" x14ac:dyDescent="0.25">
      <c r="A3201" s="124" t="str">
        <f ca="1">IF(OFFSET('Stocklist Hoogenraad'!A$17,ROW()-ROW(A$17),0)="","",OFFSET('Stocklist Hoogenraad'!A$17,ROW()-ROW(A$17),0))</f>
        <v/>
      </c>
      <c r="B3201" s="124" t="str">
        <f ca="1">IF(OFFSET('Stocklist Hoogenraad'!B$17,ROW()-ROW(B$17),0)="","",OFFSET('Stocklist Hoogenraad'!B$17,ROW()-ROW(B$17),0))</f>
        <v/>
      </c>
      <c r="C3201" s="124" t="str">
        <f ca="1">IF(OFFSET('Stocklist Hoogenraad'!C$17,ROW()-ROW(C$17),0)="","",OFFSET('Stocklist Hoogenraad'!C$17,ROW()-ROW(C$17),0))</f>
        <v/>
      </c>
      <c r="D3201" s="125" t="str">
        <f ca="1">IF(OFFSET('Stocklist Hoogenraad'!D$17,ROW()-ROW(D$17),0)="","",(1+Margin)*OFFSET('Stocklist Hoogenraad'!D$17,ROW()-ROW(D$17),0))</f>
        <v/>
      </c>
    </row>
    <row r="3202" spans="1:4" x14ac:dyDescent="0.25">
      <c r="A3202" s="124" t="str">
        <f ca="1">IF(OFFSET('Stocklist Hoogenraad'!A$17,ROW()-ROW(A$17),0)="","",OFFSET('Stocklist Hoogenraad'!A$17,ROW()-ROW(A$17),0))</f>
        <v/>
      </c>
      <c r="B3202" s="124" t="str">
        <f ca="1">IF(OFFSET('Stocklist Hoogenraad'!B$17,ROW()-ROW(B$17),0)="","",OFFSET('Stocklist Hoogenraad'!B$17,ROW()-ROW(B$17),0))</f>
        <v/>
      </c>
      <c r="C3202" s="124" t="str">
        <f ca="1">IF(OFFSET('Stocklist Hoogenraad'!C$17,ROW()-ROW(C$17),0)="","",OFFSET('Stocklist Hoogenraad'!C$17,ROW()-ROW(C$17),0))</f>
        <v/>
      </c>
      <c r="D3202" s="125" t="str">
        <f ca="1">IF(OFFSET('Stocklist Hoogenraad'!D$17,ROW()-ROW(D$17),0)="","",(1+Margin)*OFFSET('Stocklist Hoogenraad'!D$17,ROW()-ROW(D$17),0))</f>
        <v/>
      </c>
    </row>
    <row r="3203" spans="1:4" x14ac:dyDescent="0.25">
      <c r="A3203" s="124" t="str">
        <f ca="1">IF(OFFSET('Stocklist Hoogenraad'!A$17,ROW()-ROW(A$17),0)="","",OFFSET('Stocklist Hoogenraad'!A$17,ROW()-ROW(A$17),0))</f>
        <v/>
      </c>
      <c r="B3203" s="124" t="str">
        <f ca="1">IF(OFFSET('Stocklist Hoogenraad'!B$17,ROW()-ROW(B$17),0)="","",OFFSET('Stocklist Hoogenraad'!B$17,ROW()-ROW(B$17),0))</f>
        <v/>
      </c>
      <c r="C3203" s="124" t="str">
        <f ca="1">IF(OFFSET('Stocklist Hoogenraad'!C$17,ROW()-ROW(C$17),0)="","",OFFSET('Stocklist Hoogenraad'!C$17,ROW()-ROW(C$17),0))</f>
        <v/>
      </c>
      <c r="D3203" s="125" t="str">
        <f ca="1">IF(OFFSET('Stocklist Hoogenraad'!D$17,ROW()-ROW(D$17),0)="","",(1+Margin)*OFFSET('Stocklist Hoogenraad'!D$17,ROW()-ROW(D$17),0))</f>
        <v/>
      </c>
    </row>
    <row r="3204" spans="1:4" x14ac:dyDescent="0.25">
      <c r="A3204" s="124" t="str">
        <f ca="1">IF(OFFSET('Stocklist Hoogenraad'!A$17,ROW()-ROW(A$17),0)="","",OFFSET('Stocklist Hoogenraad'!A$17,ROW()-ROW(A$17),0))</f>
        <v/>
      </c>
      <c r="B3204" s="124" t="str">
        <f ca="1">IF(OFFSET('Stocklist Hoogenraad'!B$17,ROW()-ROW(B$17),0)="","",OFFSET('Stocklist Hoogenraad'!B$17,ROW()-ROW(B$17),0))</f>
        <v/>
      </c>
      <c r="C3204" s="124" t="str">
        <f ca="1">IF(OFFSET('Stocklist Hoogenraad'!C$17,ROW()-ROW(C$17),0)="","",OFFSET('Stocklist Hoogenraad'!C$17,ROW()-ROW(C$17),0))</f>
        <v/>
      </c>
      <c r="D3204" s="125" t="str">
        <f ca="1">IF(OFFSET('Stocklist Hoogenraad'!D$17,ROW()-ROW(D$17),0)="","",(1+Margin)*OFFSET('Stocklist Hoogenraad'!D$17,ROW()-ROW(D$17),0))</f>
        <v/>
      </c>
    </row>
    <row r="3205" spans="1:4" x14ac:dyDescent="0.25">
      <c r="A3205" s="124" t="str">
        <f ca="1">IF(OFFSET('Stocklist Hoogenraad'!A$17,ROW()-ROW(A$17),0)="","",OFFSET('Stocklist Hoogenraad'!A$17,ROW()-ROW(A$17),0))</f>
        <v/>
      </c>
      <c r="B3205" s="124" t="str">
        <f ca="1">IF(OFFSET('Stocklist Hoogenraad'!B$17,ROW()-ROW(B$17),0)="","",OFFSET('Stocklist Hoogenraad'!B$17,ROW()-ROW(B$17),0))</f>
        <v/>
      </c>
      <c r="C3205" s="124" t="str">
        <f ca="1">IF(OFFSET('Stocklist Hoogenraad'!C$17,ROW()-ROW(C$17),0)="","",OFFSET('Stocklist Hoogenraad'!C$17,ROW()-ROW(C$17),0))</f>
        <v/>
      </c>
      <c r="D3205" s="125" t="str">
        <f ca="1">IF(OFFSET('Stocklist Hoogenraad'!D$17,ROW()-ROW(D$17),0)="","",(1+Margin)*OFFSET('Stocklist Hoogenraad'!D$17,ROW()-ROW(D$17),0))</f>
        <v/>
      </c>
    </row>
    <row r="3206" spans="1:4" x14ac:dyDescent="0.25">
      <c r="A3206" s="124" t="str">
        <f ca="1">IF(OFFSET('Stocklist Hoogenraad'!A$17,ROW()-ROW(A$17),0)="","",OFFSET('Stocklist Hoogenraad'!A$17,ROW()-ROW(A$17),0))</f>
        <v/>
      </c>
      <c r="B3206" s="124" t="str">
        <f ca="1">IF(OFFSET('Stocklist Hoogenraad'!B$17,ROW()-ROW(B$17),0)="","",OFFSET('Stocklist Hoogenraad'!B$17,ROW()-ROW(B$17),0))</f>
        <v/>
      </c>
      <c r="C3206" s="124" t="str">
        <f ca="1">IF(OFFSET('Stocklist Hoogenraad'!C$17,ROW()-ROW(C$17),0)="","",OFFSET('Stocklist Hoogenraad'!C$17,ROW()-ROW(C$17),0))</f>
        <v/>
      </c>
      <c r="D3206" s="125" t="str">
        <f ca="1">IF(OFFSET('Stocklist Hoogenraad'!D$17,ROW()-ROW(D$17),0)="","",(1+Margin)*OFFSET('Stocklist Hoogenraad'!D$17,ROW()-ROW(D$17),0))</f>
        <v/>
      </c>
    </row>
    <row r="3207" spans="1:4" x14ac:dyDescent="0.25">
      <c r="A3207" s="124" t="str">
        <f ca="1">IF(OFFSET('Stocklist Hoogenraad'!A$17,ROW()-ROW(A$17),0)="","",OFFSET('Stocklist Hoogenraad'!A$17,ROW()-ROW(A$17),0))</f>
        <v/>
      </c>
      <c r="B3207" s="124" t="str">
        <f ca="1">IF(OFFSET('Stocklist Hoogenraad'!B$17,ROW()-ROW(B$17),0)="","",OFFSET('Stocklist Hoogenraad'!B$17,ROW()-ROW(B$17),0))</f>
        <v/>
      </c>
      <c r="C3207" s="124" t="str">
        <f ca="1">IF(OFFSET('Stocklist Hoogenraad'!C$17,ROW()-ROW(C$17),0)="","",OFFSET('Stocklist Hoogenraad'!C$17,ROW()-ROW(C$17),0))</f>
        <v/>
      </c>
      <c r="D3207" s="125" t="str">
        <f ca="1">IF(OFFSET('Stocklist Hoogenraad'!D$17,ROW()-ROW(D$17),0)="","",(1+Margin)*OFFSET('Stocklist Hoogenraad'!D$17,ROW()-ROW(D$17),0))</f>
        <v/>
      </c>
    </row>
    <row r="3208" spans="1:4" x14ac:dyDescent="0.25">
      <c r="A3208" s="124" t="str">
        <f ca="1">IF(OFFSET('Stocklist Hoogenraad'!A$17,ROW()-ROW(A$17),0)="","",OFFSET('Stocklist Hoogenraad'!A$17,ROW()-ROW(A$17),0))</f>
        <v/>
      </c>
      <c r="B3208" s="124" t="str">
        <f ca="1">IF(OFFSET('Stocklist Hoogenraad'!B$17,ROW()-ROW(B$17),0)="","",OFFSET('Stocklist Hoogenraad'!B$17,ROW()-ROW(B$17),0))</f>
        <v/>
      </c>
      <c r="C3208" s="124" t="str">
        <f ca="1">IF(OFFSET('Stocklist Hoogenraad'!C$17,ROW()-ROW(C$17),0)="","",OFFSET('Stocklist Hoogenraad'!C$17,ROW()-ROW(C$17),0))</f>
        <v/>
      </c>
      <c r="D3208" s="125" t="str">
        <f ca="1">IF(OFFSET('Stocklist Hoogenraad'!D$17,ROW()-ROW(D$17),0)="","",(1+Margin)*OFFSET('Stocklist Hoogenraad'!D$17,ROW()-ROW(D$17),0))</f>
        <v/>
      </c>
    </row>
    <row r="3209" spans="1:4" x14ac:dyDescent="0.25">
      <c r="A3209" s="124" t="str">
        <f ca="1">IF(OFFSET('Stocklist Hoogenraad'!A$17,ROW()-ROW(A$17),0)="","",OFFSET('Stocklist Hoogenraad'!A$17,ROW()-ROW(A$17),0))</f>
        <v/>
      </c>
      <c r="B3209" s="124" t="str">
        <f ca="1">IF(OFFSET('Stocklist Hoogenraad'!B$17,ROW()-ROW(B$17),0)="","",OFFSET('Stocklist Hoogenraad'!B$17,ROW()-ROW(B$17),0))</f>
        <v/>
      </c>
      <c r="C3209" s="124" t="str">
        <f ca="1">IF(OFFSET('Stocklist Hoogenraad'!C$17,ROW()-ROW(C$17),0)="","",OFFSET('Stocklist Hoogenraad'!C$17,ROW()-ROW(C$17),0))</f>
        <v/>
      </c>
      <c r="D3209" s="125" t="str">
        <f ca="1">IF(OFFSET('Stocklist Hoogenraad'!D$17,ROW()-ROW(D$17),0)="","",(1+Margin)*OFFSET('Stocklist Hoogenraad'!D$17,ROW()-ROW(D$17),0))</f>
        <v/>
      </c>
    </row>
    <row r="3210" spans="1:4" x14ac:dyDescent="0.25">
      <c r="A3210" s="124" t="str">
        <f ca="1">IF(OFFSET('Stocklist Hoogenraad'!A$17,ROW()-ROW(A$17),0)="","",OFFSET('Stocklist Hoogenraad'!A$17,ROW()-ROW(A$17),0))</f>
        <v/>
      </c>
      <c r="B3210" s="124" t="str">
        <f ca="1">IF(OFFSET('Stocklist Hoogenraad'!B$17,ROW()-ROW(B$17),0)="","",OFFSET('Stocklist Hoogenraad'!B$17,ROW()-ROW(B$17),0))</f>
        <v/>
      </c>
      <c r="C3210" s="124" t="str">
        <f ca="1">IF(OFFSET('Stocklist Hoogenraad'!C$17,ROW()-ROW(C$17),0)="","",OFFSET('Stocklist Hoogenraad'!C$17,ROW()-ROW(C$17),0))</f>
        <v/>
      </c>
      <c r="D3210" s="125" t="str">
        <f ca="1">IF(OFFSET('Stocklist Hoogenraad'!D$17,ROW()-ROW(D$17),0)="","",(1+Margin)*OFFSET('Stocklist Hoogenraad'!D$17,ROW()-ROW(D$17),0))</f>
        <v/>
      </c>
    </row>
    <row r="3211" spans="1:4" x14ac:dyDescent="0.25">
      <c r="A3211" s="124" t="str">
        <f ca="1">IF(OFFSET('Stocklist Hoogenraad'!A$17,ROW()-ROW(A$17),0)="","",OFFSET('Stocklist Hoogenraad'!A$17,ROW()-ROW(A$17),0))</f>
        <v/>
      </c>
      <c r="B3211" s="124" t="str">
        <f ca="1">IF(OFFSET('Stocklist Hoogenraad'!B$17,ROW()-ROW(B$17),0)="","",OFFSET('Stocklist Hoogenraad'!B$17,ROW()-ROW(B$17),0))</f>
        <v/>
      </c>
      <c r="C3211" s="124" t="str">
        <f ca="1">IF(OFFSET('Stocklist Hoogenraad'!C$17,ROW()-ROW(C$17),0)="","",OFFSET('Stocklist Hoogenraad'!C$17,ROW()-ROW(C$17),0))</f>
        <v/>
      </c>
      <c r="D3211" s="125" t="str">
        <f ca="1">IF(OFFSET('Stocklist Hoogenraad'!D$17,ROW()-ROW(D$17),0)="","",(1+Margin)*OFFSET('Stocklist Hoogenraad'!D$17,ROW()-ROW(D$17),0))</f>
        <v/>
      </c>
    </row>
    <row r="3212" spans="1:4" x14ac:dyDescent="0.25">
      <c r="A3212" s="124" t="str">
        <f ca="1">IF(OFFSET('Stocklist Hoogenraad'!A$17,ROW()-ROW(A$17),0)="","",OFFSET('Stocklist Hoogenraad'!A$17,ROW()-ROW(A$17),0))</f>
        <v/>
      </c>
      <c r="B3212" s="124" t="str">
        <f ca="1">IF(OFFSET('Stocklist Hoogenraad'!B$17,ROW()-ROW(B$17),0)="","",OFFSET('Stocklist Hoogenraad'!B$17,ROW()-ROW(B$17),0))</f>
        <v/>
      </c>
      <c r="C3212" s="124" t="str">
        <f ca="1">IF(OFFSET('Stocklist Hoogenraad'!C$17,ROW()-ROW(C$17),0)="","",OFFSET('Stocklist Hoogenraad'!C$17,ROW()-ROW(C$17),0))</f>
        <v/>
      </c>
      <c r="D3212" s="125" t="str">
        <f ca="1">IF(OFFSET('Stocklist Hoogenraad'!D$17,ROW()-ROW(D$17),0)="","",(1+Margin)*OFFSET('Stocklist Hoogenraad'!D$17,ROW()-ROW(D$17),0))</f>
        <v/>
      </c>
    </row>
    <row r="3213" spans="1:4" x14ac:dyDescent="0.25">
      <c r="A3213" s="124" t="str">
        <f ca="1">IF(OFFSET('Stocklist Hoogenraad'!A$17,ROW()-ROW(A$17),0)="","",OFFSET('Stocklist Hoogenraad'!A$17,ROW()-ROW(A$17),0))</f>
        <v/>
      </c>
      <c r="B3213" s="124" t="str">
        <f ca="1">IF(OFFSET('Stocklist Hoogenraad'!B$17,ROW()-ROW(B$17),0)="","",OFFSET('Stocklist Hoogenraad'!B$17,ROW()-ROW(B$17),0))</f>
        <v/>
      </c>
      <c r="C3213" s="124" t="str">
        <f ca="1">IF(OFFSET('Stocklist Hoogenraad'!C$17,ROW()-ROW(C$17),0)="","",OFFSET('Stocklist Hoogenraad'!C$17,ROW()-ROW(C$17),0))</f>
        <v/>
      </c>
      <c r="D3213" s="125" t="str">
        <f ca="1">IF(OFFSET('Stocklist Hoogenraad'!D$17,ROW()-ROW(D$17),0)="","",(1+Margin)*OFFSET('Stocklist Hoogenraad'!D$17,ROW()-ROW(D$17),0))</f>
        <v/>
      </c>
    </row>
    <row r="3214" spans="1:4" x14ac:dyDescent="0.25">
      <c r="A3214" s="124" t="str">
        <f ca="1">IF(OFFSET('Stocklist Hoogenraad'!A$17,ROW()-ROW(A$17),0)="","",OFFSET('Stocklist Hoogenraad'!A$17,ROW()-ROW(A$17),0))</f>
        <v/>
      </c>
      <c r="B3214" s="124" t="str">
        <f ca="1">IF(OFFSET('Stocklist Hoogenraad'!B$17,ROW()-ROW(B$17),0)="","",OFFSET('Stocklist Hoogenraad'!B$17,ROW()-ROW(B$17),0))</f>
        <v/>
      </c>
      <c r="C3214" s="124" t="str">
        <f ca="1">IF(OFFSET('Stocklist Hoogenraad'!C$17,ROW()-ROW(C$17),0)="","",OFFSET('Stocklist Hoogenraad'!C$17,ROW()-ROW(C$17),0))</f>
        <v/>
      </c>
      <c r="D3214" s="125" t="str">
        <f ca="1">IF(OFFSET('Stocklist Hoogenraad'!D$17,ROW()-ROW(D$17),0)="","",(1+Margin)*OFFSET('Stocklist Hoogenraad'!D$17,ROW()-ROW(D$17),0))</f>
        <v/>
      </c>
    </row>
    <row r="3215" spans="1:4" x14ac:dyDescent="0.25">
      <c r="A3215" s="124" t="str">
        <f ca="1">IF(OFFSET('Stocklist Hoogenraad'!A$17,ROW()-ROW(A$17),0)="","",OFFSET('Stocklist Hoogenraad'!A$17,ROW()-ROW(A$17),0))</f>
        <v/>
      </c>
      <c r="B3215" s="124" t="str">
        <f ca="1">IF(OFFSET('Stocklist Hoogenraad'!B$17,ROW()-ROW(B$17),0)="","",OFFSET('Stocklist Hoogenraad'!B$17,ROW()-ROW(B$17),0))</f>
        <v/>
      </c>
      <c r="C3215" s="124" t="str">
        <f ca="1">IF(OFFSET('Stocklist Hoogenraad'!C$17,ROW()-ROW(C$17),0)="","",OFFSET('Stocklist Hoogenraad'!C$17,ROW()-ROW(C$17),0))</f>
        <v/>
      </c>
      <c r="D3215" s="125" t="str">
        <f ca="1">IF(OFFSET('Stocklist Hoogenraad'!D$17,ROW()-ROW(D$17),0)="","",(1+Margin)*OFFSET('Stocklist Hoogenraad'!D$17,ROW()-ROW(D$17),0))</f>
        <v/>
      </c>
    </row>
    <row r="3216" spans="1:4" x14ac:dyDescent="0.25">
      <c r="A3216" s="124" t="str">
        <f ca="1">IF(OFFSET('Stocklist Hoogenraad'!A$17,ROW()-ROW(A$17),0)="","",OFFSET('Stocklist Hoogenraad'!A$17,ROW()-ROW(A$17),0))</f>
        <v/>
      </c>
      <c r="B3216" s="124" t="str">
        <f ca="1">IF(OFFSET('Stocklist Hoogenraad'!B$17,ROW()-ROW(B$17),0)="","",OFFSET('Stocklist Hoogenraad'!B$17,ROW()-ROW(B$17),0))</f>
        <v/>
      </c>
      <c r="C3216" s="124" t="str">
        <f ca="1">IF(OFFSET('Stocklist Hoogenraad'!C$17,ROW()-ROW(C$17),0)="","",OFFSET('Stocklist Hoogenraad'!C$17,ROW()-ROW(C$17),0))</f>
        <v/>
      </c>
      <c r="D3216" s="125" t="str">
        <f ca="1">IF(OFFSET('Stocklist Hoogenraad'!D$17,ROW()-ROW(D$17),0)="","",(1+Margin)*OFFSET('Stocklist Hoogenraad'!D$17,ROW()-ROW(D$17),0))</f>
        <v/>
      </c>
    </row>
    <row r="3217" spans="1:4" x14ac:dyDescent="0.25">
      <c r="A3217" s="124" t="str">
        <f ca="1">IF(OFFSET('Stocklist Hoogenraad'!A$17,ROW()-ROW(A$17),0)="","",OFFSET('Stocklist Hoogenraad'!A$17,ROW()-ROW(A$17),0))</f>
        <v/>
      </c>
      <c r="B3217" s="124" t="str">
        <f ca="1">IF(OFFSET('Stocklist Hoogenraad'!B$17,ROW()-ROW(B$17),0)="","",OFFSET('Stocklist Hoogenraad'!B$17,ROW()-ROW(B$17),0))</f>
        <v/>
      </c>
      <c r="C3217" s="124" t="str">
        <f ca="1">IF(OFFSET('Stocklist Hoogenraad'!C$17,ROW()-ROW(C$17),0)="","",OFFSET('Stocklist Hoogenraad'!C$17,ROW()-ROW(C$17),0))</f>
        <v/>
      </c>
      <c r="D3217" s="125" t="str">
        <f ca="1">IF(OFFSET('Stocklist Hoogenraad'!D$17,ROW()-ROW(D$17),0)="","",(1+Margin)*OFFSET('Stocklist Hoogenraad'!D$17,ROW()-ROW(D$17),0))</f>
        <v/>
      </c>
    </row>
    <row r="3218" spans="1:4" x14ac:dyDescent="0.25">
      <c r="A3218" s="124" t="str">
        <f ca="1">IF(OFFSET('Stocklist Hoogenraad'!A$17,ROW()-ROW(A$17),0)="","",OFFSET('Stocklist Hoogenraad'!A$17,ROW()-ROW(A$17),0))</f>
        <v/>
      </c>
      <c r="B3218" s="124" t="str">
        <f ca="1">IF(OFFSET('Stocklist Hoogenraad'!B$17,ROW()-ROW(B$17),0)="","",OFFSET('Stocklist Hoogenraad'!B$17,ROW()-ROW(B$17),0))</f>
        <v/>
      </c>
      <c r="C3218" s="124" t="str">
        <f ca="1">IF(OFFSET('Stocklist Hoogenraad'!C$17,ROW()-ROW(C$17),0)="","",OFFSET('Stocklist Hoogenraad'!C$17,ROW()-ROW(C$17),0))</f>
        <v/>
      </c>
      <c r="D3218" s="125" t="str">
        <f ca="1">IF(OFFSET('Stocklist Hoogenraad'!D$17,ROW()-ROW(D$17),0)="","",(1+Margin)*OFFSET('Stocklist Hoogenraad'!D$17,ROW()-ROW(D$17),0))</f>
        <v/>
      </c>
    </row>
    <row r="3219" spans="1:4" x14ac:dyDescent="0.25">
      <c r="A3219" s="124" t="str">
        <f ca="1">IF(OFFSET('Stocklist Hoogenraad'!A$17,ROW()-ROW(A$17),0)="","",OFFSET('Stocklist Hoogenraad'!A$17,ROW()-ROW(A$17),0))</f>
        <v/>
      </c>
      <c r="B3219" s="124" t="str">
        <f ca="1">IF(OFFSET('Stocklist Hoogenraad'!B$17,ROW()-ROW(B$17),0)="","",OFFSET('Stocklist Hoogenraad'!B$17,ROW()-ROW(B$17),0))</f>
        <v/>
      </c>
      <c r="C3219" s="124" t="str">
        <f ca="1">IF(OFFSET('Stocklist Hoogenraad'!C$17,ROW()-ROW(C$17),0)="","",OFFSET('Stocklist Hoogenraad'!C$17,ROW()-ROW(C$17),0))</f>
        <v/>
      </c>
      <c r="D3219" s="125" t="str">
        <f ca="1">IF(OFFSET('Stocklist Hoogenraad'!D$17,ROW()-ROW(D$17),0)="","",(1+Margin)*OFFSET('Stocklist Hoogenraad'!D$17,ROW()-ROW(D$17),0))</f>
        <v/>
      </c>
    </row>
    <row r="3220" spans="1:4" x14ac:dyDescent="0.25">
      <c r="A3220" s="124" t="str">
        <f ca="1">IF(OFFSET('Stocklist Hoogenraad'!A$17,ROW()-ROW(A$17),0)="","",OFFSET('Stocklist Hoogenraad'!A$17,ROW()-ROW(A$17),0))</f>
        <v/>
      </c>
      <c r="B3220" s="124" t="str">
        <f ca="1">IF(OFFSET('Stocklist Hoogenraad'!B$17,ROW()-ROW(B$17),0)="","",OFFSET('Stocklist Hoogenraad'!B$17,ROW()-ROW(B$17),0))</f>
        <v/>
      </c>
      <c r="C3220" s="124" t="str">
        <f ca="1">IF(OFFSET('Stocklist Hoogenraad'!C$17,ROW()-ROW(C$17),0)="","",OFFSET('Stocklist Hoogenraad'!C$17,ROW()-ROW(C$17),0))</f>
        <v/>
      </c>
      <c r="D3220" s="125" t="str">
        <f ca="1">IF(OFFSET('Stocklist Hoogenraad'!D$17,ROW()-ROW(D$17),0)="","",(1+Margin)*OFFSET('Stocklist Hoogenraad'!D$17,ROW()-ROW(D$17),0))</f>
        <v/>
      </c>
    </row>
    <row r="3221" spans="1:4" x14ac:dyDescent="0.25">
      <c r="A3221" s="124" t="str">
        <f ca="1">IF(OFFSET('Stocklist Hoogenraad'!A$17,ROW()-ROW(A$17),0)="","",OFFSET('Stocklist Hoogenraad'!A$17,ROW()-ROW(A$17),0))</f>
        <v/>
      </c>
      <c r="B3221" s="124" t="str">
        <f ca="1">IF(OFFSET('Stocklist Hoogenraad'!B$17,ROW()-ROW(B$17),0)="","",OFFSET('Stocklist Hoogenraad'!B$17,ROW()-ROW(B$17),0))</f>
        <v/>
      </c>
      <c r="C3221" s="124" t="str">
        <f ca="1">IF(OFFSET('Stocklist Hoogenraad'!C$17,ROW()-ROW(C$17),0)="","",OFFSET('Stocklist Hoogenraad'!C$17,ROW()-ROW(C$17),0))</f>
        <v/>
      </c>
      <c r="D3221" s="125" t="str">
        <f ca="1">IF(OFFSET('Stocklist Hoogenraad'!D$17,ROW()-ROW(D$17),0)="","",(1+Margin)*OFFSET('Stocklist Hoogenraad'!D$17,ROW()-ROW(D$17),0))</f>
        <v/>
      </c>
    </row>
    <row r="3222" spans="1:4" x14ac:dyDescent="0.25">
      <c r="A3222" s="124" t="str">
        <f ca="1">IF(OFFSET('Stocklist Hoogenraad'!A$17,ROW()-ROW(A$17),0)="","",OFFSET('Stocklist Hoogenraad'!A$17,ROW()-ROW(A$17),0))</f>
        <v/>
      </c>
      <c r="B3222" s="124" t="str">
        <f ca="1">IF(OFFSET('Stocklist Hoogenraad'!B$17,ROW()-ROW(B$17),0)="","",OFFSET('Stocklist Hoogenraad'!B$17,ROW()-ROW(B$17),0))</f>
        <v/>
      </c>
      <c r="C3222" s="124" t="str">
        <f ca="1">IF(OFFSET('Stocklist Hoogenraad'!C$17,ROW()-ROW(C$17),0)="","",OFFSET('Stocklist Hoogenraad'!C$17,ROW()-ROW(C$17),0))</f>
        <v/>
      </c>
      <c r="D3222" s="125" t="str">
        <f ca="1">IF(OFFSET('Stocklist Hoogenraad'!D$17,ROW()-ROW(D$17),0)="","",(1+Margin)*OFFSET('Stocklist Hoogenraad'!D$17,ROW()-ROW(D$17),0))</f>
        <v/>
      </c>
    </row>
    <row r="3223" spans="1:4" x14ac:dyDescent="0.25">
      <c r="A3223" s="124" t="str">
        <f ca="1">IF(OFFSET('Stocklist Hoogenraad'!A$17,ROW()-ROW(A$17),0)="","",OFFSET('Stocklist Hoogenraad'!A$17,ROW()-ROW(A$17),0))</f>
        <v/>
      </c>
      <c r="B3223" s="124" t="str">
        <f ca="1">IF(OFFSET('Stocklist Hoogenraad'!B$17,ROW()-ROW(B$17),0)="","",OFFSET('Stocklist Hoogenraad'!B$17,ROW()-ROW(B$17),0))</f>
        <v/>
      </c>
      <c r="C3223" s="124" t="str">
        <f ca="1">IF(OFFSET('Stocklist Hoogenraad'!C$17,ROW()-ROW(C$17),0)="","",OFFSET('Stocklist Hoogenraad'!C$17,ROW()-ROW(C$17),0))</f>
        <v/>
      </c>
      <c r="D3223" s="125" t="str">
        <f ca="1">IF(OFFSET('Stocklist Hoogenraad'!D$17,ROW()-ROW(D$17),0)="","",(1+Margin)*OFFSET('Stocklist Hoogenraad'!D$17,ROW()-ROW(D$17),0))</f>
        <v/>
      </c>
    </row>
    <row r="3224" spans="1:4" x14ac:dyDescent="0.25">
      <c r="A3224" s="124" t="str">
        <f ca="1">IF(OFFSET('Stocklist Hoogenraad'!A$17,ROW()-ROW(A$17),0)="","",OFFSET('Stocklist Hoogenraad'!A$17,ROW()-ROW(A$17),0))</f>
        <v/>
      </c>
      <c r="B3224" s="124" t="str">
        <f ca="1">IF(OFFSET('Stocklist Hoogenraad'!B$17,ROW()-ROW(B$17),0)="","",OFFSET('Stocklist Hoogenraad'!B$17,ROW()-ROW(B$17),0))</f>
        <v/>
      </c>
      <c r="C3224" s="124" t="str">
        <f ca="1">IF(OFFSET('Stocklist Hoogenraad'!C$17,ROW()-ROW(C$17),0)="","",OFFSET('Stocklist Hoogenraad'!C$17,ROW()-ROW(C$17),0))</f>
        <v/>
      </c>
      <c r="D3224" s="125" t="str">
        <f ca="1">IF(OFFSET('Stocklist Hoogenraad'!D$17,ROW()-ROW(D$17),0)="","",(1+Margin)*OFFSET('Stocklist Hoogenraad'!D$17,ROW()-ROW(D$17),0))</f>
        <v/>
      </c>
    </row>
    <row r="3225" spans="1:4" x14ac:dyDescent="0.25">
      <c r="A3225" s="124" t="str">
        <f ca="1">IF(OFFSET('Stocklist Hoogenraad'!A$17,ROW()-ROW(A$17),0)="","",OFFSET('Stocklist Hoogenraad'!A$17,ROW()-ROW(A$17),0))</f>
        <v/>
      </c>
      <c r="B3225" s="124" t="str">
        <f ca="1">IF(OFFSET('Stocklist Hoogenraad'!B$17,ROW()-ROW(B$17),0)="","",OFFSET('Stocklist Hoogenraad'!B$17,ROW()-ROW(B$17),0))</f>
        <v/>
      </c>
      <c r="C3225" s="124" t="str">
        <f ca="1">IF(OFFSET('Stocklist Hoogenraad'!C$17,ROW()-ROW(C$17),0)="","",OFFSET('Stocklist Hoogenraad'!C$17,ROW()-ROW(C$17),0))</f>
        <v/>
      </c>
      <c r="D3225" s="125" t="str">
        <f ca="1">IF(OFFSET('Stocklist Hoogenraad'!D$17,ROW()-ROW(D$17),0)="","",(1+Margin)*OFFSET('Stocklist Hoogenraad'!D$17,ROW()-ROW(D$17),0))</f>
        <v/>
      </c>
    </row>
    <row r="3226" spans="1:4" x14ac:dyDescent="0.25">
      <c r="A3226" s="124" t="str">
        <f ca="1">IF(OFFSET('Stocklist Hoogenraad'!A$17,ROW()-ROW(A$17),0)="","",OFFSET('Stocklist Hoogenraad'!A$17,ROW()-ROW(A$17),0))</f>
        <v/>
      </c>
      <c r="B3226" s="124" t="str">
        <f ca="1">IF(OFFSET('Stocklist Hoogenraad'!B$17,ROW()-ROW(B$17),0)="","",OFFSET('Stocklist Hoogenraad'!B$17,ROW()-ROW(B$17),0))</f>
        <v/>
      </c>
      <c r="C3226" s="124" t="str">
        <f ca="1">IF(OFFSET('Stocklist Hoogenraad'!C$17,ROW()-ROW(C$17),0)="","",OFFSET('Stocklist Hoogenraad'!C$17,ROW()-ROW(C$17),0))</f>
        <v/>
      </c>
      <c r="D3226" s="125" t="str">
        <f ca="1">IF(OFFSET('Stocklist Hoogenraad'!D$17,ROW()-ROW(D$17),0)="","",(1+Margin)*OFFSET('Stocklist Hoogenraad'!D$17,ROW()-ROW(D$17),0))</f>
        <v/>
      </c>
    </row>
    <row r="3227" spans="1:4" x14ac:dyDescent="0.25">
      <c r="A3227" s="124" t="str">
        <f ca="1">IF(OFFSET('Stocklist Hoogenraad'!A$17,ROW()-ROW(A$17),0)="","",OFFSET('Stocklist Hoogenraad'!A$17,ROW()-ROW(A$17),0))</f>
        <v/>
      </c>
      <c r="B3227" s="124" t="str">
        <f ca="1">IF(OFFSET('Stocklist Hoogenraad'!B$17,ROW()-ROW(B$17),0)="","",OFFSET('Stocklist Hoogenraad'!B$17,ROW()-ROW(B$17),0))</f>
        <v/>
      </c>
      <c r="C3227" s="124" t="str">
        <f ca="1">IF(OFFSET('Stocklist Hoogenraad'!C$17,ROW()-ROW(C$17),0)="","",OFFSET('Stocklist Hoogenraad'!C$17,ROW()-ROW(C$17),0))</f>
        <v/>
      </c>
      <c r="D3227" s="125" t="str">
        <f ca="1">IF(OFFSET('Stocklist Hoogenraad'!D$17,ROW()-ROW(D$17),0)="","",(1+Margin)*OFFSET('Stocklist Hoogenraad'!D$17,ROW()-ROW(D$17),0))</f>
        <v/>
      </c>
    </row>
    <row r="3228" spans="1:4" x14ac:dyDescent="0.25">
      <c r="A3228" s="124" t="str">
        <f ca="1">IF(OFFSET('Stocklist Hoogenraad'!A$17,ROW()-ROW(A$17),0)="","",OFFSET('Stocklist Hoogenraad'!A$17,ROW()-ROW(A$17),0))</f>
        <v/>
      </c>
      <c r="B3228" s="124" t="str">
        <f ca="1">IF(OFFSET('Stocklist Hoogenraad'!B$17,ROW()-ROW(B$17),0)="","",OFFSET('Stocklist Hoogenraad'!B$17,ROW()-ROW(B$17),0))</f>
        <v/>
      </c>
      <c r="C3228" s="124" t="str">
        <f ca="1">IF(OFFSET('Stocklist Hoogenraad'!C$17,ROW()-ROW(C$17),0)="","",OFFSET('Stocklist Hoogenraad'!C$17,ROW()-ROW(C$17),0))</f>
        <v/>
      </c>
      <c r="D3228" s="125" t="str">
        <f ca="1">IF(OFFSET('Stocklist Hoogenraad'!D$17,ROW()-ROW(D$17),0)="","",(1+Margin)*OFFSET('Stocklist Hoogenraad'!D$17,ROW()-ROW(D$17),0))</f>
        <v/>
      </c>
    </row>
    <row r="3229" spans="1:4" x14ac:dyDescent="0.25">
      <c r="A3229" s="124" t="str">
        <f ca="1">IF(OFFSET('Stocklist Hoogenraad'!A$17,ROW()-ROW(A$17),0)="","",OFFSET('Stocklist Hoogenraad'!A$17,ROW()-ROW(A$17),0))</f>
        <v/>
      </c>
      <c r="B3229" s="124" t="str">
        <f ca="1">IF(OFFSET('Stocklist Hoogenraad'!B$17,ROW()-ROW(B$17),0)="","",OFFSET('Stocklist Hoogenraad'!B$17,ROW()-ROW(B$17),0))</f>
        <v/>
      </c>
      <c r="C3229" s="124" t="str">
        <f ca="1">IF(OFFSET('Stocklist Hoogenraad'!C$17,ROW()-ROW(C$17),0)="","",OFFSET('Stocklist Hoogenraad'!C$17,ROW()-ROW(C$17),0))</f>
        <v/>
      </c>
      <c r="D3229" s="125" t="str">
        <f ca="1">IF(OFFSET('Stocklist Hoogenraad'!D$17,ROW()-ROW(D$17),0)="","",(1+Margin)*OFFSET('Stocklist Hoogenraad'!D$17,ROW()-ROW(D$17),0))</f>
        <v/>
      </c>
    </row>
    <row r="3230" spans="1:4" x14ac:dyDescent="0.25">
      <c r="A3230" s="124" t="str">
        <f ca="1">IF(OFFSET('Stocklist Hoogenraad'!A$17,ROW()-ROW(A$17),0)="","",OFFSET('Stocklist Hoogenraad'!A$17,ROW()-ROW(A$17),0))</f>
        <v/>
      </c>
      <c r="B3230" s="124" t="str">
        <f ca="1">IF(OFFSET('Stocklist Hoogenraad'!B$17,ROW()-ROW(B$17),0)="","",OFFSET('Stocklist Hoogenraad'!B$17,ROW()-ROW(B$17),0))</f>
        <v/>
      </c>
      <c r="C3230" s="124" t="str">
        <f ca="1">IF(OFFSET('Stocklist Hoogenraad'!C$17,ROW()-ROW(C$17),0)="","",OFFSET('Stocklist Hoogenraad'!C$17,ROW()-ROW(C$17),0))</f>
        <v/>
      </c>
      <c r="D3230" s="125" t="str">
        <f ca="1">IF(OFFSET('Stocklist Hoogenraad'!D$17,ROW()-ROW(D$17),0)="","",(1+Margin)*OFFSET('Stocklist Hoogenraad'!D$17,ROW()-ROW(D$17),0))</f>
        <v/>
      </c>
    </row>
    <row r="3231" spans="1:4" x14ac:dyDescent="0.25">
      <c r="A3231" s="124" t="str">
        <f ca="1">IF(OFFSET('Stocklist Hoogenraad'!A$17,ROW()-ROW(A$17),0)="","",OFFSET('Stocklist Hoogenraad'!A$17,ROW()-ROW(A$17),0))</f>
        <v/>
      </c>
      <c r="B3231" s="124" t="str">
        <f ca="1">IF(OFFSET('Stocklist Hoogenraad'!B$17,ROW()-ROW(B$17),0)="","",OFFSET('Stocklist Hoogenraad'!B$17,ROW()-ROW(B$17),0))</f>
        <v/>
      </c>
      <c r="C3231" s="124" t="str">
        <f ca="1">IF(OFFSET('Stocklist Hoogenraad'!C$17,ROW()-ROW(C$17),0)="","",OFFSET('Stocklist Hoogenraad'!C$17,ROW()-ROW(C$17),0))</f>
        <v/>
      </c>
      <c r="D3231" s="125" t="str">
        <f ca="1">IF(OFFSET('Stocklist Hoogenraad'!D$17,ROW()-ROW(D$17),0)="","",(1+Margin)*OFFSET('Stocklist Hoogenraad'!D$17,ROW()-ROW(D$17),0))</f>
        <v/>
      </c>
    </row>
    <row r="3232" spans="1:4" x14ac:dyDescent="0.25">
      <c r="A3232" s="124" t="str">
        <f ca="1">IF(OFFSET('Stocklist Hoogenraad'!A$17,ROW()-ROW(A$17),0)="","",OFFSET('Stocklist Hoogenraad'!A$17,ROW()-ROW(A$17),0))</f>
        <v/>
      </c>
      <c r="B3232" s="124" t="str">
        <f ca="1">IF(OFFSET('Stocklist Hoogenraad'!B$17,ROW()-ROW(B$17),0)="","",OFFSET('Stocklist Hoogenraad'!B$17,ROW()-ROW(B$17),0))</f>
        <v/>
      </c>
      <c r="C3232" s="124" t="str">
        <f ca="1">IF(OFFSET('Stocklist Hoogenraad'!C$17,ROW()-ROW(C$17),0)="","",OFFSET('Stocklist Hoogenraad'!C$17,ROW()-ROW(C$17),0))</f>
        <v/>
      </c>
      <c r="D3232" s="125" t="str">
        <f ca="1">IF(OFFSET('Stocklist Hoogenraad'!D$17,ROW()-ROW(D$17),0)="","",(1+Margin)*OFFSET('Stocklist Hoogenraad'!D$17,ROW()-ROW(D$17),0))</f>
        <v/>
      </c>
    </row>
    <row r="3233" spans="1:4" x14ac:dyDescent="0.25">
      <c r="A3233" s="124" t="str">
        <f ca="1">IF(OFFSET('Stocklist Hoogenraad'!A$17,ROW()-ROW(A$17),0)="","",OFFSET('Stocklist Hoogenraad'!A$17,ROW()-ROW(A$17),0))</f>
        <v/>
      </c>
      <c r="B3233" s="124" t="str">
        <f ca="1">IF(OFFSET('Stocklist Hoogenraad'!B$17,ROW()-ROW(B$17),0)="","",OFFSET('Stocklist Hoogenraad'!B$17,ROW()-ROW(B$17),0))</f>
        <v/>
      </c>
      <c r="C3233" s="124" t="str">
        <f ca="1">IF(OFFSET('Stocklist Hoogenraad'!C$17,ROW()-ROW(C$17),0)="","",OFFSET('Stocklist Hoogenraad'!C$17,ROW()-ROW(C$17),0))</f>
        <v/>
      </c>
      <c r="D3233" s="125" t="str">
        <f ca="1">IF(OFFSET('Stocklist Hoogenraad'!D$17,ROW()-ROW(D$17),0)="","",(1+Margin)*OFFSET('Stocklist Hoogenraad'!D$17,ROW()-ROW(D$17),0))</f>
        <v/>
      </c>
    </row>
    <row r="3234" spans="1:4" x14ac:dyDescent="0.25">
      <c r="A3234" s="124" t="str">
        <f ca="1">IF(OFFSET('Stocklist Hoogenraad'!A$17,ROW()-ROW(A$17),0)="","",OFFSET('Stocklist Hoogenraad'!A$17,ROW()-ROW(A$17),0))</f>
        <v/>
      </c>
      <c r="B3234" s="124" t="str">
        <f ca="1">IF(OFFSET('Stocklist Hoogenraad'!B$17,ROW()-ROW(B$17),0)="","",OFFSET('Stocklist Hoogenraad'!B$17,ROW()-ROW(B$17),0))</f>
        <v/>
      </c>
      <c r="C3234" s="124" t="str">
        <f ca="1">IF(OFFSET('Stocklist Hoogenraad'!C$17,ROW()-ROW(C$17),0)="","",OFFSET('Stocklist Hoogenraad'!C$17,ROW()-ROW(C$17),0))</f>
        <v/>
      </c>
      <c r="D3234" s="125" t="str">
        <f ca="1">IF(OFFSET('Stocklist Hoogenraad'!D$17,ROW()-ROW(D$17),0)="","",(1+Margin)*OFFSET('Stocklist Hoogenraad'!D$17,ROW()-ROW(D$17),0))</f>
        <v/>
      </c>
    </row>
    <row r="3235" spans="1:4" x14ac:dyDescent="0.25">
      <c r="A3235" s="124" t="str">
        <f ca="1">IF(OFFSET('Stocklist Hoogenraad'!A$17,ROW()-ROW(A$17),0)="","",OFFSET('Stocklist Hoogenraad'!A$17,ROW()-ROW(A$17),0))</f>
        <v/>
      </c>
      <c r="B3235" s="124" t="str">
        <f ca="1">IF(OFFSET('Stocklist Hoogenraad'!B$17,ROW()-ROW(B$17),0)="","",OFFSET('Stocklist Hoogenraad'!B$17,ROW()-ROW(B$17),0))</f>
        <v/>
      </c>
      <c r="C3235" s="124" t="str">
        <f ca="1">IF(OFFSET('Stocklist Hoogenraad'!C$17,ROW()-ROW(C$17),0)="","",OFFSET('Stocklist Hoogenraad'!C$17,ROW()-ROW(C$17),0))</f>
        <v/>
      </c>
      <c r="D3235" s="125" t="str">
        <f ca="1">IF(OFFSET('Stocklist Hoogenraad'!D$17,ROW()-ROW(D$17),0)="","",(1+Margin)*OFFSET('Stocklist Hoogenraad'!D$17,ROW()-ROW(D$17),0))</f>
        <v/>
      </c>
    </row>
    <row r="3236" spans="1:4" x14ac:dyDescent="0.25">
      <c r="A3236" s="124" t="str">
        <f ca="1">IF(OFFSET('Stocklist Hoogenraad'!A$17,ROW()-ROW(A$17),0)="","",OFFSET('Stocklist Hoogenraad'!A$17,ROW()-ROW(A$17),0))</f>
        <v/>
      </c>
      <c r="B3236" s="124" t="str">
        <f ca="1">IF(OFFSET('Stocklist Hoogenraad'!B$17,ROW()-ROW(B$17),0)="","",OFFSET('Stocklist Hoogenraad'!B$17,ROW()-ROW(B$17),0))</f>
        <v/>
      </c>
      <c r="C3236" s="124" t="str">
        <f ca="1">IF(OFFSET('Stocklist Hoogenraad'!C$17,ROW()-ROW(C$17),0)="","",OFFSET('Stocklist Hoogenraad'!C$17,ROW()-ROW(C$17),0))</f>
        <v/>
      </c>
      <c r="D3236" s="125" t="str">
        <f ca="1">IF(OFFSET('Stocklist Hoogenraad'!D$17,ROW()-ROW(D$17),0)="","",(1+Margin)*OFFSET('Stocklist Hoogenraad'!D$17,ROW()-ROW(D$17),0))</f>
        <v/>
      </c>
    </row>
    <row r="3237" spans="1:4" x14ac:dyDescent="0.25">
      <c r="A3237" s="124" t="str">
        <f ca="1">IF(OFFSET('Stocklist Hoogenraad'!A$17,ROW()-ROW(A$17),0)="","",OFFSET('Stocklist Hoogenraad'!A$17,ROW()-ROW(A$17),0))</f>
        <v/>
      </c>
      <c r="B3237" s="124" t="str">
        <f ca="1">IF(OFFSET('Stocklist Hoogenraad'!B$17,ROW()-ROW(B$17),0)="","",OFFSET('Stocklist Hoogenraad'!B$17,ROW()-ROW(B$17),0))</f>
        <v/>
      </c>
      <c r="C3237" s="124" t="str">
        <f ca="1">IF(OFFSET('Stocklist Hoogenraad'!C$17,ROW()-ROW(C$17),0)="","",OFFSET('Stocklist Hoogenraad'!C$17,ROW()-ROW(C$17),0))</f>
        <v/>
      </c>
      <c r="D3237" s="125" t="str">
        <f ca="1">IF(OFFSET('Stocklist Hoogenraad'!D$17,ROW()-ROW(D$17),0)="","",(1+Margin)*OFFSET('Stocklist Hoogenraad'!D$17,ROW()-ROW(D$17),0))</f>
        <v/>
      </c>
    </row>
    <row r="3238" spans="1:4" x14ac:dyDescent="0.25">
      <c r="A3238" s="124" t="str">
        <f ca="1">IF(OFFSET('Stocklist Hoogenraad'!A$17,ROW()-ROW(A$17),0)="","",OFFSET('Stocklist Hoogenraad'!A$17,ROW()-ROW(A$17),0))</f>
        <v/>
      </c>
      <c r="B3238" s="124" t="str">
        <f ca="1">IF(OFFSET('Stocklist Hoogenraad'!B$17,ROW()-ROW(B$17),0)="","",OFFSET('Stocklist Hoogenraad'!B$17,ROW()-ROW(B$17),0))</f>
        <v/>
      </c>
      <c r="C3238" s="124" t="str">
        <f ca="1">IF(OFFSET('Stocklist Hoogenraad'!C$17,ROW()-ROW(C$17),0)="","",OFFSET('Stocklist Hoogenraad'!C$17,ROW()-ROW(C$17),0))</f>
        <v/>
      </c>
      <c r="D3238" s="125" t="str">
        <f ca="1">IF(OFFSET('Stocklist Hoogenraad'!D$17,ROW()-ROW(D$17),0)="","",(1+Margin)*OFFSET('Stocklist Hoogenraad'!D$17,ROW()-ROW(D$17),0))</f>
        <v/>
      </c>
    </row>
    <row r="3239" spans="1:4" x14ac:dyDescent="0.25">
      <c r="A3239" s="124" t="str">
        <f ca="1">IF(OFFSET('Stocklist Hoogenraad'!A$17,ROW()-ROW(A$17),0)="","",OFFSET('Stocklist Hoogenraad'!A$17,ROW()-ROW(A$17),0))</f>
        <v/>
      </c>
      <c r="B3239" s="124" t="str">
        <f ca="1">IF(OFFSET('Stocklist Hoogenraad'!B$17,ROW()-ROW(B$17),0)="","",OFFSET('Stocklist Hoogenraad'!B$17,ROW()-ROW(B$17),0))</f>
        <v/>
      </c>
      <c r="C3239" s="124" t="str">
        <f ca="1">IF(OFFSET('Stocklist Hoogenraad'!C$17,ROW()-ROW(C$17),0)="","",OFFSET('Stocklist Hoogenraad'!C$17,ROW()-ROW(C$17),0))</f>
        <v/>
      </c>
      <c r="D3239" s="125" t="str">
        <f ca="1">IF(OFFSET('Stocklist Hoogenraad'!D$17,ROW()-ROW(D$17),0)="","",(1+Margin)*OFFSET('Stocklist Hoogenraad'!D$17,ROW()-ROW(D$17),0))</f>
        <v/>
      </c>
    </row>
    <row r="3240" spans="1:4" x14ac:dyDescent="0.25">
      <c r="A3240" s="124" t="str">
        <f ca="1">IF(OFFSET('Stocklist Hoogenraad'!A$17,ROW()-ROW(A$17),0)="","",OFFSET('Stocklist Hoogenraad'!A$17,ROW()-ROW(A$17),0))</f>
        <v/>
      </c>
      <c r="B3240" s="124" t="str">
        <f ca="1">IF(OFFSET('Stocklist Hoogenraad'!B$17,ROW()-ROW(B$17),0)="","",OFFSET('Stocklist Hoogenraad'!B$17,ROW()-ROW(B$17),0))</f>
        <v/>
      </c>
      <c r="C3240" s="124" t="str">
        <f ca="1">IF(OFFSET('Stocklist Hoogenraad'!C$17,ROW()-ROW(C$17),0)="","",OFFSET('Stocklist Hoogenraad'!C$17,ROW()-ROW(C$17),0))</f>
        <v/>
      </c>
      <c r="D3240" s="125" t="str">
        <f ca="1">IF(OFFSET('Stocklist Hoogenraad'!D$17,ROW()-ROW(D$17),0)="","",(1+Margin)*OFFSET('Stocklist Hoogenraad'!D$17,ROW()-ROW(D$17),0))</f>
        <v/>
      </c>
    </row>
    <row r="3241" spans="1:4" x14ac:dyDescent="0.25">
      <c r="A3241" s="124" t="str">
        <f ca="1">IF(OFFSET('Stocklist Hoogenraad'!A$17,ROW()-ROW(A$17),0)="","",OFFSET('Stocklist Hoogenraad'!A$17,ROW()-ROW(A$17),0))</f>
        <v/>
      </c>
      <c r="B3241" s="124" t="str">
        <f ca="1">IF(OFFSET('Stocklist Hoogenraad'!B$17,ROW()-ROW(B$17),0)="","",OFFSET('Stocklist Hoogenraad'!B$17,ROW()-ROW(B$17),0))</f>
        <v/>
      </c>
      <c r="C3241" s="124" t="str">
        <f ca="1">IF(OFFSET('Stocklist Hoogenraad'!C$17,ROW()-ROW(C$17),0)="","",OFFSET('Stocklist Hoogenraad'!C$17,ROW()-ROW(C$17),0))</f>
        <v/>
      </c>
      <c r="D3241" s="125" t="str">
        <f ca="1">IF(OFFSET('Stocklist Hoogenraad'!D$17,ROW()-ROW(D$17),0)="","",(1+Margin)*OFFSET('Stocklist Hoogenraad'!D$17,ROW()-ROW(D$17),0))</f>
        <v/>
      </c>
    </row>
    <row r="3242" spans="1:4" x14ac:dyDescent="0.25">
      <c r="A3242" s="124" t="str">
        <f ca="1">IF(OFFSET('Stocklist Hoogenraad'!A$17,ROW()-ROW(A$17),0)="","",OFFSET('Stocklist Hoogenraad'!A$17,ROW()-ROW(A$17),0))</f>
        <v/>
      </c>
      <c r="B3242" s="124" t="str">
        <f ca="1">IF(OFFSET('Stocklist Hoogenraad'!B$17,ROW()-ROW(B$17),0)="","",OFFSET('Stocklist Hoogenraad'!B$17,ROW()-ROW(B$17),0))</f>
        <v/>
      </c>
      <c r="C3242" s="124" t="str">
        <f ca="1">IF(OFFSET('Stocklist Hoogenraad'!C$17,ROW()-ROW(C$17),0)="","",OFFSET('Stocklist Hoogenraad'!C$17,ROW()-ROW(C$17),0))</f>
        <v/>
      </c>
      <c r="D3242" s="125" t="str">
        <f ca="1">IF(OFFSET('Stocklist Hoogenraad'!D$17,ROW()-ROW(D$17),0)="","",(1+Margin)*OFFSET('Stocklist Hoogenraad'!D$17,ROW()-ROW(D$17),0))</f>
        <v/>
      </c>
    </row>
    <row r="3243" spans="1:4" x14ac:dyDescent="0.25">
      <c r="A3243" s="124" t="str">
        <f ca="1">IF(OFFSET('Stocklist Hoogenraad'!A$17,ROW()-ROW(A$17),0)="","",OFFSET('Stocklist Hoogenraad'!A$17,ROW()-ROW(A$17),0))</f>
        <v/>
      </c>
      <c r="B3243" s="124" t="str">
        <f ca="1">IF(OFFSET('Stocklist Hoogenraad'!B$17,ROW()-ROW(B$17),0)="","",OFFSET('Stocklist Hoogenraad'!B$17,ROW()-ROW(B$17),0))</f>
        <v/>
      </c>
      <c r="C3243" s="124" t="str">
        <f ca="1">IF(OFFSET('Stocklist Hoogenraad'!C$17,ROW()-ROW(C$17),0)="","",OFFSET('Stocklist Hoogenraad'!C$17,ROW()-ROW(C$17),0))</f>
        <v/>
      </c>
      <c r="D3243" s="125" t="str">
        <f ca="1">IF(OFFSET('Stocklist Hoogenraad'!D$17,ROW()-ROW(D$17),0)="","",(1+Margin)*OFFSET('Stocklist Hoogenraad'!D$17,ROW()-ROW(D$17),0))</f>
        <v/>
      </c>
    </row>
    <row r="3244" spans="1:4" x14ac:dyDescent="0.25">
      <c r="A3244" s="124" t="str">
        <f ca="1">IF(OFFSET('Stocklist Hoogenraad'!A$17,ROW()-ROW(A$17),0)="","",OFFSET('Stocklist Hoogenraad'!A$17,ROW()-ROW(A$17),0))</f>
        <v/>
      </c>
      <c r="B3244" s="124" t="str">
        <f ca="1">IF(OFFSET('Stocklist Hoogenraad'!B$17,ROW()-ROW(B$17),0)="","",OFFSET('Stocklist Hoogenraad'!B$17,ROW()-ROW(B$17),0))</f>
        <v/>
      </c>
      <c r="C3244" s="124" t="str">
        <f ca="1">IF(OFFSET('Stocklist Hoogenraad'!C$17,ROW()-ROW(C$17),0)="","",OFFSET('Stocklist Hoogenraad'!C$17,ROW()-ROW(C$17),0))</f>
        <v/>
      </c>
      <c r="D3244" s="125" t="str">
        <f ca="1">IF(OFFSET('Stocklist Hoogenraad'!D$17,ROW()-ROW(D$17),0)="","",(1+Margin)*OFFSET('Stocklist Hoogenraad'!D$17,ROW()-ROW(D$17),0))</f>
        <v/>
      </c>
    </row>
    <row r="3245" spans="1:4" x14ac:dyDescent="0.25">
      <c r="A3245" s="124" t="str">
        <f ca="1">IF(OFFSET('Stocklist Hoogenraad'!A$17,ROW()-ROW(A$17),0)="","",OFFSET('Stocklist Hoogenraad'!A$17,ROW()-ROW(A$17),0))</f>
        <v/>
      </c>
      <c r="B3245" s="124" t="str">
        <f ca="1">IF(OFFSET('Stocklist Hoogenraad'!B$17,ROW()-ROW(B$17),0)="","",OFFSET('Stocklist Hoogenraad'!B$17,ROW()-ROW(B$17),0))</f>
        <v/>
      </c>
      <c r="C3245" s="124" t="str">
        <f ca="1">IF(OFFSET('Stocklist Hoogenraad'!C$17,ROW()-ROW(C$17),0)="","",OFFSET('Stocklist Hoogenraad'!C$17,ROW()-ROW(C$17),0))</f>
        <v/>
      </c>
      <c r="D3245" s="125" t="str">
        <f ca="1">IF(OFFSET('Stocklist Hoogenraad'!D$17,ROW()-ROW(D$17),0)="","",(1+Margin)*OFFSET('Stocklist Hoogenraad'!D$17,ROW()-ROW(D$17),0))</f>
        <v/>
      </c>
    </row>
    <row r="3246" spans="1:4" x14ac:dyDescent="0.25">
      <c r="A3246" s="124" t="str">
        <f ca="1">IF(OFFSET('Stocklist Hoogenraad'!A$17,ROW()-ROW(A$17),0)="","",OFFSET('Stocklist Hoogenraad'!A$17,ROW()-ROW(A$17),0))</f>
        <v/>
      </c>
      <c r="B3246" s="124" t="str">
        <f ca="1">IF(OFFSET('Stocklist Hoogenraad'!B$17,ROW()-ROW(B$17),0)="","",OFFSET('Stocklist Hoogenraad'!B$17,ROW()-ROW(B$17),0))</f>
        <v/>
      </c>
      <c r="C3246" s="124" t="str">
        <f ca="1">IF(OFFSET('Stocklist Hoogenraad'!C$17,ROW()-ROW(C$17),0)="","",OFFSET('Stocklist Hoogenraad'!C$17,ROW()-ROW(C$17),0))</f>
        <v/>
      </c>
      <c r="D3246" s="125" t="str">
        <f ca="1">IF(OFFSET('Stocklist Hoogenraad'!D$17,ROW()-ROW(D$17),0)="","",(1+Margin)*OFFSET('Stocklist Hoogenraad'!D$17,ROW()-ROW(D$17),0))</f>
        <v/>
      </c>
    </row>
    <row r="3247" spans="1:4" x14ac:dyDescent="0.25">
      <c r="A3247" s="124" t="str">
        <f ca="1">IF(OFFSET('Stocklist Hoogenraad'!A$17,ROW()-ROW(A$17),0)="","",OFFSET('Stocklist Hoogenraad'!A$17,ROW()-ROW(A$17),0))</f>
        <v/>
      </c>
      <c r="B3247" s="124" t="str">
        <f ca="1">IF(OFFSET('Stocklist Hoogenraad'!B$17,ROW()-ROW(B$17),0)="","",OFFSET('Stocklist Hoogenraad'!B$17,ROW()-ROW(B$17),0))</f>
        <v/>
      </c>
      <c r="C3247" s="124" t="str">
        <f ca="1">IF(OFFSET('Stocklist Hoogenraad'!C$17,ROW()-ROW(C$17),0)="","",OFFSET('Stocklist Hoogenraad'!C$17,ROW()-ROW(C$17),0))</f>
        <v/>
      </c>
      <c r="D3247" s="125" t="str">
        <f ca="1">IF(OFFSET('Stocklist Hoogenraad'!D$17,ROW()-ROW(D$17),0)="","",(1+Margin)*OFFSET('Stocklist Hoogenraad'!D$17,ROW()-ROW(D$17),0))</f>
        <v/>
      </c>
    </row>
    <row r="3248" spans="1:4" x14ac:dyDescent="0.25">
      <c r="A3248" s="124" t="str">
        <f ca="1">IF(OFFSET('Stocklist Hoogenraad'!A$17,ROW()-ROW(A$17),0)="","",OFFSET('Stocklist Hoogenraad'!A$17,ROW()-ROW(A$17),0))</f>
        <v/>
      </c>
      <c r="B3248" s="124" t="str">
        <f ca="1">IF(OFFSET('Stocklist Hoogenraad'!B$17,ROW()-ROW(B$17),0)="","",OFFSET('Stocklist Hoogenraad'!B$17,ROW()-ROW(B$17),0))</f>
        <v/>
      </c>
      <c r="C3248" s="124" t="str">
        <f ca="1">IF(OFFSET('Stocklist Hoogenraad'!C$17,ROW()-ROW(C$17),0)="","",OFFSET('Stocklist Hoogenraad'!C$17,ROW()-ROW(C$17),0))</f>
        <v/>
      </c>
      <c r="D3248" s="125" t="str">
        <f ca="1">IF(OFFSET('Stocklist Hoogenraad'!D$17,ROW()-ROW(D$17),0)="","",(1+Margin)*OFFSET('Stocklist Hoogenraad'!D$17,ROW()-ROW(D$17),0))</f>
        <v/>
      </c>
    </row>
    <row r="3249" spans="1:4" x14ac:dyDescent="0.25">
      <c r="A3249" s="124" t="str">
        <f ca="1">IF(OFFSET('Stocklist Hoogenraad'!A$17,ROW()-ROW(A$17),0)="","",OFFSET('Stocklist Hoogenraad'!A$17,ROW()-ROW(A$17),0))</f>
        <v/>
      </c>
      <c r="B3249" s="124" t="str">
        <f ca="1">IF(OFFSET('Stocklist Hoogenraad'!B$17,ROW()-ROW(B$17),0)="","",OFFSET('Stocklist Hoogenraad'!B$17,ROW()-ROW(B$17),0))</f>
        <v/>
      </c>
      <c r="C3249" s="124" t="str">
        <f ca="1">IF(OFFSET('Stocklist Hoogenraad'!C$17,ROW()-ROW(C$17),0)="","",OFFSET('Stocklist Hoogenraad'!C$17,ROW()-ROW(C$17),0))</f>
        <v/>
      </c>
      <c r="D3249" s="125" t="str">
        <f ca="1">IF(OFFSET('Stocklist Hoogenraad'!D$17,ROW()-ROW(D$17),0)="","",(1+Margin)*OFFSET('Stocklist Hoogenraad'!D$17,ROW()-ROW(D$17),0))</f>
        <v/>
      </c>
    </row>
    <row r="3250" spans="1:4" x14ac:dyDescent="0.25">
      <c r="A3250" s="124" t="str">
        <f ca="1">IF(OFFSET('Stocklist Hoogenraad'!A$17,ROW()-ROW(A$17),0)="","",OFFSET('Stocklist Hoogenraad'!A$17,ROW()-ROW(A$17),0))</f>
        <v/>
      </c>
      <c r="B3250" s="124" t="str">
        <f ca="1">IF(OFFSET('Stocklist Hoogenraad'!B$17,ROW()-ROW(B$17),0)="","",OFFSET('Stocklist Hoogenraad'!B$17,ROW()-ROW(B$17),0))</f>
        <v/>
      </c>
      <c r="C3250" s="124" t="str">
        <f ca="1">IF(OFFSET('Stocklist Hoogenraad'!C$17,ROW()-ROW(C$17),0)="","",OFFSET('Stocklist Hoogenraad'!C$17,ROW()-ROW(C$17),0))</f>
        <v/>
      </c>
      <c r="D3250" s="125" t="str">
        <f ca="1">IF(OFFSET('Stocklist Hoogenraad'!D$17,ROW()-ROW(D$17),0)="","",(1+Margin)*OFFSET('Stocklist Hoogenraad'!D$17,ROW()-ROW(D$17),0))</f>
        <v/>
      </c>
    </row>
    <row r="3251" spans="1:4" x14ac:dyDescent="0.25">
      <c r="A3251" s="124" t="str">
        <f ca="1">IF(OFFSET('Stocklist Hoogenraad'!A$17,ROW()-ROW(A$17),0)="","",OFFSET('Stocklist Hoogenraad'!A$17,ROW()-ROW(A$17),0))</f>
        <v/>
      </c>
      <c r="B3251" s="124" t="str">
        <f ca="1">IF(OFFSET('Stocklist Hoogenraad'!B$17,ROW()-ROW(B$17),0)="","",OFFSET('Stocklist Hoogenraad'!B$17,ROW()-ROW(B$17),0))</f>
        <v/>
      </c>
      <c r="C3251" s="124" t="str">
        <f ca="1">IF(OFFSET('Stocklist Hoogenraad'!C$17,ROW()-ROW(C$17),0)="","",OFFSET('Stocklist Hoogenraad'!C$17,ROW()-ROW(C$17),0))</f>
        <v/>
      </c>
      <c r="D3251" s="125" t="str">
        <f ca="1">IF(OFFSET('Stocklist Hoogenraad'!D$17,ROW()-ROW(D$17),0)="","",(1+Margin)*OFFSET('Stocklist Hoogenraad'!D$17,ROW()-ROW(D$17),0))</f>
        <v/>
      </c>
    </row>
    <row r="3252" spans="1:4" x14ac:dyDescent="0.25">
      <c r="A3252" s="124" t="str">
        <f ca="1">IF(OFFSET('Stocklist Hoogenraad'!A$17,ROW()-ROW(A$17),0)="","",OFFSET('Stocklist Hoogenraad'!A$17,ROW()-ROW(A$17),0))</f>
        <v/>
      </c>
      <c r="B3252" s="124" t="str">
        <f ca="1">IF(OFFSET('Stocklist Hoogenraad'!B$17,ROW()-ROW(B$17),0)="","",OFFSET('Stocklist Hoogenraad'!B$17,ROW()-ROW(B$17),0))</f>
        <v/>
      </c>
      <c r="C3252" s="124" t="str">
        <f ca="1">IF(OFFSET('Stocklist Hoogenraad'!C$17,ROW()-ROW(C$17),0)="","",OFFSET('Stocklist Hoogenraad'!C$17,ROW()-ROW(C$17),0))</f>
        <v/>
      </c>
      <c r="D3252" s="125" t="str">
        <f ca="1">IF(OFFSET('Stocklist Hoogenraad'!D$17,ROW()-ROW(D$17),0)="","",(1+Margin)*OFFSET('Stocklist Hoogenraad'!D$17,ROW()-ROW(D$17),0))</f>
        <v/>
      </c>
    </row>
    <row r="3253" spans="1:4" x14ac:dyDescent="0.25">
      <c r="A3253" s="124" t="str">
        <f ca="1">IF(OFFSET('Stocklist Hoogenraad'!A$17,ROW()-ROW(A$17),0)="","",OFFSET('Stocklist Hoogenraad'!A$17,ROW()-ROW(A$17),0))</f>
        <v/>
      </c>
      <c r="B3253" s="124" t="str">
        <f ca="1">IF(OFFSET('Stocklist Hoogenraad'!B$17,ROW()-ROW(B$17),0)="","",OFFSET('Stocklist Hoogenraad'!B$17,ROW()-ROW(B$17),0))</f>
        <v/>
      </c>
      <c r="C3253" s="124" t="str">
        <f ca="1">IF(OFFSET('Stocklist Hoogenraad'!C$17,ROW()-ROW(C$17),0)="","",OFFSET('Stocklist Hoogenraad'!C$17,ROW()-ROW(C$17),0))</f>
        <v/>
      </c>
      <c r="D3253" s="125" t="str">
        <f ca="1">IF(OFFSET('Stocklist Hoogenraad'!D$17,ROW()-ROW(D$17),0)="","",(1+Margin)*OFFSET('Stocklist Hoogenraad'!D$17,ROW()-ROW(D$17),0))</f>
        <v/>
      </c>
    </row>
    <row r="3254" spans="1:4" x14ac:dyDescent="0.25">
      <c r="A3254" s="124" t="str">
        <f ca="1">IF(OFFSET('Stocklist Hoogenraad'!A$17,ROW()-ROW(A$17),0)="","",OFFSET('Stocklist Hoogenraad'!A$17,ROW()-ROW(A$17),0))</f>
        <v/>
      </c>
      <c r="B3254" s="124" t="str">
        <f ca="1">IF(OFFSET('Stocklist Hoogenraad'!B$17,ROW()-ROW(B$17),0)="","",OFFSET('Stocklist Hoogenraad'!B$17,ROW()-ROW(B$17),0))</f>
        <v/>
      </c>
      <c r="C3254" s="124" t="str">
        <f ca="1">IF(OFFSET('Stocklist Hoogenraad'!C$17,ROW()-ROW(C$17),0)="","",OFFSET('Stocklist Hoogenraad'!C$17,ROW()-ROW(C$17),0))</f>
        <v/>
      </c>
      <c r="D3254" s="125" t="str">
        <f ca="1">IF(OFFSET('Stocklist Hoogenraad'!D$17,ROW()-ROW(D$17),0)="","",(1+Margin)*OFFSET('Stocklist Hoogenraad'!D$17,ROW()-ROW(D$17),0))</f>
        <v/>
      </c>
    </row>
    <row r="3255" spans="1:4" x14ac:dyDescent="0.25">
      <c r="A3255" s="124" t="str">
        <f ca="1">IF(OFFSET('Stocklist Hoogenraad'!A$17,ROW()-ROW(A$17),0)="","",OFFSET('Stocklist Hoogenraad'!A$17,ROW()-ROW(A$17),0))</f>
        <v/>
      </c>
      <c r="B3255" s="124" t="str">
        <f ca="1">IF(OFFSET('Stocklist Hoogenraad'!B$17,ROW()-ROW(B$17),0)="","",OFFSET('Stocklist Hoogenraad'!B$17,ROW()-ROW(B$17),0))</f>
        <v/>
      </c>
      <c r="C3255" s="124" t="str">
        <f ca="1">IF(OFFSET('Stocklist Hoogenraad'!C$17,ROW()-ROW(C$17),0)="","",OFFSET('Stocklist Hoogenraad'!C$17,ROW()-ROW(C$17),0))</f>
        <v/>
      </c>
      <c r="D3255" s="125" t="str">
        <f ca="1">IF(OFFSET('Stocklist Hoogenraad'!D$17,ROW()-ROW(D$17),0)="","",(1+Margin)*OFFSET('Stocklist Hoogenraad'!D$17,ROW()-ROW(D$17),0))</f>
        <v/>
      </c>
    </row>
    <row r="3256" spans="1:4" x14ac:dyDescent="0.25">
      <c r="A3256" s="124" t="str">
        <f ca="1">IF(OFFSET('Stocklist Hoogenraad'!A$17,ROW()-ROW(A$17),0)="","",OFFSET('Stocklist Hoogenraad'!A$17,ROW()-ROW(A$17),0))</f>
        <v/>
      </c>
      <c r="B3256" s="124" t="str">
        <f ca="1">IF(OFFSET('Stocklist Hoogenraad'!B$17,ROW()-ROW(B$17),0)="","",OFFSET('Stocklist Hoogenraad'!B$17,ROW()-ROW(B$17),0))</f>
        <v/>
      </c>
      <c r="C3256" s="124" t="str">
        <f ca="1">IF(OFFSET('Stocklist Hoogenraad'!C$17,ROW()-ROW(C$17),0)="","",OFFSET('Stocklist Hoogenraad'!C$17,ROW()-ROW(C$17),0))</f>
        <v/>
      </c>
      <c r="D3256" s="125" t="str">
        <f ca="1">IF(OFFSET('Stocklist Hoogenraad'!D$17,ROW()-ROW(D$17),0)="","",(1+Margin)*OFFSET('Stocklist Hoogenraad'!D$17,ROW()-ROW(D$17),0))</f>
        <v/>
      </c>
    </row>
    <row r="3257" spans="1:4" x14ac:dyDescent="0.25">
      <c r="A3257" s="124" t="str">
        <f ca="1">IF(OFFSET('Stocklist Hoogenraad'!A$17,ROW()-ROW(A$17),0)="","",OFFSET('Stocklist Hoogenraad'!A$17,ROW()-ROW(A$17),0))</f>
        <v/>
      </c>
      <c r="B3257" s="124" t="str">
        <f ca="1">IF(OFFSET('Stocklist Hoogenraad'!B$17,ROW()-ROW(B$17),0)="","",OFFSET('Stocklist Hoogenraad'!B$17,ROW()-ROW(B$17),0))</f>
        <v/>
      </c>
      <c r="C3257" s="124" t="str">
        <f ca="1">IF(OFFSET('Stocklist Hoogenraad'!C$17,ROW()-ROW(C$17),0)="","",OFFSET('Stocklist Hoogenraad'!C$17,ROW()-ROW(C$17),0))</f>
        <v/>
      </c>
      <c r="D3257" s="125" t="str">
        <f ca="1">IF(OFFSET('Stocklist Hoogenraad'!D$17,ROW()-ROW(D$17),0)="","",(1+Margin)*OFFSET('Stocklist Hoogenraad'!D$17,ROW()-ROW(D$17),0))</f>
        <v/>
      </c>
    </row>
    <row r="3258" spans="1:4" x14ac:dyDescent="0.25">
      <c r="A3258" s="124" t="str">
        <f ca="1">IF(OFFSET('Stocklist Hoogenraad'!A$17,ROW()-ROW(A$17),0)="","",OFFSET('Stocklist Hoogenraad'!A$17,ROW()-ROW(A$17),0))</f>
        <v/>
      </c>
      <c r="B3258" s="124" t="str">
        <f ca="1">IF(OFFSET('Stocklist Hoogenraad'!B$17,ROW()-ROW(B$17),0)="","",OFFSET('Stocklist Hoogenraad'!B$17,ROW()-ROW(B$17),0))</f>
        <v/>
      </c>
      <c r="C3258" s="124" t="str">
        <f ca="1">IF(OFFSET('Stocklist Hoogenraad'!C$17,ROW()-ROW(C$17),0)="","",OFFSET('Stocklist Hoogenraad'!C$17,ROW()-ROW(C$17),0))</f>
        <v/>
      </c>
      <c r="D3258" s="125" t="str">
        <f ca="1">IF(OFFSET('Stocklist Hoogenraad'!D$17,ROW()-ROW(D$17),0)="","",(1+Margin)*OFFSET('Stocklist Hoogenraad'!D$17,ROW()-ROW(D$17),0))</f>
        <v/>
      </c>
    </row>
    <row r="3259" spans="1:4" x14ac:dyDescent="0.25">
      <c r="A3259" s="124" t="str">
        <f ca="1">IF(OFFSET('Stocklist Hoogenraad'!A$17,ROW()-ROW(A$17),0)="","",OFFSET('Stocklist Hoogenraad'!A$17,ROW()-ROW(A$17),0))</f>
        <v/>
      </c>
      <c r="B3259" s="124" t="str">
        <f ca="1">IF(OFFSET('Stocklist Hoogenraad'!B$17,ROW()-ROW(B$17),0)="","",OFFSET('Stocklist Hoogenraad'!B$17,ROW()-ROW(B$17),0))</f>
        <v/>
      </c>
      <c r="C3259" s="124" t="str">
        <f ca="1">IF(OFFSET('Stocklist Hoogenraad'!C$17,ROW()-ROW(C$17),0)="","",OFFSET('Stocklist Hoogenraad'!C$17,ROW()-ROW(C$17),0))</f>
        <v/>
      </c>
      <c r="D3259" s="125" t="str">
        <f ca="1">IF(OFFSET('Stocklist Hoogenraad'!D$17,ROW()-ROW(D$17),0)="","",(1+Margin)*OFFSET('Stocklist Hoogenraad'!D$17,ROW()-ROW(D$17),0))</f>
        <v/>
      </c>
    </row>
    <row r="3260" spans="1:4" x14ac:dyDescent="0.25">
      <c r="A3260" s="124" t="str">
        <f ca="1">IF(OFFSET('Stocklist Hoogenraad'!A$17,ROW()-ROW(A$17),0)="","",OFFSET('Stocklist Hoogenraad'!A$17,ROW()-ROW(A$17),0))</f>
        <v/>
      </c>
      <c r="B3260" s="124" t="str">
        <f ca="1">IF(OFFSET('Stocklist Hoogenraad'!B$17,ROW()-ROW(B$17),0)="","",OFFSET('Stocklist Hoogenraad'!B$17,ROW()-ROW(B$17),0))</f>
        <v/>
      </c>
      <c r="C3260" s="124" t="str">
        <f ca="1">IF(OFFSET('Stocklist Hoogenraad'!C$17,ROW()-ROW(C$17),0)="","",OFFSET('Stocklist Hoogenraad'!C$17,ROW()-ROW(C$17),0))</f>
        <v/>
      </c>
      <c r="D3260" s="125" t="str">
        <f ca="1">IF(OFFSET('Stocklist Hoogenraad'!D$17,ROW()-ROW(D$17),0)="","",(1+Margin)*OFFSET('Stocklist Hoogenraad'!D$17,ROW()-ROW(D$17),0))</f>
        <v/>
      </c>
    </row>
    <row r="3261" spans="1:4" x14ac:dyDescent="0.25">
      <c r="A3261" s="124" t="str">
        <f ca="1">IF(OFFSET('Stocklist Hoogenraad'!A$17,ROW()-ROW(A$17),0)="","",OFFSET('Stocklist Hoogenraad'!A$17,ROW()-ROW(A$17),0))</f>
        <v/>
      </c>
      <c r="B3261" s="124" t="str">
        <f ca="1">IF(OFFSET('Stocklist Hoogenraad'!B$17,ROW()-ROW(B$17),0)="","",OFFSET('Stocklist Hoogenraad'!B$17,ROW()-ROW(B$17),0))</f>
        <v/>
      </c>
      <c r="C3261" s="124" t="str">
        <f ca="1">IF(OFFSET('Stocklist Hoogenraad'!C$17,ROW()-ROW(C$17),0)="","",OFFSET('Stocklist Hoogenraad'!C$17,ROW()-ROW(C$17),0))</f>
        <v/>
      </c>
      <c r="D3261" s="125" t="str">
        <f ca="1">IF(OFFSET('Stocklist Hoogenraad'!D$17,ROW()-ROW(D$17),0)="","",(1+Margin)*OFFSET('Stocklist Hoogenraad'!D$17,ROW()-ROW(D$17),0))</f>
        <v/>
      </c>
    </row>
    <row r="3262" spans="1:4" x14ac:dyDescent="0.25">
      <c r="A3262" s="124" t="str">
        <f ca="1">IF(OFFSET('Stocklist Hoogenraad'!A$17,ROW()-ROW(A$17),0)="","",OFFSET('Stocklist Hoogenraad'!A$17,ROW()-ROW(A$17),0))</f>
        <v/>
      </c>
      <c r="B3262" s="124" t="str">
        <f ca="1">IF(OFFSET('Stocklist Hoogenraad'!B$17,ROW()-ROW(B$17),0)="","",OFFSET('Stocklist Hoogenraad'!B$17,ROW()-ROW(B$17),0))</f>
        <v/>
      </c>
      <c r="C3262" s="124" t="str">
        <f ca="1">IF(OFFSET('Stocklist Hoogenraad'!C$17,ROW()-ROW(C$17),0)="","",OFFSET('Stocklist Hoogenraad'!C$17,ROW()-ROW(C$17),0))</f>
        <v/>
      </c>
      <c r="D3262" s="125" t="str">
        <f ca="1">IF(OFFSET('Stocklist Hoogenraad'!D$17,ROW()-ROW(D$17),0)="","",(1+Margin)*OFFSET('Stocklist Hoogenraad'!D$17,ROW()-ROW(D$17),0))</f>
        <v/>
      </c>
    </row>
    <row r="3263" spans="1:4" x14ac:dyDescent="0.25">
      <c r="A3263" s="124" t="str">
        <f ca="1">IF(OFFSET('Stocklist Hoogenraad'!A$17,ROW()-ROW(A$17),0)="","",OFFSET('Stocklist Hoogenraad'!A$17,ROW()-ROW(A$17),0))</f>
        <v/>
      </c>
      <c r="B3263" s="124" t="str">
        <f ca="1">IF(OFFSET('Stocklist Hoogenraad'!B$17,ROW()-ROW(B$17),0)="","",OFFSET('Stocklist Hoogenraad'!B$17,ROW()-ROW(B$17),0))</f>
        <v/>
      </c>
      <c r="C3263" s="124" t="str">
        <f ca="1">IF(OFFSET('Stocklist Hoogenraad'!C$17,ROW()-ROW(C$17),0)="","",OFFSET('Stocklist Hoogenraad'!C$17,ROW()-ROW(C$17),0))</f>
        <v/>
      </c>
      <c r="D3263" s="125" t="str">
        <f ca="1">IF(OFFSET('Stocklist Hoogenraad'!D$17,ROW()-ROW(D$17),0)="","",(1+Margin)*OFFSET('Stocklist Hoogenraad'!D$17,ROW()-ROW(D$17),0))</f>
        <v/>
      </c>
    </row>
    <row r="3264" spans="1:4" x14ac:dyDescent="0.25">
      <c r="A3264" s="124" t="str">
        <f ca="1">IF(OFFSET('Stocklist Hoogenraad'!A$17,ROW()-ROW(A$17),0)="","",OFFSET('Stocklist Hoogenraad'!A$17,ROW()-ROW(A$17),0))</f>
        <v/>
      </c>
      <c r="B3264" s="124" t="str">
        <f ca="1">IF(OFFSET('Stocklist Hoogenraad'!B$17,ROW()-ROW(B$17),0)="","",OFFSET('Stocklist Hoogenraad'!B$17,ROW()-ROW(B$17),0))</f>
        <v/>
      </c>
      <c r="C3264" s="124" t="str">
        <f ca="1">IF(OFFSET('Stocklist Hoogenraad'!C$17,ROW()-ROW(C$17),0)="","",OFFSET('Stocklist Hoogenraad'!C$17,ROW()-ROW(C$17),0))</f>
        <v/>
      </c>
      <c r="D3264" s="125" t="str">
        <f ca="1">IF(OFFSET('Stocklist Hoogenraad'!D$17,ROW()-ROW(D$17),0)="","",(1+Margin)*OFFSET('Stocklist Hoogenraad'!D$17,ROW()-ROW(D$17),0))</f>
        <v/>
      </c>
    </row>
    <row r="3265" spans="1:4" x14ac:dyDescent="0.25">
      <c r="A3265" s="124" t="str">
        <f ca="1">IF(OFFSET('Stocklist Hoogenraad'!A$17,ROW()-ROW(A$17),0)="","",OFFSET('Stocklist Hoogenraad'!A$17,ROW()-ROW(A$17),0))</f>
        <v/>
      </c>
      <c r="B3265" s="124" t="str">
        <f ca="1">IF(OFFSET('Stocklist Hoogenraad'!B$17,ROW()-ROW(B$17),0)="","",OFFSET('Stocklist Hoogenraad'!B$17,ROW()-ROW(B$17),0))</f>
        <v/>
      </c>
      <c r="C3265" s="124" t="str">
        <f ca="1">IF(OFFSET('Stocklist Hoogenraad'!C$17,ROW()-ROW(C$17),0)="","",OFFSET('Stocklist Hoogenraad'!C$17,ROW()-ROW(C$17),0))</f>
        <v/>
      </c>
      <c r="D3265" s="125" t="str">
        <f ca="1">IF(OFFSET('Stocklist Hoogenraad'!D$17,ROW()-ROW(D$17),0)="","",(1+Margin)*OFFSET('Stocklist Hoogenraad'!D$17,ROW()-ROW(D$17),0))</f>
        <v/>
      </c>
    </row>
    <row r="3266" spans="1:4" x14ac:dyDescent="0.25">
      <c r="A3266" s="124" t="str">
        <f ca="1">IF(OFFSET('Stocklist Hoogenraad'!A$17,ROW()-ROW(A$17),0)="","",OFFSET('Stocklist Hoogenraad'!A$17,ROW()-ROW(A$17),0))</f>
        <v/>
      </c>
      <c r="B3266" s="124" t="str">
        <f ca="1">IF(OFFSET('Stocklist Hoogenraad'!B$17,ROW()-ROW(B$17),0)="","",OFFSET('Stocklist Hoogenraad'!B$17,ROW()-ROW(B$17),0))</f>
        <v/>
      </c>
      <c r="C3266" s="124" t="str">
        <f ca="1">IF(OFFSET('Stocklist Hoogenraad'!C$17,ROW()-ROW(C$17),0)="","",OFFSET('Stocklist Hoogenraad'!C$17,ROW()-ROW(C$17),0))</f>
        <v/>
      </c>
      <c r="D3266" s="125" t="str">
        <f ca="1">IF(OFFSET('Stocklist Hoogenraad'!D$17,ROW()-ROW(D$17),0)="","",(1+Margin)*OFFSET('Stocklist Hoogenraad'!D$17,ROW()-ROW(D$17),0))</f>
        <v/>
      </c>
    </row>
    <row r="3267" spans="1:4" x14ac:dyDescent="0.25">
      <c r="A3267" s="124" t="str">
        <f ca="1">IF(OFFSET('Stocklist Hoogenraad'!A$17,ROW()-ROW(A$17),0)="","",OFFSET('Stocklist Hoogenraad'!A$17,ROW()-ROW(A$17),0))</f>
        <v/>
      </c>
      <c r="B3267" s="124" t="str">
        <f ca="1">IF(OFFSET('Stocklist Hoogenraad'!B$17,ROW()-ROW(B$17),0)="","",OFFSET('Stocklist Hoogenraad'!B$17,ROW()-ROW(B$17),0))</f>
        <v/>
      </c>
      <c r="C3267" s="124" t="str">
        <f ca="1">IF(OFFSET('Stocklist Hoogenraad'!C$17,ROW()-ROW(C$17),0)="","",OFFSET('Stocklist Hoogenraad'!C$17,ROW()-ROW(C$17),0))</f>
        <v/>
      </c>
      <c r="D3267" s="125" t="str">
        <f ca="1">IF(OFFSET('Stocklist Hoogenraad'!D$17,ROW()-ROW(D$17),0)="","",(1+Margin)*OFFSET('Stocklist Hoogenraad'!D$17,ROW()-ROW(D$17),0))</f>
        <v/>
      </c>
    </row>
    <row r="3268" spans="1:4" x14ac:dyDescent="0.25">
      <c r="A3268" s="124" t="str">
        <f ca="1">IF(OFFSET('Stocklist Hoogenraad'!A$17,ROW()-ROW(A$17),0)="","",OFFSET('Stocklist Hoogenraad'!A$17,ROW()-ROW(A$17),0))</f>
        <v/>
      </c>
      <c r="B3268" s="124" t="str">
        <f ca="1">IF(OFFSET('Stocklist Hoogenraad'!B$17,ROW()-ROW(B$17),0)="","",OFFSET('Stocklist Hoogenraad'!B$17,ROW()-ROW(B$17),0))</f>
        <v/>
      </c>
      <c r="C3268" s="124" t="str">
        <f ca="1">IF(OFFSET('Stocklist Hoogenraad'!C$17,ROW()-ROW(C$17),0)="","",OFFSET('Stocklist Hoogenraad'!C$17,ROW()-ROW(C$17),0))</f>
        <v/>
      </c>
      <c r="D3268" s="125" t="str">
        <f ca="1">IF(OFFSET('Stocklist Hoogenraad'!D$17,ROW()-ROW(D$17),0)="","",(1+Margin)*OFFSET('Stocklist Hoogenraad'!D$17,ROW()-ROW(D$17),0))</f>
        <v/>
      </c>
    </row>
    <row r="3269" spans="1:4" x14ac:dyDescent="0.25">
      <c r="A3269" s="124" t="str">
        <f ca="1">IF(OFFSET('Stocklist Hoogenraad'!A$17,ROW()-ROW(A$17),0)="","",OFFSET('Stocklist Hoogenraad'!A$17,ROW()-ROW(A$17),0))</f>
        <v/>
      </c>
      <c r="B3269" s="124" t="str">
        <f ca="1">IF(OFFSET('Stocklist Hoogenraad'!B$17,ROW()-ROW(B$17),0)="","",OFFSET('Stocklist Hoogenraad'!B$17,ROW()-ROW(B$17),0))</f>
        <v/>
      </c>
      <c r="C3269" s="124" t="str">
        <f ca="1">IF(OFFSET('Stocklist Hoogenraad'!C$17,ROW()-ROW(C$17),0)="","",OFFSET('Stocklist Hoogenraad'!C$17,ROW()-ROW(C$17),0))</f>
        <v/>
      </c>
      <c r="D3269" s="125" t="str">
        <f ca="1">IF(OFFSET('Stocklist Hoogenraad'!D$17,ROW()-ROW(D$17),0)="","",(1+Margin)*OFFSET('Stocklist Hoogenraad'!D$17,ROW()-ROW(D$17),0))</f>
        <v/>
      </c>
    </row>
    <row r="3270" spans="1:4" x14ac:dyDescent="0.25">
      <c r="A3270" s="124" t="str">
        <f ca="1">IF(OFFSET('Stocklist Hoogenraad'!A$17,ROW()-ROW(A$17),0)="","",OFFSET('Stocklist Hoogenraad'!A$17,ROW()-ROW(A$17),0))</f>
        <v/>
      </c>
      <c r="B3270" s="124" t="str">
        <f ca="1">IF(OFFSET('Stocklist Hoogenraad'!B$17,ROW()-ROW(B$17),0)="","",OFFSET('Stocklist Hoogenraad'!B$17,ROW()-ROW(B$17),0))</f>
        <v/>
      </c>
      <c r="C3270" s="124" t="str">
        <f ca="1">IF(OFFSET('Stocklist Hoogenraad'!C$17,ROW()-ROW(C$17),0)="","",OFFSET('Stocklist Hoogenraad'!C$17,ROW()-ROW(C$17),0))</f>
        <v/>
      </c>
      <c r="D3270" s="125" t="str">
        <f ca="1">IF(OFFSET('Stocklist Hoogenraad'!D$17,ROW()-ROW(D$17),0)="","",(1+Margin)*OFFSET('Stocklist Hoogenraad'!D$17,ROW()-ROW(D$17),0))</f>
        <v/>
      </c>
    </row>
    <row r="3271" spans="1:4" x14ac:dyDescent="0.25">
      <c r="A3271" s="124" t="str">
        <f ca="1">IF(OFFSET('Stocklist Hoogenraad'!A$17,ROW()-ROW(A$17),0)="","",OFFSET('Stocklist Hoogenraad'!A$17,ROW()-ROW(A$17),0))</f>
        <v/>
      </c>
      <c r="B3271" s="124" t="str">
        <f ca="1">IF(OFFSET('Stocklist Hoogenraad'!B$17,ROW()-ROW(B$17),0)="","",OFFSET('Stocklist Hoogenraad'!B$17,ROW()-ROW(B$17),0))</f>
        <v/>
      </c>
      <c r="C3271" s="124" t="str">
        <f ca="1">IF(OFFSET('Stocklist Hoogenraad'!C$17,ROW()-ROW(C$17),0)="","",OFFSET('Stocklist Hoogenraad'!C$17,ROW()-ROW(C$17),0))</f>
        <v/>
      </c>
      <c r="D3271" s="125" t="str">
        <f ca="1">IF(OFFSET('Stocklist Hoogenraad'!D$17,ROW()-ROW(D$17),0)="","",(1+Margin)*OFFSET('Stocklist Hoogenraad'!D$17,ROW()-ROW(D$17),0))</f>
        <v/>
      </c>
    </row>
    <row r="3272" spans="1:4" x14ac:dyDescent="0.25">
      <c r="A3272" s="124" t="str">
        <f ca="1">IF(OFFSET('Stocklist Hoogenraad'!A$17,ROW()-ROW(A$17),0)="","",OFFSET('Stocklist Hoogenraad'!A$17,ROW()-ROW(A$17),0))</f>
        <v/>
      </c>
      <c r="B3272" s="124" t="str">
        <f ca="1">IF(OFFSET('Stocklist Hoogenraad'!B$17,ROW()-ROW(B$17),0)="","",OFFSET('Stocklist Hoogenraad'!B$17,ROW()-ROW(B$17),0))</f>
        <v/>
      </c>
      <c r="C3272" s="124" t="str">
        <f ca="1">IF(OFFSET('Stocklist Hoogenraad'!C$17,ROW()-ROW(C$17),0)="","",OFFSET('Stocklist Hoogenraad'!C$17,ROW()-ROW(C$17),0))</f>
        <v/>
      </c>
      <c r="D3272" s="125" t="str">
        <f ca="1">IF(OFFSET('Stocklist Hoogenraad'!D$17,ROW()-ROW(D$17),0)="","",(1+Margin)*OFFSET('Stocklist Hoogenraad'!D$17,ROW()-ROW(D$17),0))</f>
        <v/>
      </c>
    </row>
    <row r="3273" spans="1:4" x14ac:dyDescent="0.25">
      <c r="A3273" s="124" t="str">
        <f ca="1">IF(OFFSET('Stocklist Hoogenraad'!A$17,ROW()-ROW(A$17),0)="","",OFFSET('Stocklist Hoogenraad'!A$17,ROW()-ROW(A$17),0))</f>
        <v/>
      </c>
      <c r="B3273" s="124" t="str">
        <f ca="1">IF(OFFSET('Stocklist Hoogenraad'!B$17,ROW()-ROW(B$17),0)="","",OFFSET('Stocklist Hoogenraad'!B$17,ROW()-ROW(B$17),0))</f>
        <v/>
      </c>
      <c r="C3273" s="124" t="str">
        <f ca="1">IF(OFFSET('Stocklist Hoogenraad'!C$17,ROW()-ROW(C$17),0)="","",OFFSET('Stocklist Hoogenraad'!C$17,ROW()-ROW(C$17),0))</f>
        <v/>
      </c>
      <c r="D3273" s="125" t="str">
        <f ca="1">IF(OFFSET('Stocklist Hoogenraad'!D$17,ROW()-ROW(D$17),0)="","",(1+Margin)*OFFSET('Stocklist Hoogenraad'!D$17,ROW()-ROW(D$17),0))</f>
        <v/>
      </c>
    </row>
    <row r="3274" spans="1:4" x14ac:dyDescent="0.25">
      <c r="A3274" s="124" t="str">
        <f ca="1">IF(OFFSET('Stocklist Hoogenraad'!A$17,ROW()-ROW(A$17),0)="","",OFFSET('Stocklist Hoogenraad'!A$17,ROW()-ROW(A$17),0))</f>
        <v/>
      </c>
      <c r="B3274" s="124" t="str">
        <f ca="1">IF(OFFSET('Stocklist Hoogenraad'!B$17,ROW()-ROW(B$17),0)="","",OFFSET('Stocklist Hoogenraad'!B$17,ROW()-ROW(B$17),0))</f>
        <v/>
      </c>
      <c r="C3274" s="124" t="str">
        <f ca="1">IF(OFFSET('Stocklist Hoogenraad'!C$17,ROW()-ROW(C$17),0)="","",OFFSET('Stocklist Hoogenraad'!C$17,ROW()-ROW(C$17),0))</f>
        <v/>
      </c>
      <c r="D3274" s="125" t="str">
        <f ca="1">IF(OFFSET('Stocklist Hoogenraad'!D$17,ROW()-ROW(D$17),0)="","",(1+Margin)*OFFSET('Stocklist Hoogenraad'!D$17,ROW()-ROW(D$17),0))</f>
        <v/>
      </c>
    </row>
    <row r="3275" spans="1:4" x14ac:dyDescent="0.25">
      <c r="A3275" s="124" t="str">
        <f ca="1">IF(OFFSET('Stocklist Hoogenraad'!A$17,ROW()-ROW(A$17),0)="","",OFFSET('Stocklist Hoogenraad'!A$17,ROW()-ROW(A$17),0))</f>
        <v/>
      </c>
      <c r="B3275" s="124" t="str">
        <f ca="1">IF(OFFSET('Stocklist Hoogenraad'!B$17,ROW()-ROW(B$17),0)="","",OFFSET('Stocklist Hoogenraad'!B$17,ROW()-ROW(B$17),0))</f>
        <v/>
      </c>
      <c r="C3275" s="124" t="str">
        <f ca="1">IF(OFFSET('Stocklist Hoogenraad'!C$17,ROW()-ROW(C$17),0)="","",OFFSET('Stocklist Hoogenraad'!C$17,ROW()-ROW(C$17),0))</f>
        <v/>
      </c>
      <c r="D3275" s="125" t="str">
        <f ca="1">IF(OFFSET('Stocklist Hoogenraad'!D$17,ROW()-ROW(D$17),0)="","",(1+Margin)*OFFSET('Stocklist Hoogenraad'!D$17,ROW()-ROW(D$17),0))</f>
        <v/>
      </c>
    </row>
    <row r="3276" spans="1:4" x14ac:dyDescent="0.25">
      <c r="A3276" s="124" t="str">
        <f ca="1">IF(OFFSET('Stocklist Hoogenraad'!A$17,ROW()-ROW(A$17),0)="","",OFFSET('Stocklist Hoogenraad'!A$17,ROW()-ROW(A$17),0))</f>
        <v/>
      </c>
      <c r="B3276" s="124" t="str">
        <f ca="1">IF(OFFSET('Stocklist Hoogenraad'!B$17,ROW()-ROW(B$17),0)="","",OFFSET('Stocklist Hoogenraad'!B$17,ROW()-ROW(B$17),0))</f>
        <v/>
      </c>
      <c r="C3276" s="124" t="str">
        <f ca="1">IF(OFFSET('Stocklist Hoogenraad'!C$17,ROW()-ROW(C$17),0)="","",OFFSET('Stocklist Hoogenraad'!C$17,ROW()-ROW(C$17),0))</f>
        <v/>
      </c>
      <c r="D3276" s="125" t="str">
        <f ca="1">IF(OFFSET('Stocklist Hoogenraad'!D$17,ROW()-ROW(D$17),0)="","",(1+Margin)*OFFSET('Stocklist Hoogenraad'!D$17,ROW()-ROW(D$17),0))</f>
        <v/>
      </c>
    </row>
    <row r="3277" spans="1:4" x14ac:dyDescent="0.25">
      <c r="A3277" s="124" t="str">
        <f ca="1">IF(OFFSET('Stocklist Hoogenraad'!A$17,ROW()-ROW(A$17),0)="","",OFFSET('Stocklist Hoogenraad'!A$17,ROW()-ROW(A$17),0))</f>
        <v/>
      </c>
      <c r="B3277" s="124" t="str">
        <f ca="1">IF(OFFSET('Stocklist Hoogenraad'!B$17,ROW()-ROW(B$17),0)="","",OFFSET('Stocklist Hoogenraad'!B$17,ROW()-ROW(B$17),0))</f>
        <v/>
      </c>
      <c r="C3277" s="124" t="str">
        <f ca="1">IF(OFFSET('Stocklist Hoogenraad'!C$17,ROW()-ROW(C$17),0)="","",OFFSET('Stocklist Hoogenraad'!C$17,ROW()-ROW(C$17),0))</f>
        <v/>
      </c>
      <c r="D3277" s="125" t="str">
        <f ca="1">IF(OFFSET('Stocklist Hoogenraad'!D$17,ROW()-ROW(D$17),0)="","",(1+Margin)*OFFSET('Stocklist Hoogenraad'!D$17,ROW()-ROW(D$17),0))</f>
        <v/>
      </c>
    </row>
    <row r="3278" spans="1:4" x14ac:dyDescent="0.25">
      <c r="A3278" s="124" t="str">
        <f ca="1">IF(OFFSET('Stocklist Hoogenraad'!A$17,ROW()-ROW(A$17),0)="","",OFFSET('Stocklist Hoogenraad'!A$17,ROW()-ROW(A$17),0))</f>
        <v/>
      </c>
      <c r="B3278" s="124" t="str">
        <f ca="1">IF(OFFSET('Stocklist Hoogenraad'!B$17,ROW()-ROW(B$17),0)="","",OFFSET('Stocklist Hoogenraad'!B$17,ROW()-ROW(B$17),0))</f>
        <v/>
      </c>
      <c r="C3278" s="124" t="str">
        <f ca="1">IF(OFFSET('Stocklist Hoogenraad'!C$17,ROW()-ROW(C$17),0)="","",OFFSET('Stocklist Hoogenraad'!C$17,ROW()-ROW(C$17),0))</f>
        <v/>
      </c>
      <c r="D3278" s="125" t="str">
        <f ca="1">IF(OFFSET('Stocklist Hoogenraad'!D$17,ROW()-ROW(D$17),0)="","",(1+Margin)*OFFSET('Stocklist Hoogenraad'!D$17,ROW()-ROW(D$17),0))</f>
        <v/>
      </c>
    </row>
    <row r="3279" spans="1:4" x14ac:dyDescent="0.25">
      <c r="A3279" s="124" t="str">
        <f ca="1">IF(OFFSET('Stocklist Hoogenraad'!A$17,ROW()-ROW(A$17),0)="","",OFFSET('Stocklist Hoogenraad'!A$17,ROW()-ROW(A$17),0))</f>
        <v/>
      </c>
      <c r="B3279" s="124" t="str">
        <f ca="1">IF(OFFSET('Stocklist Hoogenraad'!B$17,ROW()-ROW(B$17),0)="","",OFFSET('Stocklist Hoogenraad'!B$17,ROW()-ROW(B$17),0))</f>
        <v/>
      </c>
      <c r="C3279" s="124" t="str">
        <f ca="1">IF(OFFSET('Stocklist Hoogenraad'!C$17,ROW()-ROW(C$17),0)="","",OFFSET('Stocklist Hoogenraad'!C$17,ROW()-ROW(C$17),0))</f>
        <v/>
      </c>
      <c r="D3279" s="125" t="str">
        <f ca="1">IF(OFFSET('Stocklist Hoogenraad'!D$17,ROW()-ROW(D$17),0)="","",(1+Margin)*OFFSET('Stocklist Hoogenraad'!D$17,ROW()-ROW(D$17),0))</f>
        <v/>
      </c>
    </row>
    <row r="3280" spans="1:4" x14ac:dyDescent="0.25">
      <c r="A3280" s="124" t="str">
        <f ca="1">IF(OFFSET('Stocklist Hoogenraad'!A$17,ROW()-ROW(A$17),0)="","",OFFSET('Stocklist Hoogenraad'!A$17,ROW()-ROW(A$17),0))</f>
        <v/>
      </c>
      <c r="B3280" s="124" t="str">
        <f ca="1">IF(OFFSET('Stocklist Hoogenraad'!B$17,ROW()-ROW(B$17),0)="","",OFFSET('Stocklist Hoogenraad'!B$17,ROW()-ROW(B$17),0))</f>
        <v/>
      </c>
      <c r="C3280" s="124" t="str">
        <f ca="1">IF(OFFSET('Stocklist Hoogenraad'!C$17,ROW()-ROW(C$17),0)="","",OFFSET('Stocklist Hoogenraad'!C$17,ROW()-ROW(C$17),0))</f>
        <v/>
      </c>
      <c r="D3280" s="125" t="str">
        <f ca="1">IF(OFFSET('Stocklist Hoogenraad'!D$17,ROW()-ROW(D$17),0)="","",(1+Margin)*OFFSET('Stocklist Hoogenraad'!D$17,ROW()-ROW(D$17),0))</f>
        <v/>
      </c>
    </row>
    <row r="3281" spans="1:4" x14ac:dyDescent="0.25">
      <c r="A3281" s="124" t="str">
        <f ca="1">IF(OFFSET('Stocklist Hoogenraad'!A$17,ROW()-ROW(A$17),0)="","",OFFSET('Stocklist Hoogenraad'!A$17,ROW()-ROW(A$17),0))</f>
        <v/>
      </c>
      <c r="B3281" s="124" t="str">
        <f ca="1">IF(OFFSET('Stocklist Hoogenraad'!B$17,ROW()-ROW(B$17),0)="","",OFFSET('Stocklist Hoogenraad'!B$17,ROW()-ROW(B$17),0))</f>
        <v/>
      </c>
      <c r="C3281" s="124" t="str">
        <f ca="1">IF(OFFSET('Stocklist Hoogenraad'!C$17,ROW()-ROW(C$17),0)="","",OFFSET('Stocklist Hoogenraad'!C$17,ROW()-ROW(C$17),0))</f>
        <v/>
      </c>
      <c r="D3281" s="125" t="str">
        <f ca="1">IF(OFFSET('Stocklist Hoogenraad'!D$17,ROW()-ROW(D$17),0)="","",(1+Margin)*OFFSET('Stocklist Hoogenraad'!D$17,ROW()-ROW(D$17),0))</f>
        <v/>
      </c>
    </row>
    <row r="3282" spans="1:4" x14ac:dyDescent="0.25">
      <c r="A3282" s="124" t="str">
        <f ca="1">IF(OFFSET('Stocklist Hoogenraad'!A$17,ROW()-ROW(A$17),0)="","",OFFSET('Stocklist Hoogenraad'!A$17,ROW()-ROW(A$17),0))</f>
        <v/>
      </c>
      <c r="B3282" s="124" t="str">
        <f ca="1">IF(OFFSET('Stocklist Hoogenraad'!B$17,ROW()-ROW(B$17),0)="","",OFFSET('Stocklist Hoogenraad'!B$17,ROW()-ROW(B$17),0))</f>
        <v/>
      </c>
      <c r="C3282" s="124" t="str">
        <f ca="1">IF(OFFSET('Stocklist Hoogenraad'!C$17,ROW()-ROW(C$17),0)="","",OFFSET('Stocklist Hoogenraad'!C$17,ROW()-ROW(C$17),0))</f>
        <v/>
      </c>
      <c r="D3282" s="125" t="str">
        <f ca="1">IF(OFFSET('Stocklist Hoogenraad'!D$17,ROW()-ROW(D$17),0)="","",(1+Margin)*OFFSET('Stocklist Hoogenraad'!D$17,ROW()-ROW(D$17),0))</f>
        <v/>
      </c>
    </row>
    <row r="3283" spans="1:4" x14ac:dyDescent="0.25">
      <c r="A3283" s="124" t="str">
        <f ca="1">IF(OFFSET('Stocklist Hoogenraad'!A$17,ROW()-ROW(A$17),0)="","",OFFSET('Stocklist Hoogenraad'!A$17,ROW()-ROW(A$17),0))</f>
        <v/>
      </c>
      <c r="B3283" s="124" t="str">
        <f ca="1">IF(OFFSET('Stocklist Hoogenraad'!B$17,ROW()-ROW(B$17),0)="","",OFFSET('Stocklist Hoogenraad'!B$17,ROW()-ROW(B$17),0))</f>
        <v/>
      </c>
      <c r="C3283" s="124" t="str">
        <f ca="1">IF(OFFSET('Stocklist Hoogenraad'!C$17,ROW()-ROW(C$17),0)="","",OFFSET('Stocklist Hoogenraad'!C$17,ROW()-ROW(C$17),0))</f>
        <v/>
      </c>
      <c r="D3283" s="125" t="str">
        <f ca="1">IF(OFFSET('Stocklist Hoogenraad'!D$17,ROW()-ROW(D$17),0)="","",(1+Margin)*OFFSET('Stocklist Hoogenraad'!D$17,ROW()-ROW(D$17),0))</f>
        <v/>
      </c>
    </row>
    <row r="3284" spans="1:4" x14ac:dyDescent="0.25">
      <c r="A3284" s="124" t="str">
        <f ca="1">IF(OFFSET('Stocklist Hoogenraad'!A$17,ROW()-ROW(A$17),0)="","",OFFSET('Stocklist Hoogenraad'!A$17,ROW()-ROW(A$17),0))</f>
        <v/>
      </c>
      <c r="B3284" s="124" t="str">
        <f ca="1">IF(OFFSET('Stocklist Hoogenraad'!B$17,ROW()-ROW(B$17),0)="","",OFFSET('Stocklist Hoogenraad'!B$17,ROW()-ROW(B$17),0))</f>
        <v/>
      </c>
      <c r="C3284" s="124" t="str">
        <f ca="1">IF(OFFSET('Stocklist Hoogenraad'!C$17,ROW()-ROW(C$17),0)="","",OFFSET('Stocklist Hoogenraad'!C$17,ROW()-ROW(C$17),0))</f>
        <v/>
      </c>
      <c r="D3284" s="125" t="str">
        <f ca="1">IF(OFFSET('Stocklist Hoogenraad'!D$17,ROW()-ROW(D$17),0)="","",(1+Margin)*OFFSET('Stocklist Hoogenraad'!D$17,ROW()-ROW(D$17),0))</f>
        <v/>
      </c>
    </row>
    <row r="3285" spans="1:4" x14ac:dyDescent="0.25">
      <c r="A3285" s="124" t="str">
        <f ca="1">IF(OFFSET('Stocklist Hoogenraad'!A$17,ROW()-ROW(A$17),0)="","",OFFSET('Stocklist Hoogenraad'!A$17,ROW()-ROW(A$17),0))</f>
        <v/>
      </c>
      <c r="B3285" s="124" t="str">
        <f ca="1">IF(OFFSET('Stocklist Hoogenraad'!B$17,ROW()-ROW(B$17),0)="","",OFFSET('Stocklist Hoogenraad'!B$17,ROW()-ROW(B$17),0))</f>
        <v/>
      </c>
      <c r="C3285" s="124" t="str">
        <f ca="1">IF(OFFSET('Stocklist Hoogenraad'!C$17,ROW()-ROW(C$17),0)="","",OFFSET('Stocklist Hoogenraad'!C$17,ROW()-ROW(C$17),0))</f>
        <v/>
      </c>
      <c r="D3285" s="125" t="str">
        <f ca="1">IF(OFFSET('Stocklist Hoogenraad'!D$17,ROW()-ROW(D$17),0)="","",(1+Margin)*OFFSET('Stocklist Hoogenraad'!D$17,ROW()-ROW(D$17),0))</f>
        <v/>
      </c>
    </row>
    <row r="3286" spans="1:4" x14ac:dyDescent="0.25">
      <c r="A3286" s="124" t="str">
        <f ca="1">IF(OFFSET('Stocklist Hoogenraad'!A$17,ROW()-ROW(A$17),0)="","",OFFSET('Stocklist Hoogenraad'!A$17,ROW()-ROW(A$17),0))</f>
        <v/>
      </c>
      <c r="B3286" s="124" t="str">
        <f ca="1">IF(OFFSET('Stocklist Hoogenraad'!B$17,ROW()-ROW(B$17),0)="","",OFFSET('Stocklist Hoogenraad'!B$17,ROW()-ROW(B$17),0))</f>
        <v/>
      </c>
      <c r="C3286" s="124" t="str">
        <f ca="1">IF(OFFSET('Stocklist Hoogenraad'!C$17,ROW()-ROW(C$17),0)="","",OFFSET('Stocklist Hoogenraad'!C$17,ROW()-ROW(C$17),0))</f>
        <v/>
      </c>
      <c r="D3286" s="125" t="str">
        <f ca="1">IF(OFFSET('Stocklist Hoogenraad'!D$17,ROW()-ROW(D$17),0)="","",(1+Margin)*OFFSET('Stocklist Hoogenraad'!D$17,ROW()-ROW(D$17),0))</f>
        <v/>
      </c>
    </row>
    <row r="3287" spans="1:4" x14ac:dyDescent="0.25">
      <c r="A3287" s="124" t="str">
        <f ca="1">IF(OFFSET('Stocklist Hoogenraad'!A$17,ROW()-ROW(A$17),0)="","",OFFSET('Stocklist Hoogenraad'!A$17,ROW()-ROW(A$17),0))</f>
        <v/>
      </c>
      <c r="B3287" s="124" t="str">
        <f ca="1">IF(OFFSET('Stocklist Hoogenraad'!B$17,ROW()-ROW(B$17),0)="","",OFFSET('Stocklist Hoogenraad'!B$17,ROW()-ROW(B$17),0))</f>
        <v/>
      </c>
      <c r="C3287" s="124" t="str">
        <f ca="1">IF(OFFSET('Stocklist Hoogenraad'!C$17,ROW()-ROW(C$17),0)="","",OFFSET('Stocklist Hoogenraad'!C$17,ROW()-ROW(C$17),0))</f>
        <v/>
      </c>
      <c r="D3287" s="125" t="str">
        <f ca="1">IF(OFFSET('Stocklist Hoogenraad'!D$17,ROW()-ROW(D$17),0)="","",(1+Margin)*OFFSET('Stocklist Hoogenraad'!D$17,ROW()-ROW(D$17),0))</f>
        <v/>
      </c>
    </row>
    <row r="3288" spans="1:4" x14ac:dyDescent="0.25">
      <c r="A3288" s="124" t="str">
        <f ca="1">IF(OFFSET('Stocklist Hoogenraad'!A$17,ROW()-ROW(A$17),0)="","",OFFSET('Stocklist Hoogenraad'!A$17,ROW()-ROW(A$17),0))</f>
        <v/>
      </c>
      <c r="B3288" s="124" t="str">
        <f ca="1">IF(OFFSET('Stocklist Hoogenraad'!B$17,ROW()-ROW(B$17),0)="","",OFFSET('Stocklist Hoogenraad'!B$17,ROW()-ROW(B$17),0))</f>
        <v/>
      </c>
      <c r="C3288" s="124" t="str">
        <f ca="1">IF(OFFSET('Stocklist Hoogenraad'!C$17,ROW()-ROW(C$17),0)="","",OFFSET('Stocklist Hoogenraad'!C$17,ROW()-ROW(C$17),0))</f>
        <v/>
      </c>
      <c r="D3288" s="125" t="str">
        <f ca="1">IF(OFFSET('Stocklist Hoogenraad'!D$17,ROW()-ROW(D$17),0)="","",(1+Margin)*OFFSET('Stocklist Hoogenraad'!D$17,ROW()-ROW(D$17),0))</f>
        <v/>
      </c>
    </row>
    <row r="3289" spans="1:4" x14ac:dyDescent="0.25">
      <c r="A3289" s="124" t="str">
        <f ca="1">IF(OFFSET('Stocklist Hoogenraad'!A$17,ROW()-ROW(A$17),0)="","",OFFSET('Stocklist Hoogenraad'!A$17,ROW()-ROW(A$17),0))</f>
        <v/>
      </c>
      <c r="B3289" s="124" t="str">
        <f ca="1">IF(OFFSET('Stocklist Hoogenraad'!B$17,ROW()-ROW(B$17),0)="","",OFFSET('Stocklist Hoogenraad'!B$17,ROW()-ROW(B$17),0))</f>
        <v/>
      </c>
      <c r="C3289" s="124" t="str">
        <f ca="1">IF(OFFSET('Stocklist Hoogenraad'!C$17,ROW()-ROW(C$17),0)="","",OFFSET('Stocklist Hoogenraad'!C$17,ROW()-ROW(C$17),0))</f>
        <v/>
      </c>
      <c r="D3289" s="125" t="str">
        <f ca="1">IF(OFFSET('Stocklist Hoogenraad'!D$17,ROW()-ROW(D$17),0)="","",(1+Margin)*OFFSET('Stocklist Hoogenraad'!D$17,ROW()-ROW(D$17),0))</f>
        <v/>
      </c>
    </row>
    <row r="3290" spans="1:4" x14ac:dyDescent="0.25">
      <c r="A3290" s="124" t="str">
        <f ca="1">IF(OFFSET('Stocklist Hoogenraad'!A$17,ROW()-ROW(A$17),0)="","",OFFSET('Stocklist Hoogenraad'!A$17,ROW()-ROW(A$17),0))</f>
        <v/>
      </c>
      <c r="B3290" s="124" t="str">
        <f ca="1">IF(OFFSET('Stocklist Hoogenraad'!B$17,ROW()-ROW(B$17),0)="","",OFFSET('Stocklist Hoogenraad'!B$17,ROW()-ROW(B$17),0))</f>
        <v/>
      </c>
      <c r="C3290" s="124" t="str">
        <f ca="1">IF(OFFSET('Stocklist Hoogenraad'!C$17,ROW()-ROW(C$17),0)="","",OFFSET('Stocklist Hoogenraad'!C$17,ROW()-ROW(C$17),0))</f>
        <v/>
      </c>
      <c r="D3290" s="125" t="str">
        <f ca="1">IF(OFFSET('Stocklist Hoogenraad'!D$17,ROW()-ROW(D$17),0)="","",(1+Margin)*OFFSET('Stocklist Hoogenraad'!D$17,ROW()-ROW(D$17),0))</f>
        <v/>
      </c>
    </row>
    <row r="3291" spans="1:4" x14ac:dyDescent="0.25">
      <c r="A3291" s="124" t="str">
        <f ca="1">IF(OFFSET('Stocklist Hoogenraad'!A$17,ROW()-ROW(A$17),0)="","",OFFSET('Stocklist Hoogenraad'!A$17,ROW()-ROW(A$17),0))</f>
        <v/>
      </c>
      <c r="B3291" s="124" t="str">
        <f ca="1">IF(OFFSET('Stocklist Hoogenraad'!B$17,ROW()-ROW(B$17),0)="","",OFFSET('Stocklist Hoogenraad'!B$17,ROW()-ROW(B$17),0))</f>
        <v/>
      </c>
      <c r="C3291" s="124" t="str">
        <f ca="1">IF(OFFSET('Stocklist Hoogenraad'!C$17,ROW()-ROW(C$17),0)="","",OFFSET('Stocklist Hoogenraad'!C$17,ROW()-ROW(C$17),0))</f>
        <v/>
      </c>
      <c r="D3291" s="125" t="str">
        <f ca="1">IF(OFFSET('Stocklist Hoogenraad'!D$17,ROW()-ROW(D$17),0)="","",(1+Margin)*OFFSET('Stocklist Hoogenraad'!D$17,ROW()-ROW(D$17),0))</f>
        <v/>
      </c>
    </row>
    <row r="3292" spans="1:4" x14ac:dyDescent="0.25">
      <c r="A3292" s="124" t="str">
        <f ca="1">IF(OFFSET('Stocklist Hoogenraad'!A$17,ROW()-ROW(A$17),0)="","",OFFSET('Stocklist Hoogenraad'!A$17,ROW()-ROW(A$17),0))</f>
        <v/>
      </c>
      <c r="B3292" s="124" t="str">
        <f ca="1">IF(OFFSET('Stocklist Hoogenraad'!B$17,ROW()-ROW(B$17),0)="","",OFFSET('Stocklist Hoogenraad'!B$17,ROW()-ROW(B$17),0))</f>
        <v/>
      </c>
      <c r="C3292" s="124" t="str">
        <f ca="1">IF(OFFSET('Stocklist Hoogenraad'!C$17,ROW()-ROW(C$17),0)="","",OFFSET('Stocklist Hoogenraad'!C$17,ROW()-ROW(C$17),0))</f>
        <v/>
      </c>
      <c r="D3292" s="125" t="str">
        <f ca="1">IF(OFFSET('Stocklist Hoogenraad'!D$17,ROW()-ROW(D$17),0)="","",(1+Margin)*OFFSET('Stocklist Hoogenraad'!D$17,ROW()-ROW(D$17),0))</f>
        <v/>
      </c>
    </row>
    <row r="3293" spans="1:4" x14ac:dyDescent="0.25">
      <c r="A3293" s="124" t="str">
        <f ca="1">IF(OFFSET('Stocklist Hoogenraad'!A$17,ROW()-ROW(A$17),0)="","",OFFSET('Stocklist Hoogenraad'!A$17,ROW()-ROW(A$17),0))</f>
        <v/>
      </c>
      <c r="B3293" s="124" t="str">
        <f ca="1">IF(OFFSET('Stocklist Hoogenraad'!B$17,ROW()-ROW(B$17),0)="","",OFFSET('Stocklist Hoogenraad'!B$17,ROW()-ROW(B$17),0))</f>
        <v/>
      </c>
      <c r="C3293" s="124" t="str">
        <f ca="1">IF(OFFSET('Stocklist Hoogenraad'!C$17,ROW()-ROW(C$17),0)="","",OFFSET('Stocklist Hoogenraad'!C$17,ROW()-ROW(C$17),0))</f>
        <v/>
      </c>
      <c r="D3293" s="125" t="str">
        <f ca="1">IF(OFFSET('Stocklist Hoogenraad'!D$17,ROW()-ROW(D$17),0)="","",(1+Margin)*OFFSET('Stocklist Hoogenraad'!D$17,ROW()-ROW(D$17),0))</f>
        <v/>
      </c>
    </row>
    <row r="3294" spans="1:4" x14ac:dyDescent="0.25">
      <c r="A3294" s="124" t="str">
        <f ca="1">IF(OFFSET('Stocklist Hoogenraad'!A$17,ROW()-ROW(A$17),0)="","",OFFSET('Stocklist Hoogenraad'!A$17,ROW()-ROW(A$17),0))</f>
        <v/>
      </c>
      <c r="B3294" s="124" t="str">
        <f ca="1">IF(OFFSET('Stocklist Hoogenraad'!B$17,ROW()-ROW(B$17),0)="","",OFFSET('Stocklist Hoogenraad'!B$17,ROW()-ROW(B$17),0))</f>
        <v/>
      </c>
      <c r="C3294" s="124" t="str">
        <f ca="1">IF(OFFSET('Stocklist Hoogenraad'!C$17,ROW()-ROW(C$17),0)="","",OFFSET('Stocklist Hoogenraad'!C$17,ROW()-ROW(C$17),0))</f>
        <v/>
      </c>
      <c r="D3294" s="125" t="str">
        <f ca="1">IF(OFFSET('Stocklist Hoogenraad'!D$17,ROW()-ROW(D$17),0)="","",(1+Margin)*OFFSET('Stocklist Hoogenraad'!D$17,ROW()-ROW(D$17),0))</f>
        <v/>
      </c>
    </row>
    <row r="3295" spans="1:4" x14ac:dyDescent="0.25">
      <c r="A3295" s="124" t="str">
        <f ca="1">IF(OFFSET('Stocklist Hoogenraad'!A$17,ROW()-ROW(A$17),0)="","",OFFSET('Stocklist Hoogenraad'!A$17,ROW()-ROW(A$17),0))</f>
        <v/>
      </c>
      <c r="B3295" s="124" t="str">
        <f ca="1">IF(OFFSET('Stocklist Hoogenraad'!B$17,ROW()-ROW(B$17),0)="","",OFFSET('Stocklist Hoogenraad'!B$17,ROW()-ROW(B$17),0))</f>
        <v/>
      </c>
      <c r="C3295" s="124" t="str">
        <f ca="1">IF(OFFSET('Stocklist Hoogenraad'!C$17,ROW()-ROW(C$17),0)="","",OFFSET('Stocklist Hoogenraad'!C$17,ROW()-ROW(C$17),0))</f>
        <v/>
      </c>
      <c r="D3295" s="125" t="str">
        <f ca="1">IF(OFFSET('Stocklist Hoogenraad'!D$17,ROW()-ROW(D$17),0)="","",(1+Margin)*OFFSET('Stocklist Hoogenraad'!D$17,ROW()-ROW(D$17),0))</f>
        <v/>
      </c>
    </row>
    <row r="3296" spans="1:4" x14ac:dyDescent="0.25">
      <c r="A3296" s="124" t="str">
        <f ca="1">IF(OFFSET('Stocklist Hoogenraad'!A$17,ROW()-ROW(A$17),0)="","",OFFSET('Stocklist Hoogenraad'!A$17,ROW()-ROW(A$17),0))</f>
        <v/>
      </c>
      <c r="B3296" s="124" t="str">
        <f ca="1">IF(OFFSET('Stocklist Hoogenraad'!B$17,ROW()-ROW(B$17),0)="","",OFFSET('Stocklist Hoogenraad'!B$17,ROW()-ROW(B$17),0))</f>
        <v/>
      </c>
      <c r="C3296" s="124" t="str">
        <f ca="1">IF(OFFSET('Stocklist Hoogenraad'!C$17,ROW()-ROW(C$17),0)="","",OFFSET('Stocklist Hoogenraad'!C$17,ROW()-ROW(C$17),0))</f>
        <v/>
      </c>
      <c r="D3296" s="125" t="str">
        <f ca="1">IF(OFFSET('Stocklist Hoogenraad'!D$17,ROW()-ROW(D$17),0)="","",(1+Margin)*OFFSET('Stocklist Hoogenraad'!D$17,ROW()-ROW(D$17),0))</f>
        <v/>
      </c>
    </row>
    <row r="3297" spans="1:4" x14ac:dyDescent="0.25">
      <c r="A3297" s="124" t="str">
        <f ca="1">IF(OFFSET('Stocklist Hoogenraad'!A$17,ROW()-ROW(A$17),0)="","",OFFSET('Stocklist Hoogenraad'!A$17,ROW()-ROW(A$17),0))</f>
        <v/>
      </c>
      <c r="B3297" s="124" t="str">
        <f ca="1">IF(OFFSET('Stocklist Hoogenraad'!B$17,ROW()-ROW(B$17),0)="","",OFFSET('Stocklist Hoogenraad'!B$17,ROW()-ROW(B$17),0))</f>
        <v/>
      </c>
      <c r="C3297" s="124" t="str">
        <f ca="1">IF(OFFSET('Stocklist Hoogenraad'!C$17,ROW()-ROW(C$17),0)="","",OFFSET('Stocklist Hoogenraad'!C$17,ROW()-ROW(C$17),0))</f>
        <v/>
      </c>
      <c r="D3297" s="125" t="str">
        <f ca="1">IF(OFFSET('Stocklist Hoogenraad'!D$17,ROW()-ROW(D$17),0)="","",(1+Margin)*OFFSET('Stocklist Hoogenraad'!D$17,ROW()-ROW(D$17),0))</f>
        <v/>
      </c>
    </row>
    <row r="3298" spans="1:4" x14ac:dyDescent="0.25">
      <c r="A3298" s="124" t="str">
        <f ca="1">IF(OFFSET('Stocklist Hoogenraad'!A$17,ROW()-ROW(A$17),0)="","",OFFSET('Stocklist Hoogenraad'!A$17,ROW()-ROW(A$17),0))</f>
        <v/>
      </c>
      <c r="B3298" s="124" t="str">
        <f ca="1">IF(OFFSET('Stocklist Hoogenraad'!B$17,ROW()-ROW(B$17),0)="","",OFFSET('Stocklist Hoogenraad'!B$17,ROW()-ROW(B$17),0))</f>
        <v/>
      </c>
      <c r="C3298" s="124" t="str">
        <f ca="1">IF(OFFSET('Stocklist Hoogenraad'!C$17,ROW()-ROW(C$17),0)="","",OFFSET('Stocklist Hoogenraad'!C$17,ROW()-ROW(C$17),0))</f>
        <v/>
      </c>
      <c r="D3298" s="125" t="str">
        <f ca="1">IF(OFFSET('Stocklist Hoogenraad'!D$17,ROW()-ROW(D$17),0)="","",(1+Margin)*OFFSET('Stocklist Hoogenraad'!D$17,ROW()-ROW(D$17),0))</f>
        <v/>
      </c>
    </row>
    <row r="3299" spans="1:4" x14ac:dyDescent="0.25">
      <c r="A3299" s="124" t="str">
        <f ca="1">IF(OFFSET('Stocklist Hoogenraad'!A$17,ROW()-ROW(A$17),0)="","",OFFSET('Stocklist Hoogenraad'!A$17,ROW()-ROW(A$17),0))</f>
        <v/>
      </c>
      <c r="B3299" s="124" t="str">
        <f ca="1">IF(OFFSET('Stocklist Hoogenraad'!B$17,ROW()-ROW(B$17),0)="","",OFFSET('Stocklist Hoogenraad'!B$17,ROW()-ROW(B$17),0))</f>
        <v/>
      </c>
      <c r="C3299" s="124" t="str">
        <f ca="1">IF(OFFSET('Stocklist Hoogenraad'!C$17,ROW()-ROW(C$17),0)="","",OFFSET('Stocklist Hoogenraad'!C$17,ROW()-ROW(C$17),0))</f>
        <v/>
      </c>
      <c r="D3299" s="125" t="str">
        <f ca="1">IF(OFFSET('Stocklist Hoogenraad'!D$17,ROW()-ROW(D$17),0)="","",(1+Margin)*OFFSET('Stocklist Hoogenraad'!D$17,ROW()-ROW(D$17),0))</f>
        <v/>
      </c>
    </row>
    <row r="3300" spans="1:4" x14ac:dyDescent="0.25">
      <c r="A3300" s="124" t="str">
        <f ca="1">IF(OFFSET('Stocklist Hoogenraad'!A$17,ROW()-ROW(A$17),0)="","",OFFSET('Stocklist Hoogenraad'!A$17,ROW()-ROW(A$17),0))</f>
        <v/>
      </c>
      <c r="B3300" s="124" t="str">
        <f ca="1">IF(OFFSET('Stocklist Hoogenraad'!B$17,ROW()-ROW(B$17),0)="","",OFFSET('Stocklist Hoogenraad'!B$17,ROW()-ROW(B$17),0))</f>
        <v/>
      </c>
      <c r="C3300" s="124" t="str">
        <f ca="1">IF(OFFSET('Stocklist Hoogenraad'!C$17,ROW()-ROW(C$17),0)="","",OFFSET('Stocklist Hoogenraad'!C$17,ROW()-ROW(C$17),0))</f>
        <v/>
      </c>
      <c r="D3300" s="125" t="str">
        <f ca="1">IF(OFFSET('Stocklist Hoogenraad'!D$17,ROW()-ROW(D$17),0)="","",(1+Margin)*OFFSET('Stocklist Hoogenraad'!D$17,ROW()-ROW(D$17),0))</f>
        <v/>
      </c>
    </row>
    <row r="3301" spans="1:4" x14ac:dyDescent="0.25">
      <c r="A3301" s="124" t="str">
        <f ca="1">IF(OFFSET('Stocklist Hoogenraad'!A$17,ROW()-ROW(A$17),0)="","",OFFSET('Stocklist Hoogenraad'!A$17,ROW()-ROW(A$17),0))</f>
        <v/>
      </c>
      <c r="B3301" s="124" t="str">
        <f ca="1">IF(OFFSET('Stocklist Hoogenraad'!B$17,ROW()-ROW(B$17),0)="","",OFFSET('Stocklist Hoogenraad'!B$17,ROW()-ROW(B$17),0))</f>
        <v/>
      </c>
      <c r="C3301" s="124" t="str">
        <f ca="1">IF(OFFSET('Stocklist Hoogenraad'!C$17,ROW()-ROW(C$17),0)="","",OFFSET('Stocklist Hoogenraad'!C$17,ROW()-ROW(C$17),0))</f>
        <v/>
      </c>
      <c r="D3301" s="125" t="str">
        <f ca="1">IF(OFFSET('Stocklist Hoogenraad'!D$17,ROW()-ROW(D$17),0)="","",(1+Margin)*OFFSET('Stocklist Hoogenraad'!D$17,ROW()-ROW(D$17),0))</f>
        <v/>
      </c>
    </row>
    <row r="3302" spans="1:4" x14ac:dyDescent="0.25">
      <c r="A3302" s="124" t="str">
        <f ca="1">IF(OFFSET('Stocklist Hoogenraad'!A$17,ROW()-ROW(A$17),0)="","",OFFSET('Stocklist Hoogenraad'!A$17,ROW()-ROW(A$17),0))</f>
        <v/>
      </c>
      <c r="B3302" s="124" t="str">
        <f ca="1">IF(OFFSET('Stocklist Hoogenraad'!B$17,ROW()-ROW(B$17),0)="","",OFFSET('Stocklist Hoogenraad'!B$17,ROW()-ROW(B$17),0))</f>
        <v/>
      </c>
      <c r="C3302" s="124" t="str">
        <f ca="1">IF(OFFSET('Stocklist Hoogenraad'!C$17,ROW()-ROW(C$17),0)="","",OFFSET('Stocklist Hoogenraad'!C$17,ROW()-ROW(C$17),0))</f>
        <v/>
      </c>
      <c r="D3302" s="125" t="str">
        <f ca="1">IF(OFFSET('Stocklist Hoogenraad'!D$17,ROW()-ROW(D$17),0)="","",(1+Margin)*OFFSET('Stocklist Hoogenraad'!D$17,ROW()-ROW(D$17),0))</f>
        <v/>
      </c>
    </row>
    <row r="3303" spans="1:4" x14ac:dyDescent="0.25">
      <c r="A3303" s="124" t="str">
        <f ca="1">IF(OFFSET('Stocklist Hoogenraad'!A$17,ROW()-ROW(A$17),0)="","",OFFSET('Stocklist Hoogenraad'!A$17,ROW()-ROW(A$17),0))</f>
        <v/>
      </c>
      <c r="B3303" s="124" t="str">
        <f ca="1">IF(OFFSET('Stocklist Hoogenraad'!B$17,ROW()-ROW(B$17),0)="","",OFFSET('Stocklist Hoogenraad'!B$17,ROW()-ROW(B$17),0))</f>
        <v/>
      </c>
      <c r="C3303" s="124" t="str">
        <f ca="1">IF(OFFSET('Stocklist Hoogenraad'!C$17,ROW()-ROW(C$17),0)="","",OFFSET('Stocklist Hoogenraad'!C$17,ROW()-ROW(C$17),0))</f>
        <v/>
      </c>
      <c r="D3303" s="125" t="str">
        <f ca="1">IF(OFFSET('Stocklist Hoogenraad'!D$17,ROW()-ROW(D$17),0)="","",(1+Margin)*OFFSET('Stocklist Hoogenraad'!D$17,ROW()-ROW(D$17),0))</f>
        <v/>
      </c>
    </row>
    <row r="3304" spans="1:4" x14ac:dyDescent="0.25">
      <c r="A3304" s="124" t="str">
        <f ca="1">IF(OFFSET('Stocklist Hoogenraad'!A$17,ROW()-ROW(A$17),0)="","",OFFSET('Stocklist Hoogenraad'!A$17,ROW()-ROW(A$17),0))</f>
        <v/>
      </c>
      <c r="B3304" s="124" t="str">
        <f ca="1">IF(OFFSET('Stocklist Hoogenraad'!B$17,ROW()-ROW(B$17),0)="","",OFFSET('Stocklist Hoogenraad'!B$17,ROW()-ROW(B$17),0))</f>
        <v/>
      </c>
      <c r="C3304" s="124" t="str">
        <f ca="1">IF(OFFSET('Stocklist Hoogenraad'!C$17,ROW()-ROW(C$17),0)="","",OFFSET('Stocklist Hoogenraad'!C$17,ROW()-ROW(C$17),0))</f>
        <v/>
      </c>
      <c r="D3304" s="125" t="str">
        <f ca="1">IF(OFFSET('Stocklist Hoogenraad'!D$17,ROW()-ROW(D$17),0)="","",(1+Margin)*OFFSET('Stocklist Hoogenraad'!D$17,ROW()-ROW(D$17),0))</f>
        <v/>
      </c>
    </row>
    <row r="3305" spans="1:4" x14ac:dyDescent="0.25">
      <c r="A3305" s="124" t="str">
        <f ca="1">IF(OFFSET('Stocklist Hoogenraad'!A$17,ROW()-ROW(A$17),0)="","",OFFSET('Stocklist Hoogenraad'!A$17,ROW()-ROW(A$17),0))</f>
        <v/>
      </c>
      <c r="B3305" s="124" t="str">
        <f ca="1">IF(OFFSET('Stocklist Hoogenraad'!B$17,ROW()-ROW(B$17),0)="","",OFFSET('Stocklist Hoogenraad'!B$17,ROW()-ROW(B$17),0))</f>
        <v/>
      </c>
      <c r="C3305" s="124" t="str">
        <f ca="1">IF(OFFSET('Stocklist Hoogenraad'!C$17,ROW()-ROW(C$17),0)="","",OFFSET('Stocklist Hoogenraad'!C$17,ROW()-ROW(C$17),0))</f>
        <v/>
      </c>
      <c r="D3305" s="125" t="str">
        <f ca="1">IF(OFFSET('Stocklist Hoogenraad'!D$17,ROW()-ROW(D$17),0)="","",(1+Margin)*OFFSET('Stocklist Hoogenraad'!D$17,ROW()-ROW(D$17),0))</f>
        <v/>
      </c>
    </row>
    <row r="3306" spans="1:4" x14ac:dyDescent="0.25">
      <c r="A3306" s="124" t="str">
        <f ca="1">IF(OFFSET('Stocklist Hoogenraad'!A$17,ROW()-ROW(A$17),0)="","",OFFSET('Stocklist Hoogenraad'!A$17,ROW()-ROW(A$17),0))</f>
        <v/>
      </c>
      <c r="B3306" s="124" t="str">
        <f ca="1">IF(OFFSET('Stocklist Hoogenraad'!B$17,ROW()-ROW(B$17),0)="","",OFFSET('Stocklist Hoogenraad'!B$17,ROW()-ROW(B$17),0))</f>
        <v/>
      </c>
      <c r="C3306" s="124" t="str">
        <f ca="1">IF(OFFSET('Stocklist Hoogenraad'!C$17,ROW()-ROW(C$17),0)="","",OFFSET('Stocklist Hoogenraad'!C$17,ROW()-ROW(C$17),0))</f>
        <v/>
      </c>
      <c r="D3306" s="125" t="str">
        <f ca="1">IF(OFFSET('Stocklist Hoogenraad'!D$17,ROW()-ROW(D$17),0)="","",(1+Margin)*OFFSET('Stocklist Hoogenraad'!D$17,ROW()-ROW(D$17),0))</f>
        <v/>
      </c>
    </row>
    <row r="3307" spans="1:4" x14ac:dyDescent="0.25">
      <c r="A3307" s="124" t="str">
        <f ca="1">IF(OFFSET('Stocklist Hoogenraad'!A$17,ROW()-ROW(A$17),0)="","",OFFSET('Stocklist Hoogenraad'!A$17,ROW()-ROW(A$17),0))</f>
        <v/>
      </c>
      <c r="B3307" s="124" t="str">
        <f ca="1">IF(OFFSET('Stocklist Hoogenraad'!B$17,ROW()-ROW(B$17),0)="","",OFFSET('Stocklist Hoogenraad'!B$17,ROW()-ROW(B$17),0))</f>
        <v/>
      </c>
      <c r="C3307" s="124" t="str">
        <f ca="1">IF(OFFSET('Stocklist Hoogenraad'!C$17,ROW()-ROW(C$17),0)="","",OFFSET('Stocklist Hoogenraad'!C$17,ROW()-ROW(C$17),0))</f>
        <v/>
      </c>
      <c r="D3307" s="125" t="str">
        <f ca="1">IF(OFFSET('Stocklist Hoogenraad'!D$17,ROW()-ROW(D$17),0)="","",(1+Margin)*OFFSET('Stocklist Hoogenraad'!D$17,ROW()-ROW(D$17),0))</f>
        <v/>
      </c>
    </row>
    <row r="3308" spans="1:4" x14ac:dyDescent="0.25">
      <c r="A3308" s="124" t="str">
        <f ca="1">IF(OFFSET('Stocklist Hoogenraad'!A$17,ROW()-ROW(A$17),0)="","",OFFSET('Stocklist Hoogenraad'!A$17,ROW()-ROW(A$17),0))</f>
        <v/>
      </c>
      <c r="B3308" s="124" t="str">
        <f ca="1">IF(OFFSET('Stocklist Hoogenraad'!B$17,ROW()-ROW(B$17),0)="","",OFFSET('Stocklist Hoogenraad'!B$17,ROW()-ROW(B$17),0))</f>
        <v/>
      </c>
      <c r="C3308" s="124" t="str">
        <f ca="1">IF(OFFSET('Stocklist Hoogenraad'!C$17,ROW()-ROW(C$17),0)="","",OFFSET('Stocklist Hoogenraad'!C$17,ROW()-ROW(C$17),0))</f>
        <v/>
      </c>
      <c r="D3308" s="125" t="str">
        <f ca="1">IF(OFFSET('Stocklist Hoogenraad'!D$17,ROW()-ROW(D$17),0)="","",(1+Margin)*OFFSET('Stocklist Hoogenraad'!D$17,ROW()-ROW(D$17),0))</f>
        <v/>
      </c>
    </row>
    <row r="3309" spans="1:4" x14ac:dyDescent="0.25">
      <c r="A3309" s="124" t="str">
        <f ca="1">IF(OFFSET('Stocklist Hoogenraad'!A$17,ROW()-ROW(A$17),0)="","",OFFSET('Stocklist Hoogenraad'!A$17,ROW()-ROW(A$17),0))</f>
        <v/>
      </c>
      <c r="B3309" s="124" t="str">
        <f ca="1">IF(OFFSET('Stocklist Hoogenraad'!B$17,ROW()-ROW(B$17),0)="","",OFFSET('Stocklist Hoogenraad'!B$17,ROW()-ROW(B$17),0))</f>
        <v/>
      </c>
      <c r="C3309" s="124" t="str">
        <f ca="1">IF(OFFSET('Stocklist Hoogenraad'!C$17,ROW()-ROW(C$17),0)="","",OFFSET('Stocklist Hoogenraad'!C$17,ROW()-ROW(C$17),0))</f>
        <v/>
      </c>
      <c r="D3309" s="125" t="str">
        <f ca="1">IF(OFFSET('Stocklist Hoogenraad'!D$17,ROW()-ROW(D$17),0)="","",(1+Margin)*OFFSET('Stocklist Hoogenraad'!D$17,ROW()-ROW(D$17),0))</f>
        <v/>
      </c>
    </row>
    <row r="3310" spans="1:4" x14ac:dyDescent="0.25">
      <c r="A3310" s="124" t="str">
        <f ca="1">IF(OFFSET('Stocklist Hoogenraad'!A$17,ROW()-ROW(A$17),0)="","",OFFSET('Stocklist Hoogenraad'!A$17,ROW()-ROW(A$17),0))</f>
        <v/>
      </c>
      <c r="B3310" s="124" t="str">
        <f ca="1">IF(OFFSET('Stocklist Hoogenraad'!B$17,ROW()-ROW(B$17),0)="","",OFFSET('Stocklist Hoogenraad'!B$17,ROW()-ROW(B$17),0))</f>
        <v/>
      </c>
      <c r="C3310" s="124" t="str">
        <f ca="1">IF(OFFSET('Stocklist Hoogenraad'!C$17,ROW()-ROW(C$17),0)="","",OFFSET('Stocklist Hoogenraad'!C$17,ROW()-ROW(C$17),0))</f>
        <v/>
      </c>
      <c r="D3310" s="125" t="str">
        <f ca="1">IF(OFFSET('Stocklist Hoogenraad'!D$17,ROW()-ROW(D$17),0)="","",(1+Margin)*OFFSET('Stocklist Hoogenraad'!D$17,ROW()-ROW(D$17),0))</f>
        <v/>
      </c>
    </row>
    <row r="3311" spans="1:4" x14ac:dyDescent="0.25">
      <c r="A3311" s="124" t="str">
        <f ca="1">IF(OFFSET('Stocklist Hoogenraad'!A$17,ROW()-ROW(A$17),0)="","",OFFSET('Stocklist Hoogenraad'!A$17,ROW()-ROW(A$17),0))</f>
        <v/>
      </c>
      <c r="B3311" s="124" t="str">
        <f ca="1">IF(OFFSET('Stocklist Hoogenraad'!B$17,ROW()-ROW(B$17),0)="","",OFFSET('Stocklist Hoogenraad'!B$17,ROW()-ROW(B$17),0))</f>
        <v/>
      </c>
      <c r="C3311" s="124" t="str">
        <f ca="1">IF(OFFSET('Stocklist Hoogenraad'!C$17,ROW()-ROW(C$17),0)="","",OFFSET('Stocklist Hoogenraad'!C$17,ROW()-ROW(C$17),0))</f>
        <v/>
      </c>
      <c r="D3311" s="125" t="str">
        <f ca="1">IF(OFFSET('Stocklist Hoogenraad'!D$17,ROW()-ROW(D$17),0)="","",(1+Margin)*OFFSET('Stocklist Hoogenraad'!D$17,ROW()-ROW(D$17),0))</f>
        <v/>
      </c>
    </row>
    <row r="3312" spans="1:4" x14ac:dyDescent="0.25">
      <c r="A3312" s="124" t="str">
        <f ca="1">IF(OFFSET('Stocklist Hoogenraad'!A$17,ROW()-ROW(A$17),0)="","",OFFSET('Stocklist Hoogenraad'!A$17,ROW()-ROW(A$17),0))</f>
        <v/>
      </c>
      <c r="B3312" s="124" t="str">
        <f ca="1">IF(OFFSET('Stocklist Hoogenraad'!B$17,ROW()-ROW(B$17),0)="","",OFFSET('Stocklist Hoogenraad'!B$17,ROW()-ROW(B$17),0))</f>
        <v/>
      </c>
      <c r="C3312" s="124" t="str">
        <f ca="1">IF(OFFSET('Stocklist Hoogenraad'!C$17,ROW()-ROW(C$17),0)="","",OFFSET('Stocklist Hoogenraad'!C$17,ROW()-ROW(C$17),0))</f>
        <v/>
      </c>
      <c r="D3312" s="125" t="str">
        <f ca="1">IF(OFFSET('Stocklist Hoogenraad'!D$17,ROW()-ROW(D$17),0)="","",(1+Margin)*OFFSET('Stocklist Hoogenraad'!D$17,ROW()-ROW(D$17),0))</f>
        <v/>
      </c>
    </row>
    <row r="3313" spans="1:4" x14ac:dyDescent="0.25">
      <c r="A3313" s="124" t="str">
        <f ca="1">IF(OFFSET('Stocklist Hoogenraad'!A$17,ROW()-ROW(A$17),0)="","",OFFSET('Stocklist Hoogenraad'!A$17,ROW()-ROW(A$17),0))</f>
        <v/>
      </c>
      <c r="B3313" s="124" t="str">
        <f ca="1">IF(OFFSET('Stocklist Hoogenraad'!B$17,ROW()-ROW(B$17),0)="","",OFFSET('Stocklist Hoogenraad'!B$17,ROW()-ROW(B$17),0))</f>
        <v/>
      </c>
      <c r="C3313" s="124" t="str">
        <f ca="1">IF(OFFSET('Stocklist Hoogenraad'!C$17,ROW()-ROW(C$17),0)="","",OFFSET('Stocklist Hoogenraad'!C$17,ROW()-ROW(C$17),0))</f>
        <v/>
      </c>
      <c r="D3313" s="125" t="str">
        <f ca="1">IF(OFFSET('Stocklist Hoogenraad'!D$17,ROW()-ROW(D$17),0)="","",(1+Margin)*OFFSET('Stocklist Hoogenraad'!D$17,ROW()-ROW(D$17),0))</f>
        <v/>
      </c>
    </row>
    <row r="3314" spans="1:4" x14ac:dyDescent="0.25">
      <c r="A3314" s="124" t="str">
        <f ca="1">IF(OFFSET('Stocklist Hoogenraad'!A$17,ROW()-ROW(A$17),0)="","",OFFSET('Stocklist Hoogenraad'!A$17,ROW()-ROW(A$17),0))</f>
        <v/>
      </c>
      <c r="B3314" s="124" t="str">
        <f ca="1">IF(OFFSET('Stocklist Hoogenraad'!B$17,ROW()-ROW(B$17),0)="","",OFFSET('Stocklist Hoogenraad'!B$17,ROW()-ROW(B$17),0))</f>
        <v/>
      </c>
      <c r="C3314" s="124" t="str">
        <f ca="1">IF(OFFSET('Stocklist Hoogenraad'!C$17,ROW()-ROW(C$17),0)="","",OFFSET('Stocklist Hoogenraad'!C$17,ROW()-ROW(C$17),0))</f>
        <v/>
      </c>
      <c r="D3314" s="125" t="str">
        <f ca="1">IF(OFFSET('Stocklist Hoogenraad'!D$17,ROW()-ROW(D$17),0)="","",(1+Margin)*OFFSET('Stocklist Hoogenraad'!D$17,ROW()-ROW(D$17),0))</f>
        <v/>
      </c>
    </row>
    <row r="3315" spans="1:4" x14ac:dyDescent="0.25">
      <c r="A3315" s="124" t="str">
        <f ca="1">IF(OFFSET('Stocklist Hoogenraad'!A$17,ROW()-ROW(A$17),0)="","",OFFSET('Stocklist Hoogenraad'!A$17,ROW()-ROW(A$17),0))</f>
        <v/>
      </c>
      <c r="B3315" s="124" t="str">
        <f ca="1">IF(OFFSET('Stocklist Hoogenraad'!B$17,ROW()-ROW(B$17),0)="","",OFFSET('Stocklist Hoogenraad'!B$17,ROW()-ROW(B$17),0))</f>
        <v/>
      </c>
      <c r="C3315" s="124" t="str">
        <f ca="1">IF(OFFSET('Stocklist Hoogenraad'!C$17,ROW()-ROW(C$17),0)="","",OFFSET('Stocklist Hoogenraad'!C$17,ROW()-ROW(C$17),0))</f>
        <v/>
      </c>
      <c r="D3315" s="125" t="str">
        <f ca="1">IF(OFFSET('Stocklist Hoogenraad'!D$17,ROW()-ROW(D$17),0)="","",(1+Margin)*OFFSET('Stocklist Hoogenraad'!D$17,ROW()-ROW(D$17),0))</f>
        <v/>
      </c>
    </row>
    <row r="3316" spans="1:4" x14ac:dyDescent="0.25">
      <c r="A3316" s="124" t="str">
        <f ca="1">IF(OFFSET('Stocklist Hoogenraad'!A$17,ROW()-ROW(A$17),0)="","",OFFSET('Stocklist Hoogenraad'!A$17,ROW()-ROW(A$17),0))</f>
        <v/>
      </c>
      <c r="B3316" s="124" t="str">
        <f ca="1">IF(OFFSET('Stocklist Hoogenraad'!B$17,ROW()-ROW(B$17),0)="","",OFFSET('Stocklist Hoogenraad'!B$17,ROW()-ROW(B$17),0))</f>
        <v/>
      </c>
      <c r="C3316" s="124" t="str">
        <f ca="1">IF(OFFSET('Stocklist Hoogenraad'!C$17,ROW()-ROW(C$17),0)="","",OFFSET('Stocklist Hoogenraad'!C$17,ROW()-ROW(C$17),0))</f>
        <v/>
      </c>
      <c r="D3316" s="125" t="str">
        <f ca="1">IF(OFFSET('Stocklist Hoogenraad'!D$17,ROW()-ROW(D$17),0)="","",(1+Margin)*OFFSET('Stocklist Hoogenraad'!D$17,ROW()-ROW(D$17),0))</f>
        <v/>
      </c>
    </row>
    <row r="3317" spans="1:4" x14ac:dyDescent="0.25">
      <c r="A3317" s="124" t="str">
        <f ca="1">IF(OFFSET('Stocklist Hoogenraad'!A$17,ROW()-ROW(A$17),0)="","",OFFSET('Stocklist Hoogenraad'!A$17,ROW()-ROW(A$17),0))</f>
        <v/>
      </c>
      <c r="B3317" s="124" t="str">
        <f ca="1">IF(OFFSET('Stocklist Hoogenraad'!B$17,ROW()-ROW(B$17),0)="","",OFFSET('Stocklist Hoogenraad'!B$17,ROW()-ROW(B$17),0))</f>
        <v/>
      </c>
      <c r="C3317" s="124" t="str">
        <f ca="1">IF(OFFSET('Stocklist Hoogenraad'!C$17,ROW()-ROW(C$17),0)="","",OFFSET('Stocklist Hoogenraad'!C$17,ROW()-ROW(C$17),0))</f>
        <v/>
      </c>
      <c r="D3317" s="125" t="str">
        <f ca="1">IF(OFFSET('Stocklist Hoogenraad'!D$17,ROW()-ROW(D$17),0)="","",(1+Margin)*OFFSET('Stocklist Hoogenraad'!D$17,ROW()-ROW(D$17),0))</f>
        <v/>
      </c>
    </row>
    <row r="3318" spans="1:4" x14ac:dyDescent="0.25">
      <c r="A3318" s="124" t="str">
        <f ca="1">IF(OFFSET('Stocklist Hoogenraad'!A$17,ROW()-ROW(A$17),0)="","",OFFSET('Stocklist Hoogenraad'!A$17,ROW()-ROW(A$17),0))</f>
        <v/>
      </c>
      <c r="B3318" s="124" t="str">
        <f ca="1">IF(OFFSET('Stocklist Hoogenraad'!B$17,ROW()-ROW(B$17),0)="","",OFFSET('Stocklist Hoogenraad'!B$17,ROW()-ROW(B$17),0))</f>
        <v/>
      </c>
      <c r="C3318" s="124" t="str">
        <f ca="1">IF(OFFSET('Stocklist Hoogenraad'!C$17,ROW()-ROW(C$17),0)="","",OFFSET('Stocklist Hoogenraad'!C$17,ROW()-ROW(C$17),0))</f>
        <v/>
      </c>
      <c r="D3318" s="125" t="str">
        <f ca="1">IF(OFFSET('Stocklist Hoogenraad'!D$17,ROW()-ROW(D$17),0)="","",(1+Margin)*OFFSET('Stocklist Hoogenraad'!D$17,ROW()-ROW(D$17),0))</f>
        <v/>
      </c>
    </row>
    <row r="3319" spans="1:4" x14ac:dyDescent="0.25">
      <c r="A3319" s="124" t="str">
        <f ca="1">IF(OFFSET('Stocklist Hoogenraad'!A$17,ROW()-ROW(A$17),0)="","",OFFSET('Stocklist Hoogenraad'!A$17,ROW()-ROW(A$17),0))</f>
        <v/>
      </c>
      <c r="B3319" s="124" t="str">
        <f ca="1">IF(OFFSET('Stocklist Hoogenraad'!B$17,ROW()-ROW(B$17),0)="","",OFFSET('Stocklist Hoogenraad'!B$17,ROW()-ROW(B$17),0))</f>
        <v/>
      </c>
      <c r="C3319" s="124" t="str">
        <f ca="1">IF(OFFSET('Stocklist Hoogenraad'!C$17,ROW()-ROW(C$17),0)="","",OFFSET('Stocklist Hoogenraad'!C$17,ROW()-ROW(C$17),0))</f>
        <v/>
      </c>
      <c r="D3319" s="125" t="str">
        <f ca="1">IF(OFFSET('Stocklist Hoogenraad'!D$17,ROW()-ROW(D$17),0)="","",(1+Margin)*OFFSET('Stocklist Hoogenraad'!D$17,ROW()-ROW(D$17),0))</f>
        <v/>
      </c>
    </row>
    <row r="3320" spans="1:4" x14ac:dyDescent="0.25">
      <c r="A3320" s="124" t="str">
        <f ca="1">IF(OFFSET('Stocklist Hoogenraad'!A$17,ROW()-ROW(A$17),0)="","",OFFSET('Stocklist Hoogenraad'!A$17,ROW()-ROW(A$17),0))</f>
        <v/>
      </c>
      <c r="B3320" s="124" t="str">
        <f ca="1">IF(OFFSET('Stocklist Hoogenraad'!B$17,ROW()-ROW(B$17),0)="","",OFFSET('Stocklist Hoogenraad'!B$17,ROW()-ROW(B$17),0))</f>
        <v/>
      </c>
      <c r="C3320" s="124" t="str">
        <f ca="1">IF(OFFSET('Stocklist Hoogenraad'!C$17,ROW()-ROW(C$17),0)="","",OFFSET('Stocklist Hoogenraad'!C$17,ROW()-ROW(C$17),0))</f>
        <v/>
      </c>
      <c r="D3320" s="125" t="str">
        <f ca="1">IF(OFFSET('Stocklist Hoogenraad'!D$17,ROW()-ROW(D$17),0)="","",(1+Margin)*OFFSET('Stocklist Hoogenraad'!D$17,ROW()-ROW(D$17),0))</f>
        <v/>
      </c>
    </row>
    <row r="3321" spans="1:4" x14ac:dyDescent="0.25">
      <c r="A3321" s="124" t="str">
        <f ca="1">IF(OFFSET('Stocklist Hoogenraad'!A$17,ROW()-ROW(A$17),0)="","",OFFSET('Stocklist Hoogenraad'!A$17,ROW()-ROW(A$17),0))</f>
        <v/>
      </c>
      <c r="B3321" s="124" t="str">
        <f ca="1">IF(OFFSET('Stocklist Hoogenraad'!B$17,ROW()-ROW(B$17),0)="","",OFFSET('Stocklist Hoogenraad'!B$17,ROW()-ROW(B$17),0))</f>
        <v/>
      </c>
      <c r="C3321" s="124" t="str">
        <f ca="1">IF(OFFSET('Stocklist Hoogenraad'!C$17,ROW()-ROW(C$17),0)="","",OFFSET('Stocklist Hoogenraad'!C$17,ROW()-ROW(C$17),0))</f>
        <v/>
      </c>
      <c r="D3321" s="125" t="str">
        <f ca="1">IF(OFFSET('Stocklist Hoogenraad'!D$17,ROW()-ROW(D$17),0)="","",(1+Margin)*OFFSET('Stocklist Hoogenraad'!D$17,ROW()-ROW(D$17),0))</f>
        <v/>
      </c>
    </row>
    <row r="3322" spans="1:4" x14ac:dyDescent="0.25">
      <c r="A3322" s="124" t="str">
        <f ca="1">IF(OFFSET('Stocklist Hoogenraad'!A$17,ROW()-ROW(A$17),0)="","",OFFSET('Stocklist Hoogenraad'!A$17,ROW()-ROW(A$17),0))</f>
        <v/>
      </c>
      <c r="B3322" s="124" t="str">
        <f ca="1">IF(OFFSET('Stocklist Hoogenraad'!B$17,ROW()-ROW(B$17),0)="","",OFFSET('Stocklist Hoogenraad'!B$17,ROW()-ROW(B$17),0))</f>
        <v/>
      </c>
      <c r="C3322" s="124" t="str">
        <f ca="1">IF(OFFSET('Stocklist Hoogenraad'!C$17,ROW()-ROW(C$17),0)="","",OFFSET('Stocklist Hoogenraad'!C$17,ROW()-ROW(C$17),0))</f>
        <v/>
      </c>
      <c r="D3322" s="125" t="str">
        <f ca="1">IF(OFFSET('Stocklist Hoogenraad'!D$17,ROW()-ROW(D$17),0)="","",(1+Margin)*OFFSET('Stocklist Hoogenraad'!D$17,ROW()-ROW(D$17),0))</f>
        <v/>
      </c>
    </row>
    <row r="3323" spans="1:4" x14ac:dyDescent="0.25">
      <c r="A3323" s="124" t="str">
        <f ca="1">IF(OFFSET('Stocklist Hoogenraad'!A$17,ROW()-ROW(A$17),0)="","",OFFSET('Stocklist Hoogenraad'!A$17,ROW()-ROW(A$17),0))</f>
        <v/>
      </c>
      <c r="B3323" s="124" t="str">
        <f ca="1">IF(OFFSET('Stocklist Hoogenraad'!B$17,ROW()-ROW(B$17),0)="","",OFFSET('Stocklist Hoogenraad'!B$17,ROW()-ROW(B$17),0))</f>
        <v/>
      </c>
      <c r="C3323" s="124" t="str">
        <f ca="1">IF(OFFSET('Stocklist Hoogenraad'!C$17,ROW()-ROW(C$17),0)="","",OFFSET('Stocklist Hoogenraad'!C$17,ROW()-ROW(C$17),0))</f>
        <v/>
      </c>
      <c r="D3323" s="125" t="str">
        <f ca="1">IF(OFFSET('Stocklist Hoogenraad'!D$17,ROW()-ROW(D$17),0)="","",(1+Margin)*OFFSET('Stocklist Hoogenraad'!D$17,ROW()-ROW(D$17),0))</f>
        <v/>
      </c>
    </row>
    <row r="3324" spans="1:4" x14ac:dyDescent="0.25">
      <c r="A3324" s="124" t="str">
        <f ca="1">IF(OFFSET('Stocklist Hoogenraad'!A$17,ROW()-ROW(A$17),0)="","",OFFSET('Stocklist Hoogenraad'!A$17,ROW()-ROW(A$17),0))</f>
        <v/>
      </c>
      <c r="B3324" s="124" t="str">
        <f ca="1">IF(OFFSET('Stocklist Hoogenraad'!B$17,ROW()-ROW(B$17),0)="","",OFFSET('Stocklist Hoogenraad'!B$17,ROW()-ROW(B$17),0))</f>
        <v/>
      </c>
      <c r="C3324" s="124" t="str">
        <f ca="1">IF(OFFSET('Stocklist Hoogenraad'!C$17,ROW()-ROW(C$17),0)="","",OFFSET('Stocklist Hoogenraad'!C$17,ROW()-ROW(C$17),0))</f>
        <v/>
      </c>
      <c r="D3324" s="125" t="str">
        <f ca="1">IF(OFFSET('Stocklist Hoogenraad'!D$17,ROW()-ROW(D$17),0)="","",(1+Margin)*OFFSET('Stocklist Hoogenraad'!D$17,ROW()-ROW(D$17),0))</f>
        <v/>
      </c>
    </row>
    <row r="3325" spans="1:4" x14ac:dyDescent="0.25">
      <c r="A3325" s="124" t="str">
        <f ca="1">IF(OFFSET('Stocklist Hoogenraad'!A$17,ROW()-ROW(A$17),0)="","",OFFSET('Stocklist Hoogenraad'!A$17,ROW()-ROW(A$17),0))</f>
        <v/>
      </c>
      <c r="B3325" s="124" t="str">
        <f ca="1">IF(OFFSET('Stocklist Hoogenraad'!B$17,ROW()-ROW(B$17),0)="","",OFFSET('Stocklist Hoogenraad'!B$17,ROW()-ROW(B$17),0))</f>
        <v/>
      </c>
      <c r="C3325" s="124" t="str">
        <f ca="1">IF(OFFSET('Stocklist Hoogenraad'!C$17,ROW()-ROW(C$17),0)="","",OFFSET('Stocklist Hoogenraad'!C$17,ROW()-ROW(C$17),0))</f>
        <v/>
      </c>
      <c r="D3325" s="125" t="str">
        <f ca="1">IF(OFFSET('Stocklist Hoogenraad'!D$17,ROW()-ROW(D$17),0)="","",(1+Margin)*OFFSET('Stocklist Hoogenraad'!D$17,ROW()-ROW(D$17),0))</f>
        <v/>
      </c>
    </row>
    <row r="3326" spans="1:4" x14ac:dyDescent="0.25">
      <c r="A3326" s="124" t="str">
        <f ca="1">IF(OFFSET('Stocklist Hoogenraad'!A$17,ROW()-ROW(A$17),0)="","",OFFSET('Stocklist Hoogenraad'!A$17,ROW()-ROW(A$17),0))</f>
        <v/>
      </c>
      <c r="B3326" s="124" t="str">
        <f ca="1">IF(OFFSET('Stocklist Hoogenraad'!B$17,ROW()-ROW(B$17),0)="","",OFFSET('Stocklist Hoogenraad'!B$17,ROW()-ROW(B$17),0))</f>
        <v/>
      </c>
      <c r="C3326" s="124" t="str">
        <f ca="1">IF(OFFSET('Stocklist Hoogenraad'!C$17,ROW()-ROW(C$17),0)="","",OFFSET('Stocklist Hoogenraad'!C$17,ROW()-ROW(C$17),0))</f>
        <v/>
      </c>
      <c r="D3326" s="125" t="str">
        <f ca="1">IF(OFFSET('Stocklist Hoogenraad'!D$17,ROW()-ROW(D$17),0)="","",(1+Margin)*OFFSET('Stocklist Hoogenraad'!D$17,ROW()-ROW(D$17),0))</f>
        <v/>
      </c>
    </row>
    <row r="3327" spans="1:4" x14ac:dyDescent="0.25">
      <c r="A3327" s="124" t="str">
        <f ca="1">IF(OFFSET('Stocklist Hoogenraad'!A$17,ROW()-ROW(A$17),0)="","",OFFSET('Stocklist Hoogenraad'!A$17,ROW()-ROW(A$17),0))</f>
        <v/>
      </c>
      <c r="B3327" s="124" t="str">
        <f ca="1">IF(OFFSET('Stocklist Hoogenraad'!B$17,ROW()-ROW(B$17),0)="","",OFFSET('Stocklist Hoogenraad'!B$17,ROW()-ROW(B$17),0))</f>
        <v/>
      </c>
      <c r="C3327" s="124" t="str">
        <f ca="1">IF(OFFSET('Stocklist Hoogenraad'!C$17,ROW()-ROW(C$17),0)="","",OFFSET('Stocklist Hoogenraad'!C$17,ROW()-ROW(C$17),0))</f>
        <v/>
      </c>
      <c r="D3327" s="125" t="str">
        <f ca="1">IF(OFFSET('Stocklist Hoogenraad'!D$17,ROW()-ROW(D$17),0)="","",(1+Margin)*OFFSET('Stocklist Hoogenraad'!D$17,ROW()-ROW(D$17),0))</f>
        <v/>
      </c>
    </row>
    <row r="3328" spans="1:4" x14ac:dyDescent="0.25">
      <c r="A3328" s="124" t="str">
        <f ca="1">IF(OFFSET('Stocklist Hoogenraad'!A$17,ROW()-ROW(A$17),0)="","",OFFSET('Stocklist Hoogenraad'!A$17,ROW()-ROW(A$17),0))</f>
        <v/>
      </c>
      <c r="B3328" s="124" t="str">
        <f ca="1">IF(OFFSET('Stocklist Hoogenraad'!B$17,ROW()-ROW(B$17),0)="","",OFFSET('Stocklist Hoogenraad'!B$17,ROW()-ROW(B$17),0))</f>
        <v/>
      </c>
      <c r="C3328" s="124" t="str">
        <f ca="1">IF(OFFSET('Stocklist Hoogenraad'!C$17,ROW()-ROW(C$17),0)="","",OFFSET('Stocklist Hoogenraad'!C$17,ROW()-ROW(C$17),0))</f>
        <v/>
      </c>
      <c r="D3328" s="125" t="str">
        <f ca="1">IF(OFFSET('Stocklist Hoogenraad'!D$17,ROW()-ROW(D$17),0)="","",(1+Margin)*OFFSET('Stocklist Hoogenraad'!D$17,ROW()-ROW(D$17),0))</f>
        <v/>
      </c>
    </row>
    <row r="3329" spans="1:4" x14ac:dyDescent="0.25">
      <c r="A3329" s="124" t="str">
        <f ca="1">IF(OFFSET('Stocklist Hoogenraad'!A$17,ROW()-ROW(A$17),0)="","",OFFSET('Stocklist Hoogenraad'!A$17,ROW()-ROW(A$17),0))</f>
        <v/>
      </c>
      <c r="B3329" s="124" t="str">
        <f ca="1">IF(OFFSET('Stocklist Hoogenraad'!B$17,ROW()-ROW(B$17),0)="","",OFFSET('Stocklist Hoogenraad'!B$17,ROW()-ROW(B$17),0))</f>
        <v/>
      </c>
      <c r="C3329" s="124" t="str">
        <f ca="1">IF(OFFSET('Stocklist Hoogenraad'!C$17,ROW()-ROW(C$17),0)="","",OFFSET('Stocklist Hoogenraad'!C$17,ROW()-ROW(C$17),0))</f>
        <v/>
      </c>
      <c r="D3329" s="125" t="str">
        <f ca="1">IF(OFFSET('Stocklist Hoogenraad'!D$17,ROW()-ROW(D$17),0)="","",(1+Margin)*OFFSET('Stocklist Hoogenraad'!D$17,ROW()-ROW(D$17),0))</f>
        <v/>
      </c>
    </row>
    <row r="3330" spans="1:4" x14ac:dyDescent="0.25">
      <c r="A3330" s="124" t="str">
        <f ca="1">IF(OFFSET('Stocklist Hoogenraad'!A$17,ROW()-ROW(A$17),0)="","",OFFSET('Stocklist Hoogenraad'!A$17,ROW()-ROW(A$17),0))</f>
        <v/>
      </c>
      <c r="B3330" s="124" t="str">
        <f ca="1">IF(OFFSET('Stocklist Hoogenraad'!B$17,ROW()-ROW(B$17),0)="","",OFFSET('Stocklist Hoogenraad'!B$17,ROW()-ROW(B$17),0))</f>
        <v/>
      </c>
      <c r="C3330" s="124" t="str">
        <f ca="1">IF(OFFSET('Stocklist Hoogenraad'!C$17,ROW()-ROW(C$17),0)="","",OFFSET('Stocklist Hoogenraad'!C$17,ROW()-ROW(C$17),0))</f>
        <v/>
      </c>
      <c r="D3330" s="125" t="str">
        <f ca="1">IF(OFFSET('Stocklist Hoogenraad'!D$17,ROW()-ROW(D$17),0)="","",(1+Margin)*OFFSET('Stocklist Hoogenraad'!D$17,ROW()-ROW(D$17),0))</f>
        <v/>
      </c>
    </row>
    <row r="3331" spans="1:4" x14ac:dyDescent="0.25">
      <c r="A3331" s="124" t="str">
        <f ca="1">IF(OFFSET('Stocklist Hoogenraad'!A$17,ROW()-ROW(A$17),0)="","",OFFSET('Stocklist Hoogenraad'!A$17,ROW()-ROW(A$17),0))</f>
        <v/>
      </c>
      <c r="B3331" s="124" t="str">
        <f ca="1">IF(OFFSET('Stocklist Hoogenraad'!B$17,ROW()-ROW(B$17),0)="","",OFFSET('Stocklist Hoogenraad'!B$17,ROW()-ROW(B$17),0))</f>
        <v/>
      </c>
      <c r="C3331" s="124" t="str">
        <f ca="1">IF(OFFSET('Stocklist Hoogenraad'!C$17,ROW()-ROW(C$17),0)="","",OFFSET('Stocklist Hoogenraad'!C$17,ROW()-ROW(C$17),0))</f>
        <v/>
      </c>
      <c r="D3331" s="125" t="str">
        <f ca="1">IF(OFFSET('Stocklist Hoogenraad'!D$17,ROW()-ROW(D$17),0)="","",(1+Margin)*OFFSET('Stocklist Hoogenraad'!D$17,ROW()-ROW(D$17),0))</f>
        <v/>
      </c>
    </row>
    <row r="3332" spans="1:4" x14ac:dyDescent="0.25">
      <c r="A3332" s="124" t="str">
        <f ca="1">IF(OFFSET('Stocklist Hoogenraad'!A$17,ROW()-ROW(A$17),0)="","",OFFSET('Stocklist Hoogenraad'!A$17,ROW()-ROW(A$17),0))</f>
        <v/>
      </c>
      <c r="B3332" s="124" t="str">
        <f ca="1">IF(OFFSET('Stocklist Hoogenraad'!B$17,ROW()-ROW(B$17),0)="","",OFFSET('Stocklist Hoogenraad'!B$17,ROW()-ROW(B$17),0))</f>
        <v/>
      </c>
      <c r="C3332" s="124" t="str">
        <f ca="1">IF(OFFSET('Stocklist Hoogenraad'!C$17,ROW()-ROW(C$17),0)="","",OFFSET('Stocklist Hoogenraad'!C$17,ROW()-ROW(C$17),0))</f>
        <v/>
      </c>
      <c r="D3332" s="125" t="str">
        <f ca="1">IF(OFFSET('Stocklist Hoogenraad'!D$17,ROW()-ROW(D$17),0)="","",(1+Margin)*OFFSET('Stocklist Hoogenraad'!D$17,ROW()-ROW(D$17),0))</f>
        <v/>
      </c>
    </row>
    <row r="3333" spans="1:4" x14ac:dyDescent="0.25">
      <c r="A3333" s="124" t="str">
        <f ca="1">IF(OFFSET('Stocklist Hoogenraad'!A$17,ROW()-ROW(A$17),0)="","",OFFSET('Stocklist Hoogenraad'!A$17,ROW()-ROW(A$17),0))</f>
        <v/>
      </c>
      <c r="B3333" s="124" t="str">
        <f ca="1">IF(OFFSET('Stocklist Hoogenraad'!B$17,ROW()-ROW(B$17),0)="","",OFFSET('Stocklist Hoogenraad'!B$17,ROW()-ROW(B$17),0))</f>
        <v/>
      </c>
      <c r="C3333" s="124" t="str">
        <f ca="1">IF(OFFSET('Stocklist Hoogenraad'!C$17,ROW()-ROW(C$17),0)="","",OFFSET('Stocklist Hoogenraad'!C$17,ROW()-ROW(C$17),0))</f>
        <v/>
      </c>
      <c r="D3333" s="125" t="str">
        <f ca="1">IF(OFFSET('Stocklist Hoogenraad'!D$17,ROW()-ROW(D$17),0)="","",(1+Margin)*OFFSET('Stocklist Hoogenraad'!D$17,ROW()-ROW(D$17),0))</f>
        <v/>
      </c>
    </row>
    <row r="3334" spans="1:4" x14ac:dyDescent="0.25">
      <c r="A3334" s="124" t="str">
        <f ca="1">IF(OFFSET('Stocklist Hoogenraad'!A$17,ROW()-ROW(A$17),0)="","",OFFSET('Stocklist Hoogenraad'!A$17,ROW()-ROW(A$17),0))</f>
        <v/>
      </c>
      <c r="B3334" s="124" t="str">
        <f ca="1">IF(OFFSET('Stocklist Hoogenraad'!B$17,ROW()-ROW(B$17),0)="","",OFFSET('Stocklist Hoogenraad'!B$17,ROW()-ROW(B$17),0))</f>
        <v/>
      </c>
      <c r="C3334" s="124" t="str">
        <f ca="1">IF(OFFSET('Stocklist Hoogenraad'!C$17,ROW()-ROW(C$17),0)="","",OFFSET('Stocklist Hoogenraad'!C$17,ROW()-ROW(C$17),0))</f>
        <v/>
      </c>
      <c r="D3334" s="125" t="str">
        <f ca="1">IF(OFFSET('Stocklist Hoogenraad'!D$17,ROW()-ROW(D$17),0)="","",(1+Margin)*OFFSET('Stocklist Hoogenraad'!D$17,ROW()-ROW(D$17),0))</f>
        <v/>
      </c>
    </row>
    <row r="3335" spans="1:4" x14ac:dyDescent="0.25">
      <c r="A3335" s="124" t="str">
        <f ca="1">IF(OFFSET('Stocklist Hoogenraad'!A$17,ROW()-ROW(A$17),0)="","",OFFSET('Stocklist Hoogenraad'!A$17,ROW()-ROW(A$17),0))</f>
        <v/>
      </c>
      <c r="B3335" s="124" t="str">
        <f ca="1">IF(OFFSET('Stocklist Hoogenraad'!B$17,ROW()-ROW(B$17),0)="","",OFFSET('Stocklist Hoogenraad'!B$17,ROW()-ROW(B$17),0))</f>
        <v/>
      </c>
      <c r="C3335" s="124" t="str">
        <f ca="1">IF(OFFSET('Stocklist Hoogenraad'!C$17,ROW()-ROW(C$17),0)="","",OFFSET('Stocklist Hoogenraad'!C$17,ROW()-ROW(C$17),0))</f>
        <v/>
      </c>
      <c r="D3335" s="125" t="str">
        <f ca="1">IF(OFFSET('Stocklist Hoogenraad'!D$17,ROW()-ROW(D$17),0)="","",(1+Margin)*OFFSET('Stocklist Hoogenraad'!D$17,ROW()-ROW(D$17),0))</f>
        <v/>
      </c>
    </row>
    <row r="3336" spans="1:4" x14ac:dyDescent="0.25">
      <c r="A3336" s="124" t="str">
        <f ca="1">IF(OFFSET('Stocklist Hoogenraad'!A$17,ROW()-ROW(A$17),0)="","",OFFSET('Stocklist Hoogenraad'!A$17,ROW()-ROW(A$17),0))</f>
        <v/>
      </c>
      <c r="B3336" s="124" t="str">
        <f ca="1">IF(OFFSET('Stocklist Hoogenraad'!B$17,ROW()-ROW(B$17),0)="","",OFFSET('Stocklist Hoogenraad'!B$17,ROW()-ROW(B$17),0))</f>
        <v/>
      </c>
      <c r="C3336" s="124" t="str">
        <f ca="1">IF(OFFSET('Stocklist Hoogenraad'!C$17,ROW()-ROW(C$17),0)="","",OFFSET('Stocklist Hoogenraad'!C$17,ROW()-ROW(C$17),0))</f>
        <v/>
      </c>
      <c r="D3336" s="125" t="str">
        <f ca="1">IF(OFFSET('Stocklist Hoogenraad'!D$17,ROW()-ROW(D$17),0)="","",(1+Margin)*OFFSET('Stocklist Hoogenraad'!D$17,ROW()-ROW(D$17),0))</f>
        <v/>
      </c>
    </row>
    <row r="3337" spans="1:4" x14ac:dyDescent="0.25">
      <c r="A3337" s="124" t="str">
        <f ca="1">IF(OFFSET('Stocklist Hoogenraad'!A$17,ROW()-ROW(A$17),0)="","",OFFSET('Stocklist Hoogenraad'!A$17,ROW()-ROW(A$17),0))</f>
        <v/>
      </c>
      <c r="B3337" s="124" t="str">
        <f ca="1">IF(OFFSET('Stocklist Hoogenraad'!B$17,ROW()-ROW(B$17),0)="","",OFFSET('Stocklist Hoogenraad'!B$17,ROW()-ROW(B$17),0))</f>
        <v/>
      </c>
      <c r="C3337" s="124" t="str">
        <f ca="1">IF(OFFSET('Stocklist Hoogenraad'!C$17,ROW()-ROW(C$17),0)="","",OFFSET('Stocklist Hoogenraad'!C$17,ROW()-ROW(C$17),0))</f>
        <v/>
      </c>
      <c r="D3337" s="125" t="str">
        <f ca="1">IF(OFFSET('Stocklist Hoogenraad'!D$17,ROW()-ROW(D$17),0)="","",(1+Margin)*OFFSET('Stocklist Hoogenraad'!D$17,ROW()-ROW(D$17),0))</f>
        <v/>
      </c>
    </row>
    <row r="3338" spans="1:4" x14ac:dyDescent="0.25">
      <c r="A3338" s="124" t="str">
        <f ca="1">IF(OFFSET('Stocklist Hoogenraad'!A$17,ROW()-ROW(A$17),0)="","",OFFSET('Stocklist Hoogenraad'!A$17,ROW()-ROW(A$17),0))</f>
        <v/>
      </c>
      <c r="B3338" s="124" t="str">
        <f ca="1">IF(OFFSET('Stocklist Hoogenraad'!B$17,ROW()-ROW(B$17),0)="","",OFFSET('Stocklist Hoogenraad'!B$17,ROW()-ROW(B$17),0))</f>
        <v/>
      </c>
      <c r="C3338" s="124" t="str">
        <f ca="1">IF(OFFSET('Stocklist Hoogenraad'!C$17,ROW()-ROW(C$17),0)="","",OFFSET('Stocklist Hoogenraad'!C$17,ROW()-ROW(C$17),0))</f>
        <v/>
      </c>
      <c r="D3338" s="125" t="str">
        <f ca="1">IF(OFFSET('Stocklist Hoogenraad'!D$17,ROW()-ROW(D$17),0)="","",(1+Margin)*OFFSET('Stocklist Hoogenraad'!D$17,ROW()-ROW(D$17),0))</f>
        <v/>
      </c>
    </row>
    <row r="3339" spans="1:4" x14ac:dyDescent="0.25">
      <c r="A3339" s="124" t="str">
        <f ca="1">IF(OFFSET('Stocklist Hoogenraad'!A$17,ROW()-ROW(A$17),0)="","",OFFSET('Stocklist Hoogenraad'!A$17,ROW()-ROW(A$17),0))</f>
        <v/>
      </c>
      <c r="B3339" s="124" t="str">
        <f ca="1">IF(OFFSET('Stocklist Hoogenraad'!B$17,ROW()-ROW(B$17),0)="","",OFFSET('Stocklist Hoogenraad'!B$17,ROW()-ROW(B$17),0))</f>
        <v/>
      </c>
      <c r="C3339" s="124" t="str">
        <f ca="1">IF(OFFSET('Stocklist Hoogenraad'!C$17,ROW()-ROW(C$17),0)="","",OFFSET('Stocklist Hoogenraad'!C$17,ROW()-ROW(C$17),0))</f>
        <v/>
      </c>
      <c r="D3339" s="125" t="str">
        <f ca="1">IF(OFFSET('Stocklist Hoogenraad'!D$17,ROW()-ROW(D$17),0)="","",(1+Margin)*OFFSET('Stocklist Hoogenraad'!D$17,ROW()-ROW(D$17),0))</f>
        <v/>
      </c>
    </row>
    <row r="3340" spans="1:4" x14ac:dyDescent="0.25">
      <c r="A3340" s="124" t="str">
        <f ca="1">IF(OFFSET('Stocklist Hoogenraad'!A$17,ROW()-ROW(A$17),0)="","",OFFSET('Stocklist Hoogenraad'!A$17,ROW()-ROW(A$17),0))</f>
        <v/>
      </c>
      <c r="B3340" s="124" t="str">
        <f ca="1">IF(OFFSET('Stocklist Hoogenraad'!B$17,ROW()-ROW(B$17),0)="","",OFFSET('Stocklist Hoogenraad'!B$17,ROW()-ROW(B$17),0))</f>
        <v/>
      </c>
      <c r="C3340" s="124" t="str">
        <f ca="1">IF(OFFSET('Stocklist Hoogenraad'!C$17,ROW()-ROW(C$17),0)="","",OFFSET('Stocklist Hoogenraad'!C$17,ROW()-ROW(C$17),0))</f>
        <v/>
      </c>
      <c r="D3340" s="125" t="str">
        <f ca="1">IF(OFFSET('Stocklist Hoogenraad'!D$17,ROW()-ROW(D$17),0)="","",(1+Margin)*OFFSET('Stocklist Hoogenraad'!D$17,ROW()-ROW(D$17),0))</f>
        <v/>
      </c>
    </row>
    <row r="3341" spans="1:4" x14ac:dyDescent="0.25">
      <c r="A3341" s="124" t="str">
        <f ca="1">IF(OFFSET('Stocklist Hoogenraad'!A$17,ROW()-ROW(A$17),0)="","",OFFSET('Stocklist Hoogenraad'!A$17,ROW()-ROW(A$17),0))</f>
        <v/>
      </c>
      <c r="B3341" s="124" t="str">
        <f ca="1">IF(OFFSET('Stocklist Hoogenraad'!B$17,ROW()-ROW(B$17),0)="","",OFFSET('Stocklist Hoogenraad'!B$17,ROW()-ROW(B$17),0))</f>
        <v/>
      </c>
      <c r="C3341" s="124" t="str">
        <f ca="1">IF(OFFSET('Stocklist Hoogenraad'!C$17,ROW()-ROW(C$17),0)="","",OFFSET('Stocklist Hoogenraad'!C$17,ROW()-ROW(C$17),0))</f>
        <v/>
      </c>
      <c r="D3341" s="125" t="str">
        <f ca="1">IF(OFFSET('Stocklist Hoogenraad'!D$17,ROW()-ROW(D$17),0)="","",(1+Margin)*OFFSET('Stocklist Hoogenraad'!D$17,ROW()-ROW(D$17),0))</f>
        <v/>
      </c>
    </row>
    <row r="3342" spans="1:4" x14ac:dyDescent="0.25">
      <c r="A3342" s="124" t="str">
        <f ca="1">IF(OFFSET('Stocklist Hoogenraad'!A$17,ROW()-ROW(A$17),0)="","",OFFSET('Stocklist Hoogenraad'!A$17,ROW()-ROW(A$17),0))</f>
        <v/>
      </c>
      <c r="B3342" s="124" t="str">
        <f ca="1">IF(OFFSET('Stocklist Hoogenraad'!B$17,ROW()-ROW(B$17),0)="","",OFFSET('Stocklist Hoogenraad'!B$17,ROW()-ROW(B$17),0))</f>
        <v/>
      </c>
      <c r="C3342" s="124" t="str">
        <f ca="1">IF(OFFSET('Stocklist Hoogenraad'!C$17,ROW()-ROW(C$17),0)="","",OFFSET('Stocklist Hoogenraad'!C$17,ROW()-ROW(C$17),0))</f>
        <v/>
      </c>
      <c r="D3342" s="125" t="str">
        <f ca="1">IF(OFFSET('Stocklist Hoogenraad'!D$17,ROW()-ROW(D$17),0)="","",(1+Margin)*OFFSET('Stocklist Hoogenraad'!D$17,ROW()-ROW(D$17),0))</f>
        <v/>
      </c>
    </row>
    <row r="3343" spans="1:4" x14ac:dyDescent="0.25">
      <c r="A3343" s="124" t="str">
        <f ca="1">IF(OFFSET('Stocklist Hoogenraad'!A$17,ROW()-ROW(A$17),0)="","",OFFSET('Stocklist Hoogenraad'!A$17,ROW()-ROW(A$17),0))</f>
        <v/>
      </c>
      <c r="B3343" s="124" t="str">
        <f ca="1">IF(OFFSET('Stocklist Hoogenraad'!B$17,ROW()-ROW(B$17),0)="","",OFFSET('Stocklist Hoogenraad'!B$17,ROW()-ROW(B$17),0))</f>
        <v/>
      </c>
      <c r="C3343" s="124" t="str">
        <f ca="1">IF(OFFSET('Stocklist Hoogenraad'!C$17,ROW()-ROW(C$17),0)="","",OFFSET('Stocklist Hoogenraad'!C$17,ROW()-ROW(C$17),0))</f>
        <v/>
      </c>
      <c r="D3343" s="125" t="str">
        <f ca="1">IF(OFFSET('Stocklist Hoogenraad'!D$17,ROW()-ROW(D$17),0)="","",(1+Margin)*OFFSET('Stocklist Hoogenraad'!D$17,ROW()-ROW(D$17),0))</f>
        <v/>
      </c>
    </row>
    <row r="3344" spans="1:4" x14ac:dyDescent="0.25">
      <c r="A3344" s="124" t="str">
        <f ca="1">IF(OFFSET('Stocklist Hoogenraad'!A$17,ROW()-ROW(A$17),0)="","",OFFSET('Stocklist Hoogenraad'!A$17,ROW()-ROW(A$17),0))</f>
        <v/>
      </c>
      <c r="B3344" s="124" t="str">
        <f ca="1">IF(OFFSET('Stocklist Hoogenraad'!B$17,ROW()-ROW(B$17),0)="","",OFFSET('Stocklist Hoogenraad'!B$17,ROW()-ROW(B$17),0))</f>
        <v/>
      </c>
      <c r="C3344" s="124" t="str">
        <f ca="1">IF(OFFSET('Stocklist Hoogenraad'!C$17,ROW()-ROW(C$17),0)="","",OFFSET('Stocklist Hoogenraad'!C$17,ROW()-ROW(C$17),0))</f>
        <v/>
      </c>
      <c r="D3344" s="125" t="str">
        <f ca="1">IF(OFFSET('Stocklist Hoogenraad'!D$17,ROW()-ROW(D$17),0)="","",(1+Margin)*OFFSET('Stocklist Hoogenraad'!D$17,ROW()-ROW(D$17),0))</f>
        <v/>
      </c>
    </row>
    <row r="3345" spans="1:4" x14ac:dyDescent="0.25">
      <c r="A3345" s="124" t="str">
        <f ca="1">IF(OFFSET('Stocklist Hoogenraad'!A$17,ROW()-ROW(A$17),0)="","",OFFSET('Stocklist Hoogenraad'!A$17,ROW()-ROW(A$17),0))</f>
        <v/>
      </c>
      <c r="B3345" s="124" t="str">
        <f ca="1">IF(OFFSET('Stocklist Hoogenraad'!B$17,ROW()-ROW(B$17),0)="","",OFFSET('Stocklist Hoogenraad'!B$17,ROW()-ROW(B$17),0))</f>
        <v/>
      </c>
      <c r="C3345" s="124" t="str">
        <f ca="1">IF(OFFSET('Stocklist Hoogenraad'!C$17,ROW()-ROW(C$17),0)="","",OFFSET('Stocklist Hoogenraad'!C$17,ROW()-ROW(C$17),0))</f>
        <v/>
      </c>
      <c r="D3345" s="125" t="str">
        <f ca="1">IF(OFFSET('Stocklist Hoogenraad'!D$17,ROW()-ROW(D$17),0)="","",(1+Margin)*OFFSET('Stocklist Hoogenraad'!D$17,ROW()-ROW(D$17),0))</f>
        <v/>
      </c>
    </row>
    <row r="3346" spans="1:4" x14ac:dyDescent="0.25">
      <c r="A3346" s="124" t="str">
        <f ca="1">IF(OFFSET('Stocklist Hoogenraad'!A$17,ROW()-ROW(A$17),0)="","",OFFSET('Stocklist Hoogenraad'!A$17,ROW()-ROW(A$17),0))</f>
        <v/>
      </c>
      <c r="B3346" s="124" t="str">
        <f ca="1">IF(OFFSET('Stocklist Hoogenraad'!B$17,ROW()-ROW(B$17),0)="","",OFFSET('Stocklist Hoogenraad'!B$17,ROW()-ROW(B$17),0))</f>
        <v/>
      </c>
      <c r="C3346" s="124" t="str">
        <f ca="1">IF(OFFSET('Stocklist Hoogenraad'!C$17,ROW()-ROW(C$17),0)="","",OFFSET('Stocklist Hoogenraad'!C$17,ROW()-ROW(C$17),0))</f>
        <v/>
      </c>
      <c r="D3346" s="125" t="str">
        <f ca="1">IF(OFFSET('Stocklist Hoogenraad'!D$17,ROW()-ROW(D$17),0)="","",(1+Margin)*OFFSET('Stocklist Hoogenraad'!D$17,ROW()-ROW(D$17),0))</f>
        <v/>
      </c>
    </row>
    <row r="3347" spans="1:4" x14ac:dyDescent="0.25">
      <c r="A3347" s="124" t="str">
        <f ca="1">IF(OFFSET('Stocklist Hoogenraad'!A$17,ROW()-ROW(A$17),0)="","",OFFSET('Stocklist Hoogenraad'!A$17,ROW()-ROW(A$17),0))</f>
        <v/>
      </c>
      <c r="B3347" s="124" t="str">
        <f ca="1">IF(OFFSET('Stocklist Hoogenraad'!B$17,ROW()-ROW(B$17),0)="","",OFFSET('Stocklist Hoogenraad'!B$17,ROW()-ROW(B$17),0))</f>
        <v/>
      </c>
      <c r="C3347" s="124" t="str">
        <f ca="1">IF(OFFSET('Stocklist Hoogenraad'!C$17,ROW()-ROW(C$17),0)="","",OFFSET('Stocklist Hoogenraad'!C$17,ROW()-ROW(C$17),0))</f>
        <v/>
      </c>
      <c r="D3347" s="125" t="str">
        <f ca="1">IF(OFFSET('Stocklist Hoogenraad'!D$17,ROW()-ROW(D$17),0)="","",(1+Margin)*OFFSET('Stocklist Hoogenraad'!D$17,ROW()-ROW(D$17),0))</f>
        <v/>
      </c>
    </row>
    <row r="3348" spans="1:4" x14ac:dyDescent="0.25">
      <c r="A3348" s="124" t="str">
        <f ca="1">IF(OFFSET('Stocklist Hoogenraad'!A$17,ROW()-ROW(A$17),0)="","",OFFSET('Stocklist Hoogenraad'!A$17,ROW()-ROW(A$17),0))</f>
        <v/>
      </c>
      <c r="B3348" s="124" t="str">
        <f ca="1">IF(OFFSET('Stocklist Hoogenraad'!B$17,ROW()-ROW(B$17),0)="","",OFFSET('Stocklist Hoogenraad'!B$17,ROW()-ROW(B$17),0))</f>
        <v/>
      </c>
      <c r="C3348" s="124" t="str">
        <f ca="1">IF(OFFSET('Stocklist Hoogenraad'!C$17,ROW()-ROW(C$17),0)="","",OFFSET('Stocklist Hoogenraad'!C$17,ROW()-ROW(C$17),0))</f>
        <v/>
      </c>
      <c r="D3348" s="125" t="str">
        <f ca="1">IF(OFFSET('Stocklist Hoogenraad'!D$17,ROW()-ROW(D$17),0)="","",(1+Margin)*OFFSET('Stocklist Hoogenraad'!D$17,ROW()-ROW(D$17),0))</f>
        <v/>
      </c>
    </row>
    <row r="3349" spans="1:4" x14ac:dyDescent="0.25">
      <c r="A3349" s="124" t="str">
        <f ca="1">IF(OFFSET('Stocklist Hoogenraad'!A$17,ROW()-ROW(A$17),0)="","",OFFSET('Stocklist Hoogenraad'!A$17,ROW()-ROW(A$17),0))</f>
        <v/>
      </c>
      <c r="B3349" s="124" t="str">
        <f ca="1">IF(OFFSET('Stocklist Hoogenraad'!B$17,ROW()-ROW(B$17),0)="","",OFFSET('Stocklist Hoogenraad'!B$17,ROW()-ROW(B$17),0))</f>
        <v/>
      </c>
      <c r="C3349" s="124" t="str">
        <f ca="1">IF(OFFSET('Stocklist Hoogenraad'!C$17,ROW()-ROW(C$17),0)="","",OFFSET('Stocklist Hoogenraad'!C$17,ROW()-ROW(C$17),0))</f>
        <v/>
      </c>
      <c r="D3349" s="125" t="str">
        <f ca="1">IF(OFFSET('Stocklist Hoogenraad'!D$17,ROW()-ROW(D$17),0)="","",(1+Margin)*OFFSET('Stocklist Hoogenraad'!D$17,ROW()-ROW(D$17),0))</f>
        <v/>
      </c>
    </row>
    <row r="3350" spans="1:4" x14ac:dyDescent="0.25">
      <c r="A3350" s="124" t="str">
        <f ca="1">IF(OFFSET('Stocklist Hoogenraad'!A$17,ROW()-ROW(A$17),0)="","",OFFSET('Stocklist Hoogenraad'!A$17,ROW()-ROW(A$17),0))</f>
        <v/>
      </c>
      <c r="B3350" s="124" t="str">
        <f ca="1">IF(OFFSET('Stocklist Hoogenraad'!B$17,ROW()-ROW(B$17),0)="","",OFFSET('Stocklist Hoogenraad'!B$17,ROW()-ROW(B$17),0))</f>
        <v/>
      </c>
      <c r="C3350" s="124" t="str">
        <f ca="1">IF(OFFSET('Stocklist Hoogenraad'!C$17,ROW()-ROW(C$17),0)="","",OFFSET('Stocklist Hoogenraad'!C$17,ROW()-ROW(C$17),0))</f>
        <v/>
      </c>
      <c r="D3350" s="125" t="str">
        <f ca="1">IF(OFFSET('Stocklist Hoogenraad'!D$17,ROW()-ROW(D$17),0)="","",(1+Margin)*OFFSET('Stocklist Hoogenraad'!D$17,ROW()-ROW(D$17),0))</f>
        <v/>
      </c>
    </row>
    <row r="3351" spans="1:4" x14ac:dyDescent="0.25">
      <c r="A3351" s="124" t="str">
        <f ca="1">IF(OFFSET('Stocklist Hoogenraad'!A$17,ROW()-ROW(A$17),0)="","",OFFSET('Stocklist Hoogenraad'!A$17,ROW()-ROW(A$17),0))</f>
        <v/>
      </c>
      <c r="B3351" s="124" t="str">
        <f ca="1">IF(OFFSET('Stocklist Hoogenraad'!B$17,ROW()-ROW(B$17),0)="","",OFFSET('Stocklist Hoogenraad'!B$17,ROW()-ROW(B$17),0))</f>
        <v/>
      </c>
      <c r="C3351" s="124" t="str">
        <f ca="1">IF(OFFSET('Stocklist Hoogenraad'!C$17,ROW()-ROW(C$17),0)="","",OFFSET('Stocklist Hoogenraad'!C$17,ROW()-ROW(C$17),0))</f>
        <v/>
      </c>
      <c r="D3351" s="125" t="str">
        <f ca="1">IF(OFFSET('Stocklist Hoogenraad'!D$17,ROW()-ROW(D$17),0)="","",(1+Margin)*OFFSET('Stocklist Hoogenraad'!D$17,ROW()-ROW(D$17),0))</f>
        <v/>
      </c>
    </row>
    <row r="3352" spans="1:4" x14ac:dyDescent="0.25">
      <c r="A3352" s="124" t="str">
        <f ca="1">IF(OFFSET('Stocklist Hoogenraad'!A$17,ROW()-ROW(A$17),0)="","",OFFSET('Stocklist Hoogenraad'!A$17,ROW()-ROW(A$17),0))</f>
        <v/>
      </c>
      <c r="B3352" s="124" t="str">
        <f ca="1">IF(OFFSET('Stocklist Hoogenraad'!B$17,ROW()-ROW(B$17),0)="","",OFFSET('Stocklist Hoogenraad'!B$17,ROW()-ROW(B$17),0))</f>
        <v/>
      </c>
      <c r="C3352" s="124" t="str">
        <f ca="1">IF(OFFSET('Stocklist Hoogenraad'!C$17,ROW()-ROW(C$17),0)="","",OFFSET('Stocklist Hoogenraad'!C$17,ROW()-ROW(C$17),0))</f>
        <v/>
      </c>
      <c r="D3352" s="125" t="str">
        <f ca="1">IF(OFFSET('Stocklist Hoogenraad'!D$17,ROW()-ROW(D$17),0)="","",(1+Margin)*OFFSET('Stocklist Hoogenraad'!D$17,ROW()-ROW(D$17),0))</f>
        <v/>
      </c>
    </row>
    <row r="3353" spans="1:4" x14ac:dyDescent="0.25">
      <c r="A3353" s="124" t="str">
        <f ca="1">IF(OFFSET('Stocklist Hoogenraad'!A$17,ROW()-ROW(A$17),0)="","",OFFSET('Stocklist Hoogenraad'!A$17,ROW()-ROW(A$17),0))</f>
        <v/>
      </c>
      <c r="B3353" s="124" t="str">
        <f ca="1">IF(OFFSET('Stocklist Hoogenraad'!B$17,ROW()-ROW(B$17),0)="","",OFFSET('Stocklist Hoogenraad'!B$17,ROW()-ROW(B$17),0))</f>
        <v/>
      </c>
      <c r="C3353" s="124" t="str">
        <f ca="1">IF(OFFSET('Stocklist Hoogenraad'!C$17,ROW()-ROW(C$17),0)="","",OFFSET('Stocklist Hoogenraad'!C$17,ROW()-ROW(C$17),0))</f>
        <v/>
      </c>
      <c r="D3353" s="125" t="str">
        <f ca="1">IF(OFFSET('Stocklist Hoogenraad'!D$17,ROW()-ROW(D$17),0)="","",(1+Margin)*OFFSET('Stocklist Hoogenraad'!D$17,ROW()-ROW(D$17),0))</f>
        <v/>
      </c>
    </row>
    <row r="3354" spans="1:4" x14ac:dyDescent="0.25">
      <c r="A3354" s="124" t="str">
        <f ca="1">IF(OFFSET('Stocklist Hoogenraad'!A$17,ROW()-ROW(A$17),0)="","",OFFSET('Stocklist Hoogenraad'!A$17,ROW()-ROW(A$17),0))</f>
        <v/>
      </c>
      <c r="B3354" s="124" t="str">
        <f ca="1">IF(OFFSET('Stocklist Hoogenraad'!B$17,ROW()-ROW(B$17),0)="","",OFFSET('Stocklist Hoogenraad'!B$17,ROW()-ROW(B$17),0))</f>
        <v/>
      </c>
      <c r="C3354" s="124" t="str">
        <f ca="1">IF(OFFSET('Stocklist Hoogenraad'!C$17,ROW()-ROW(C$17),0)="","",OFFSET('Stocklist Hoogenraad'!C$17,ROW()-ROW(C$17),0))</f>
        <v/>
      </c>
      <c r="D3354" s="125" t="str">
        <f ca="1">IF(OFFSET('Stocklist Hoogenraad'!D$17,ROW()-ROW(D$17),0)="","",(1+Margin)*OFFSET('Stocklist Hoogenraad'!D$17,ROW()-ROW(D$17),0))</f>
        <v/>
      </c>
    </row>
    <row r="3355" spans="1:4" x14ac:dyDescent="0.25">
      <c r="A3355" s="124" t="str">
        <f ca="1">IF(OFFSET('Stocklist Hoogenraad'!A$17,ROW()-ROW(A$17),0)="","",OFFSET('Stocklist Hoogenraad'!A$17,ROW()-ROW(A$17),0))</f>
        <v/>
      </c>
      <c r="B3355" s="124" t="str">
        <f ca="1">IF(OFFSET('Stocklist Hoogenraad'!B$17,ROW()-ROW(B$17),0)="","",OFFSET('Stocklist Hoogenraad'!B$17,ROW()-ROW(B$17),0))</f>
        <v/>
      </c>
      <c r="C3355" s="124" t="str">
        <f ca="1">IF(OFFSET('Stocklist Hoogenraad'!C$17,ROW()-ROW(C$17),0)="","",OFFSET('Stocklist Hoogenraad'!C$17,ROW()-ROW(C$17),0))</f>
        <v/>
      </c>
      <c r="D3355" s="125" t="str">
        <f ca="1">IF(OFFSET('Stocklist Hoogenraad'!D$17,ROW()-ROW(D$17),0)="","",(1+Margin)*OFFSET('Stocklist Hoogenraad'!D$17,ROW()-ROW(D$17),0))</f>
        <v/>
      </c>
    </row>
    <row r="3356" spans="1:4" x14ac:dyDescent="0.25">
      <c r="A3356" s="124" t="str">
        <f ca="1">IF(OFFSET('Stocklist Hoogenraad'!A$17,ROW()-ROW(A$17),0)="","",OFFSET('Stocklist Hoogenraad'!A$17,ROW()-ROW(A$17),0))</f>
        <v/>
      </c>
      <c r="B3356" s="124" t="str">
        <f ca="1">IF(OFFSET('Stocklist Hoogenraad'!B$17,ROW()-ROW(B$17),0)="","",OFFSET('Stocklist Hoogenraad'!B$17,ROW()-ROW(B$17),0))</f>
        <v/>
      </c>
      <c r="C3356" s="124" t="str">
        <f ca="1">IF(OFFSET('Stocklist Hoogenraad'!C$17,ROW()-ROW(C$17),0)="","",OFFSET('Stocklist Hoogenraad'!C$17,ROW()-ROW(C$17),0))</f>
        <v/>
      </c>
      <c r="D3356" s="125" t="str">
        <f ca="1">IF(OFFSET('Stocklist Hoogenraad'!D$17,ROW()-ROW(D$17),0)="","",(1+Margin)*OFFSET('Stocklist Hoogenraad'!D$17,ROW()-ROW(D$17),0))</f>
        <v/>
      </c>
    </row>
    <row r="3357" spans="1:4" x14ac:dyDescent="0.25">
      <c r="A3357" s="124" t="str">
        <f ca="1">IF(OFFSET('Stocklist Hoogenraad'!A$17,ROW()-ROW(A$17),0)="","",OFFSET('Stocklist Hoogenraad'!A$17,ROW()-ROW(A$17),0))</f>
        <v/>
      </c>
      <c r="B3357" s="124" t="str">
        <f ca="1">IF(OFFSET('Stocklist Hoogenraad'!B$17,ROW()-ROW(B$17),0)="","",OFFSET('Stocklist Hoogenraad'!B$17,ROW()-ROW(B$17),0))</f>
        <v/>
      </c>
      <c r="C3357" s="124" t="str">
        <f ca="1">IF(OFFSET('Stocklist Hoogenraad'!C$17,ROW()-ROW(C$17),0)="","",OFFSET('Stocklist Hoogenraad'!C$17,ROW()-ROW(C$17),0))</f>
        <v/>
      </c>
      <c r="D3357" s="125" t="str">
        <f ca="1">IF(OFFSET('Stocklist Hoogenraad'!D$17,ROW()-ROW(D$17),0)="","",(1+Margin)*OFFSET('Stocklist Hoogenraad'!D$17,ROW()-ROW(D$17),0))</f>
        <v/>
      </c>
    </row>
    <row r="3358" spans="1:4" x14ac:dyDescent="0.25">
      <c r="A3358" s="124" t="str">
        <f ca="1">IF(OFFSET('Stocklist Hoogenraad'!A$17,ROW()-ROW(A$17),0)="","",OFFSET('Stocklist Hoogenraad'!A$17,ROW()-ROW(A$17),0))</f>
        <v/>
      </c>
      <c r="B3358" s="124" t="str">
        <f ca="1">IF(OFFSET('Stocklist Hoogenraad'!B$17,ROW()-ROW(B$17),0)="","",OFFSET('Stocklist Hoogenraad'!B$17,ROW()-ROW(B$17),0))</f>
        <v/>
      </c>
      <c r="C3358" s="124" t="str">
        <f ca="1">IF(OFFSET('Stocklist Hoogenraad'!C$17,ROW()-ROW(C$17),0)="","",OFFSET('Stocklist Hoogenraad'!C$17,ROW()-ROW(C$17),0))</f>
        <v/>
      </c>
      <c r="D3358" s="125" t="str">
        <f ca="1">IF(OFFSET('Stocklist Hoogenraad'!D$17,ROW()-ROW(D$17),0)="","",(1+Margin)*OFFSET('Stocklist Hoogenraad'!D$17,ROW()-ROW(D$17),0))</f>
        <v/>
      </c>
    </row>
    <row r="3359" spans="1:4" x14ac:dyDescent="0.25">
      <c r="A3359" s="124" t="str">
        <f ca="1">IF(OFFSET('Stocklist Hoogenraad'!A$17,ROW()-ROW(A$17),0)="","",OFFSET('Stocklist Hoogenraad'!A$17,ROW()-ROW(A$17),0))</f>
        <v/>
      </c>
      <c r="B3359" s="124" t="str">
        <f ca="1">IF(OFFSET('Stocklist Hoogenraad'!B$17,ROW()-ROW(B$17),0)="","",OFFSET('Stocklist Hoogenraad'!B$17,ROW()-ROW(B$17),0))</f>
        <v/>
      </c>
      <c r="C3359" s="124" t="str">
        <f ca="1">IF(OFFSET('Stocklist Hoogenraad'!C$17,ROW()-ROW(C$17),0)="","",OFFSET('Stocklist Hoogenraad'!C$17,ROW()-ROW(C$17),0))</f>
        <v/>
      </c>
      <c r="D3359" s="125" t="str">
        <f ca="1">IF(OFFSET('Stocklist Hoogenraad'!D$17,ROW()-ROW(D$17),0)="","",(1+Margin)*OFFSET('Stocklist Hoogenraad'!D$17,ROW()-ROW(D$17),0))</f>
        <v/>
      </c>
    </row>
    <row r="3360" spans="1:4" x14ac:dyDescent="0.25">
      <c r="A3360" s="124" t="str">
        <f ca="1">IF(OFFSET('Stocklist Hoogenraad'!A$17,ROW()-ROW(A$17),0)="","",OFFSET('Stocklist Hoogenraad'!A$17,ROW()-ROW(A$17),0))</f>
        <v/>
      </c>
      <c r="B3360" s="124" t="str">
        <f ca="1">IF(OFFSET('Stocklist Hoogenraad'!B$17,ROW()-ROW(B$17),0)="","",OFFSET('Stocklist Hoogenraad'!B$17,ROW()-ROW(B$17),0))</f>
        <v/>
      </c>
      <c r="C3360" s="124" t="str">
        <f ca="1">IF(OFFSET('Stocklist Hoogenraad'!C$17,ROW()-ROW(C$17),0)="","",OFFSET('Stocklist Hoogenraad'!C$17,ROW()-ROW(C$17),0))</f>
        <v/>
      </c>
      <c r="D3360" s="125" t="str">
        <f ca="1">IF(OFFSET('Stocklist Hoogenraad'!D$17,ROW()-ROW(D$17),0)="","",(1+Margin)*OFFSET('Stocklist Hoogenraad'!D$17,ROW()-ROW(D$17),0))</f>
        <v/>
      </c>
    </row>
    <row r="3361" spans="1:4" x14ac:dyDescent="0.25">
      <c r="A3361" s="124" t="str">
        <f ca="1">IF(OFFSET('Stocklist Hoogenraad'!A$17,ROW()-ROW(A$17),0)="","",OFFSET('Stocklist Hoogenraad'!A$17,ROW()-ROW(A$17),0))</f>
        <v/>
      </c>
      <c r="B3361" s="124" t="str">
        <f ca="1">IF(OFFSET('Stocklist Hoogenraad'!B$17,ROW()-ROW(B$17),0)="","",OFFSET('Stocklist Hoogenraad'!B$17,ROW()-ROW(B$17),0))</f>
        <v/>
      </c>
      <c r="C3361" s="124" t="str">
        <f ca="1">IF(OFFSET('Stocklist Hoogenraad'!C$17,ROW()-ROW(C$17),0)="","",OFFSET('Stocklist Hoogenraad'!C$17,ROW()-ROW(C$17),0))</f>
        <v/>
      </c>
      <c r="D3361" s="125" t="str">
        <f ca="1">IF(OFFSET('Stocklist Hoogenraad'!D$17,ROW()-ROW(D$17),0)="","",(1+Margin)*OFFSET('Stocklist Hoogenraad'!D$17,ROW()-ROW(D$17),0))</f>
        <v/>
      </c>
    </row>
    <row r="3362" spans="1:4" x14ac:dyDescent="0.25">
      <c r="A3362" s="124" t="str">
        <f ca="1">IF(OFFSET('Stocklist Hoogenraad'!A$17,ROW()-ROW(A$17),0)="","",OFFSET('Stocklist Hoogenraad'!A$17,ROW()-ROW(A$17),0))</f>
        <v/>
      </c>
      <c r="B3362" s="124" t="str">
        <f ca="1">IF(OFFSET('Stocklist Hoogenraad'!B$17,ROW()-ROW(B$17),0)="","",OFFSET('Stocklist Hoogenraad'!B$17,ROW()-ROW(B$17),0))</f>
        <v/>
      </c>
      <c r="C3362" s="124" t="str">
        <f ca="1">IF(OFFSET('Stocklist Hoogenraad'!C$17,ROW()-ROW(C$17),0)="","",OFFSET('Stocklist Hoogenraad'!C$17,ROW()-ROW(C$17),0))</f>
        <v/>
      </c>
      <c r="D3362" s="125" t="str">
        <f ca="1">IF(OFFSET('Stocklist Hoogenraad'!D$17,ROW()-ROW(D$17),0)="","",(1+Margin)*OFFSET('Stocklist Hoogenraad'!D$17,ROW()-ROW(D$17),0))</f>
        <v/>
      </c>
    </row>
    <row r="3363" spans="1:4" x14ac:dyDescent="0.25">
      <c r="A3363" s="124" t="str">
        <f ca="1">IF(OFFSET('Stocklist Hoogenraad'!A$17,ROW()-ROW(A$17),0)="","",OFFSET('Stocklist Hoogenraad'!A$17,ROW()-ROW(A$17),0))</f>
        <v/>
      </c>
      <c r="B3363" s="124" t="str">
        <f ca="1">IF(OFFSET('Stocklist Hoogenraad'!B$17,ROW()-ROW(B$17),0)="","",OFFSET('Stocklist Hoogenraad'!B$17,ROW()-ROW(B$17),0))</f>
        <v/>
      </c>
      <c r="C3363" s="124" t="str">
        <f ca="1">IF(OFFSET('Stocklist Hoogenraad'!C$17,ROW()-ROW(C$17),0)="","",OFFSET('Stocklist Hoogenraad'!C$17,ROW()-ROW(C$17),0))</f>
        <v/>
      </c>
      <c r="D3363" s="125" t="str">
        <f ca="1">IF(OFFSET('Stocklist Hoogenraad'!D$17,ROW()-ROW(D$17),0)="","",(1+Margin)*OFFSET('Stocklist Hoogenraad'!D$17,ROW()-ROW(D$17),0))</f>
        <v/>
      </c>
    </row>
    <row r="3364" spans="1:4" x14ac:dyDescent="0.25">
      <c r="A3364" s="124" t="str">
        <f ca="1">IF(OFFSET('Stocklist Hoogenraad'!A$17,ROW()-ROW(A$17),0)="","",OFFSET('Stocklist Hoogenraad'!A$17,ROW()-ROW(A$17),0))</f>
        <v/>
      </c>
      <c r="B3364" s="124" t="str">
        <f ca="1">IF(OFFSET('Stocklist Hoogenraad'!B$17,ROW()-ROW(B$17),0)="","",OFFSET('Stocklist Hoogenraad'!B$17,ROW()-ROW(B$17),0))</f>
        <v/>
      </c>
      <c r="C3364" s="124" t="str">
        <f ca="1">IF(OFFSET('Stocklist Hoogenraad'!C$17,ROW()-ROW(C$17),0)="","",OFFSET('Stocklist Hoogenraad'!C$17,ROW()-ROW(C$17),0))</f>
        <v/>
      </c>
      <c r="D3364" s="125" t="str">
        <f ca="1">IF(OFFSET('Stocklist Hoogenraad'!D$17,ROW()-ROW(D$17),0)="","",(1+Margin)*OFFSET('Stocklist Hoogenraad'!D$17,ROW()-ROW(D$17),0))</f>
        <v/>
      </c>
    </row>
    <row r="3365" spans="1:4" x14ac:dyDescent="0.25">
      <c r="A3365" s="124" t="str">
        <f ca="1">IF(OFFSET('Stocklist Hoogenraad'!A$17,ROW()-ROW(A$17),0)="","",OFFSET('Stocklist Hoogenraad'!A$17,ROW()-ROW(A$17),0))</f>
        <v/>
      </c>
      <c r="B3365" s="124" t="str">
        <f ca="1">IF(OFFSET('Stocklist Hoogenraad'!B$17,ROW()-ROW(B$17),0)="","",OFFSET('Stocklist Hoogenraad'!B$17,ROW()-ROW(B$17),0))</f>
        <v/>
      </c>
      <c r="C3365" s="124" t="str">
        <f ca="1">IF(OFFSET('Stocklist Hoogenraad'!C$17,ROW()-ROW(C$17),0)="","",OFFSET('Stocklist Hoogenraad'!C$17,ROW()-ROW(C$17),0))</f>
        <v/>
      </c>
      <c r="D3365" s="125" t="str">
        <f ca="1">IF(OFFSET('Stocklist Hoogenraad'!D$17,ROW()-ROW(D$17),0)="","",(1+Margin)*OFFSET('Stocklist Hoogenraad'!D$17,ROW()-ROW(D$17),0))</f>
        <v/>
      </c>
    </row>
    <row r="3366" spans="1:4" x14ac:dyDescent="0.25">
      <c r="A3366" s="124" t="str">
        <f ca="1">IF(OFFSET('Stocklist Hoogenraad'!A$17,ROW()-ROW(A$17),0)="","",OFFSET('Stocklist Hoogenraad'!A$17,ROW()-ROW(A$17),0))</f>
        <v/>
      </c>
      <c r="B3366" s="124" t="str">
        <f ca="1">IF(OFFSET('Stocklist Hoogenraad'!B$17,ROW()-ROW(B$17),0)="","",OFFSET('Stocklist Hoogenraad'!B$17,ROW()-ROW(B$17),0))</f>
        <v/>
      </c>
      <c r="C3366" s="124" t="str">
        <f ca="1">IF(OFFSET('Stocklist Hoogenraad'!C$17,ROW()-ROW(C$17),0)="","",OFFSET('Stocklist Hoogenraad'!C$17,ROW()-ROW(C$17),0))</f>
        <v/>
      </c>
      <c r="D3366" s="125" t="str">
        <f ca="1">IF(OFFSET('Stocklist Hoogenraad'!D$17,ROW()-ROW(D$17),0)="","",(1+Margin)*OFFSET('Stocklist Hoogenraad'!D$17,ROW()-ROW(D$17),0))</f>
        <v/>
      </c>
    </row>
    <row r="3367" spans="1:4" x14ac:dyDescent="0.25">
      <c r="A3367" s="124" t="str">
        <f ca="1">IF(OFFSET('Stocklist Hoogenraad'!A$17,ROW()-ROW(A$17),0)="","",OFFSET('Stocklist Hoogenraad'!A$17,ROW()-ROW(A$17),0))</f>
        <v/>
      </c>
      <c r="B3367" s="124" t="str">
        <f ca="1">IF(OFFSET('Stocklist Hoogenraad'!B$17,ROW()-ROW(B$17),0)="","",OFFSET('Stocklist Hoogenraad'!B$17,ROW()-ROW(B$17),0))</f>
        <v/>
      </c>
      <c r="C3367" s="124" t="str">
        <f ca="1">IF(OFFSET('Stocklist Hoogenraad'!C$17,ROW()-ROW(C$17),0)="","",OFFSET('Stocklist Hoogenraad'!C$17,ROW()-ROW(C$17),0))</f>
        <v/>
      </c>
      <c r="D3367" s="125" t="str">
        <f ca="1">IF(OFFSET('Stocklist Hoogenraad'!D$17,ROW()-ROW(D$17),0)="","",(1+Margin)*OFFSET('Stocklist Hoogenraad'!D$17,ROW()-ROW(D$17),0))</f>
        <v/>
      </c>
    </row>
    <row r="3368" spans="1:4" x14ac:dyDescent="0.25">
      <c r="A3368" s="124" t="str">
        <f ca="1">IF(OFFSET('Stocklist Hoogenraad'!A$17,ROW()-ROW(A$17),0)="","",OFFSET('Stocklist Hoogenraad'!A$17,ROW()-ROW(A$17),0))</f>
        <v/>
      </c>
      <c r="B3368" s="124" t="str">
        <f ca="1">IF(OFFSET('Stocklist Hoogenraad'!B$17,ROW()-ROW(B$17),0)="","",OFFSET('Stocklist Hoogenraad'!B$17,ROW()-ROW(B$17),0))</f>
        <v/>
      </c>
      <c r="C3368" s="124" t="str">
        <f ca="1">IF(OFFSET('Stocklist Hoogenraad'!C$17,ROW()-ROW(C$17),0)="","",OFFSET('Stocklist Hoogenraad'!C$17,ROW()-ROW(C$17),0))</f>
        <v/>
      </c>
      <c r="D3368" s="125" t="str">
        <f ca="1">IF(OFFSET('Stocklist Hoogenraad'!D$17,ROW()-ROW(D$17),0)="","",(1+Margin)*OFFSET('Stocklist Hoogenraad'!D$17,ROW()-ROW(D$17),0))</f>
        <v/>
      </c>
    </row>
    <row r="3369" spans="1:4" x14ac:dyDescent="0.25">
      <c r="A3369" s="124" t="str">
        <f ca="1">IF(OFFSET('Stocklist Hoogenraad'!A$17,ROW()-ROW(A$17),0)="","",OFFSET('Stocklist Hoogenraad'!A$17,ROW()-ROW(A$17),0))</f>
        <v/>
      </c>
      <c r="B3369" s="124" t="str">
        <f ca="1">IF(OFFSET('Stocklist Hoogenraad'!B$17,ROW()-ROW(B$17),0)="","",OFFSET('Stocklist Hoogenraad'!B$17,ROW()-ROW(B$17),0))</f>
        <v/>
      </c>
      <c r="C3369" s="124" t="str">
        <f ca="1">IF(OFFSET('Stocklist Hoogenraad'!C$17,ROW()-ROW(C$17),0)="","",OFFSET('Stocklist Hoogenraad'!C$17,ROW()-ROW(C$17),0))</f>
        <v/>
      </c>
      <c r="D3369" s="125" t="str">
        <f ca="1">IF(OFFSET('Stocklist Hoogenraad'!D$17,ROW()-ROW(D$17),0)="","",(1+Margin)*OFFSET('Stocklist Hoogenraad'!D$17,ROW()-ROW(D$17),0))</f>
        <v/>
      </c>
    </row>
    <row r="3370" spans="1:4" x14ac:dyDescent="0.25">
      <c r="A3370" s="124" t="str">
        <f ca="1">IF(OFFSET('Stocklist Hoogenraad'!A$17,ROW()-ROW(A$17),0)="","",OFFSET('Stocklist Hoogenraad'!A$17,ROW()-ROW(A$17),0))</f>
        <v/>
      </c>
      <c r="B3370" s="124" t="str">
        <f ca="1">IF(OFFSET('Stocklist Hoogenraad'!B$17,ROW()-ROW(B$17),0)="","",OFFSET('Stocklist Hoogenraad'!B$17,ROW()-ROW(B$17),0))</f>
        <v/>
      </c>
      <c r="C3370" s="124" t="str">
        <f ca="1">IF(OFFSET('Stocklist Hoogenraad'!C$17,ROW()-ROW(C$17),0)="","",OFFSET('Stocklist Hoogenraad'!C$17,ROW()-ROW(C$17),0))</f>
        <v/>
      </c>
      <c r="D3370" s="125" t="str">
        <f ca="1">IF(OFFSET('Stocklist Hoogenraad'!D$17,ROW()-ROW(D$17),0)="","",(1+Margin)*OFFSET('Stocklist Hoogenraad'!D$17,ROW()-ROW(D$17),0))</f>
        <v/>
      </c>
    </row>
    <row r="3371" spans="1:4" x14ac:dyDescent="0.25">
      <c r="A3371" s="124" t="str">
        <f ca="1">IF(OFFSET('Stocklist Hoogenraad'!A$17,ROW()-ROW(A$17),0)="","",OFFSET('Stocklist Hoogenraad'!A$17,ROW()-ROW(A$17),0))</f>
        <v/>
      </c>
      <c r="B3371" s="124" t="str">
        <f ca="1">IF(OFFSET('Stocklist Hoogenraad'!B$17,ROW()-ROW(B$17),0)="","",OFFSET('Stocklist Hoogenraad'!B$17,ROW()-ROW(B$17),0))</f>
        <v/>
      </c>
      <c r="C3371" s="124" t="str">
        <f ca="1">IF(OFFSET('Stocklist Hoogenraad'!C$17,ROW()-ROW(C$17),0)="","",OFFSET('Stocklist Hoogenraad'!C$17,ROW()-ROW(C$17),0))</f>
        <v/>
      </c>
      <c r="D3371" s="125" t="str">
        <f ca="1">IF(OFFSET('Stocklist Hoogenraad'!D$17,ROW()-ROW(D$17),0)="","",(1+Margin)*OFFSET('Stocklist Hoogenraad'!D$17,ROW()-ROW(D$17),0))</f>
        <v/>
      </c>
    </row>
    <row r="3372" spans="1:4" x14ac:dyDescent="0.25">
      <c r="A3372" s="124" t="str">
        <f ca="1">IF(OFFSET('Stocklist Hoogenraad'!A$17,ROW()-ROW(A$17),0)="","",OFFSET('Stocklist Hoogenraad'!A$17,ROW()-ROW(A$17),0))</f>
        <v/>
      </c>
      <c r="B3372" s="124" t="str">
        <f ca="1">IF(OFFSET('Stocklist Hoogenraad'!B$17,ROW()-ROW(B$17),0)="","",OFFSET('Stocklist Hoogenraad'!B$17,ROW()-ROW(B$17),0))</f>
        <v/>
      </c>
      <c r="C3372" s="124" t="str">
        <f ca="1">IF(OFFSET('Stocklist Hoogenraad'!C$17,ROW()-ROW(C$17),0)="","",OFFSET('Stocklist Hoogenraad'!C$17,ROW()-ROW(C$17),0))</f>
        <v/>
      </c>
      <c r="D3372" s="125" t="str">
        <f ca="1">IF(OFFSET('Stocklist Hoogenraad'!D$17,ROW()-ROW(D$17),0)="","",(1+Margin)*OFFSET('Stocklist Hoogenraad'!D$17,ROW()-ROW(D$17),0))</f>
        <v/>
      </c>
    </row>
    <row r="3373" spans="1:4" x14ac:dyDescent="0.25">
      <c r="A3373" s="124" t="str">
        <f ca="1">IF(OFFSET('Stocklist Hoogenraad'!A$17,ROW()-ROW(A$17),0)="","",OFFSET('Stocklist Hoogenraad'!A$17,ROW()-ROW(A$17),0))</f>
        <v/>
      </c>
      <c r="B3373" s="124" t="str">
        <f ca="1">IF(OFFSET('Stocklist Hoogenraad'!B$17,ROW()-ROW(B$17),0)="","",OFFSET('Stocklist Hoogenraad'!B$17,ROW()-ROW(B$17),0))</f>
        <v/>
      </c>
      <c r="C3373" s="124" t="str">
        <f ca="1">IF(OFFSET('Stocklist Hoogenraad'!C$17,ROW()-ROW(C$17),0)="","",OFFSET('Stocklist Hoogenraad'!C$17,ROW()-ROW(C$17),0))</f>
        <v/>
      </c>
      <c r="D3373" s="125" t="str">
        <f ca="1">IF(OFFSET('Stocklist Hoogenraad'!D$17,ROW()-ROW(D$17),0)="","",(1+Margin)*OFFSET('Stocklist Hoogenraad'!D$17,ROW()-ROW(D$17),0))</f>
        <v/>
      </c>
    </row>
    <row r="3374" spans="1:4" x14ac:dyDescent="0.25">
      <c r="A3374" s="124" t="str">
        <f ca="1">IF(OFFSET('Stocklist Hoogenraad'!A$17,ROW()-ROW(A$17),0)="","",OFFSET('Stocklist Hoogenraad'!A$17,ROW()-ROW(A$17),0))</f>
        <v/>
      </c>
      <c r="B3374" s="124" t="str">
        <f ca="1">IF(OFFSET('Stocklist Hoogenraad'!B$17,ROW()-ROW(B$17),0)="","",OFFSET('Stocklist Hoogenraad'!B$17,ROW()-ROW(B$17),0))</f>
        <v/>
      </c>
      <c r="C3374" s="124" t="str">
        <f ca="1">IF(OFFSET('Stocklist Hoogenraad'!C$17,ROW()-ROW(C$17),0)="","",OFFSET('Stocklist Hoogenraad'!C$17,ROW()-ROW(C$17),0))</f>
        <v/>
      </c>
      <c r="D3374" s="125" t="str">
        <f ca="1">IF(OFFSET('Stocklist Hoogenraad'!D$17,ROW()-ROW(D$17),0)="","",(1+Margin)*OFFSET('Stocklist Hoogenraad'!D$17,ROW()-ROW(D$17),0))</f>
        <v/>
      </c>
    </row>
    <row r="3375" spans="1:4" x14ac:dyDescent="0.25">
      <c r="A3375" s="124" t="str">
        <f ca="1">IF(OFFSET('Stocklist Hoogenraad'!A$17,ROW()-ROW(A$17),0)="","",OFFSET('Stocklist Hoogenraad'!A$17,ROW()-ROW(A$17),0))</f>
        <v/>
      </c>
      <c r="B3375" s="124" t="str">
        <f ca="1">IF(OFFSET('Stocklist Hoogenraad'!B$17,ROW()-ROW(B$17),0)="","",OFFSET('Stocklist Hoogenraad'!B$17,ROW()-ROW(B$17),0))</f>
        <v/>
      </c>
      <c r="C3375" s="124" t="str">
        <f ca="1">IF(OFFSET('Stocklist Hoogenraad'!C$17,ROW()-ROW(C$17),0)="","",OFFSET('Stocklist Hoogenraad'!C$17,ROW()-ROW(C$17),0))</f>
        <v/>
      </c>
      <c r="D3375" s="125" t="str">
        <f ca="1">IF(OFFSET('Stocklist Hoogenraad'!D$17,ROW()-ROW(D$17),0)="","",(1+Margin)*OFFSET('Stocklist Hoogenraad'!D$17,ROW()-ROW(D$17),0))</f>
        <v/>
      </c>
    </row>
    <row r="3376" spans="1:4" x14ac:dyDescent="0.25">
      <c r="A3376" s="124" t="str">
        <f ca="1">IF(OFFSET('Stocklist Hoogenraad'!A$17,ROW()-ROW(A$17),0)="","",OFFSET('Stocklist Hoogenraad'!A$17,ROW()-ROW(A$17),0))</f>
        <v/>
      </c>
      <c r="B3376" s="124" t="str">
        <f ca="1">IF(OFFSET('Stocklist Hoogenraad'!B$17,ROW()-ROW(B$17),0)="","",OFFSET('Stocklist Hoogenraad'!B$17,ROW()-ROW(B$17),0))</f>
        <v/>
      </c>
      <c r="C3376" s="124" t="str">
        <f ca="1">IF(OFFSET('Stocklist Hoogenraad'!C$17,ROW()-ROW(C$17),0)="","",OFFSET('Stocklist Hoogenraad'!C$17,ROW()-ROW(C$17),0))</f>
        <v/>
      </c>
      <c r="D3376" s="125" t="str">
        <f ca="1">IF(OFFSET('Stocklist Hoogenraad'!D$17,ROW()-ROW(D$17),0)="","",(1+Margin)*OFFSET('Stocklist Hoogenraad'!D$17,ROW()-ROW(D$17),0))</f>
        <v/>
      </c>
    </row>
    <row r="3377" spans="1:4" x14ac:dyDescent="0.25">
      <c r="A3377" s="124" t="str">
        <f ca="1">IF(OFFSET('Stocklist Hoogenraad'!A$17,ROW()-ROW(A$17),0)="","",OFFSET('Stocklist Hoogenraad'!A$17,ROW()-ROW(A$17),0))</f>
        <v/>
      </c>
      <c r="B3377" s="124" t="str">
        <f ca="1">IF(OFFSET('Stocklist Hoogenraad'!B$17,ROW()-ROW(B$17),0)="","",OFFSET('Stocklist Hoogenraad'!B$17,ROW()-ROW(B$17),0))</f>
        <v/>
      </c>
      <c r="C3377" s="124" t="str">
        <f ca="1">IF(OFFSET('Stocklist Hoogenraad'!C$17,ROW()-ROW(C$17),0)="","",OFFSET('Stocklist Hoogenraad'!C$17,ROW()-ROW(C$17),0))</f>
        <v/>
      </c>
      <c r="D3377" s="125" t="str">
        <f ca="1">IF(OFFSET('Stocklist Hoogenraad'!D$17,ROW()-ROW(D$17),0)="","",(1+Margin)*OFFSET('Stocklist Hoogenraad'!D$17,ROW()-ROW(D$17),0))</f>
        <v/>
      </c>
    </row>
    <row r="3378" spans="1:4" x14ac:dyDescent="0.25">
      <c r="A3378" s="124" t="str">
        <f ca="1">IF(OFFSET('Stocklist Hoogenraad'!A$17,ROW()-ROW(A$17),0)="","",OFFSET('Stocklist Hoogenraad'!A$17,ROW()-ROW(A$17),0))</f>
        <v/>
      </c>
      <c r="B3378" s="124" t="str">
        <f ca="1">IF(OFFSET('Stocklist Hoogenraad'!B$17,ROW()-ROW(B$17),0)="","",OFFSET('Stocklist Hoogenraad'!B$17,ROW()-ROW(B$17),0))</f>
        <v/>
      </c>
      <c r="C3378" s="124" t="str">
        <f ca="1">IF(OFFSET('Stocklist Hoogenraad'!C$17,ROW()-ROW(C$17),0)="","",OFFSET('Stocklist Hoogenraad'!C$17,ROW()-ROW(C$17),0))</f>
        <v/>
      </c>
      <c r="D3378" s="125" t="str">
        <f ca="1">IF(OFFSET('Stocklist Hoogenraad'!D$17,ROW()-ROW(D$17),0)="","",(1+Margin)*OFFSET('Stocklist Hoogenraad'!D$17,ROW()-ROW(D$17),0))</f>
        <v/>
      </c>
    </row>
    <row r="3379" spans="1:4" x14ac:dyDescent="0.25">
      <c r="A3379" s="124" t="str">
        <f ca="1">IF(OFFSET('Stocklist Hoogenraad'!A$17,ROW()-ROW(A$17),0)="","",OFFSET('Stocklist Hoogenraad'!A$17,ROW()-ROW(A$17),0))</f>
        <v/>
      </c>
      <c r="B3379" s="124" t="str">
        <f ca="1">IF(OFFSET('Stocklist Hoogenraad'!B$17,ROW()-ROW(B$17),0)="","",OFFSET('Stocklist Hoogenraad'!B$17,ROW()-ROW(B$17),0))</f>
        <v/>
      </c>
      <c r="C3379" s="124" t="str">
        <f ca="1">IF(OFFSET('Stocklist Hoogenraad'!C$17,ROW()-ROW(C$17),0)="","",OFFSET('Stocklist Hoogenraad'!C$17,ROW()-ROW(C$17),0))</f>
        <v/>
      </c>
      <c r="D3379" s="125" t="str">
        <f ca="1">IF(OFFSET('Stocklist Hoogenraad'!D$17,ROW()-ROW(D$17),0)="","",(1+Margin)*OFFSET('Stocklist Hoogenraad'!D$17,ROW()-ROW(D$17),0))</f>
        <v/>
      </c>
    </row>
    <row r="3380" spans="1:4" x14ac:dyDescent="0.25">
      <c r="A3380" s="124" t="str">
        <f ca="1">IF(OFFSET('Stocklist Hoogenraad'!A$17,ROW()-ROW(A$17),0)="","",OFFSET('Stocklist Hoogenraad'!A$17,ROW()-ROW(A$17),0))</f>
        <v/>
      </c>
      <c r="B3380" s="124" t="str">
        <f ca="1">IF(OFFSET('Stocklist Hoogenraad'!B$17,ROW()-ROW(B$17),0)="","",OFFSET('Stocklist Hoogenraad'!B$17,ROW()-ROW(B$17),0))</f>
        <v/>
      </c>
      <c r="C3380" s="124" t="str">
        <f ca="1">IF(OFFSET('Stocklist Hoogenraad'!C$17,ROW()-ROW(C$17),0)="","",OFFSET('Stocklist Hoogenraad'!C$17,ROW()-ROW(C$17),0))</f>
        <v/>
      </c>
      <c r="D3380" s="125" t="str">
        <f ca="1">IF(OFFSET('Stocklist Hoogenraad'!D$17,ROW()-ROW(D$17),0)="","",(1+Margin)*OFFSET('Stocklist Hoogenraad'!D$17,ROW()-ROW(D$17),0))</f>
        <v/>
      </c>
    </row>
    <row r="3381" spans="1:4" x14ac:dyDescent="0.25">
      <c r="A3381" s="124" t="str">
        <f ca="1">IF(OFFSET('Stocklist Hoogenraad'!A$17,ROW()-ROW(A$17),0)="","",OFFSET('Stocklist Hoogenraad'!A$17,ROW()-ROW(A$17),0))</f>
        <v/>
      </c>
      <c r="B3381" s="124" t="str">
        <f ca="1">IF(OFFSET('Stocklist Hoogenraad'!B$17,ROW()-ROW(B$17),0)="","",OFFSET('Stocklist Hoogenraad'!B$17,ROW()-ROW(B$17),0))</f>
        <v/>
      </c>
      <c r="C3381" s="124" t="str">
        <f ca="1">IF(OFFSET('Stocklist Hoogenraad'!C$17,ROW()-ROW(C$17),0)="","",OFFSET('Stocklist Hoogenraad'!C$17,ROW()-ROW(C$17),0))</f>
        <v/>
      </c>
      <c r="D3381" s="125" t="str">
        <f ca="1">IF(OFFSET('Stocklist Hoogenraad'!D$17,ROW()-ROW(D$17),0)="","",(1+Margin)*OFFSET('Stocklist Hoogenraad'!D$17,ROW()-ROW(D$17),0))</f>
        <v/>
      </c>
    </row>
    <row r="3382" spans="1:4" x14ac:dyDescent="0.25">
      <c r="A3382" s="124" t="str">
        <f ca="1">IF(OFFSET('Stocklist Hoogenraad'!A$17,ROW()-ROW(A$17),0)="","",OFFSET('Stocklist Hoogenraad'!A$17,ROW()-ROW(A$17),0))</f>
        <v/>
      </c>
      <c r="B3382" s="124" t="str">
        <f ca="1">IF(OFFSET('Stocklist Hoogenraad'!B$17,ROW()-ROW(B$17),0)="","",OFFSET('Stocklist Hoogenraad'!B$17,ROW()-ROW(B$17),0))</f>
        <v/>
      </c>
      <c r="C3382" s="124" t="str">
        <f ca="1">IF(OFFSET('Stocklist Hoogenraad'!C$17,ROW()-ROW(C$17),0)="","",OFFSET('Stocklist Hoogenraad'!C$17,ROW()-ROW(C$17),0))</f>
        <v/>
      </c>
      <c r="D3382" s="125" t="str">
        <f ca="1">IF(OFFSET('Stocklist Hoogenraad'!D$17,ROW()-ROW(D$17),0)="","",(1+Margin)*OFFSET('Stocklist Hoogenraad'!D$17,ROW()-ROW(D$17),0))</f>
        <v/>
      </c>
    </row>
    <row r="3383" spans="1:4" x14ac:dyDescent="0.25">
      <c r="A3383" s="124" t="str">
        <f ca="1">IF(OFFSET('Stocklist Hoogenraad'!A$17,ROW()-ROW(A$17),0)="","",OFFSET('Stocklist Hoogenraad'!A$17,ROW()-ROW(A$17),0))</f>
        <v/>
      </c>
      <c r="B3383" s="124" t="str">
        <f ca="1">IF(OFFSET('Stocklist Hoogenraad'!B$17,ROW()-ROW(B$17),0)="","",OFFSET('Stocklist Hoogenraad'!B$17,ROW()-ROW(B$17),0))</f>
        <v/>
      </c>
      <c r="C3383" s="124" t="str">
        <f ca="1">IF(OFFSET('Stocklist Hoogenraad'!C$17,ROW()-ROW(C$17),0)="","",OFFSET('Stocklist Hoogenraad'!C$17,ROW()-ROW(C$17),0))</f>
        <v/>
      </c>
      <c r="D3383" s="125" t="str">
        <f ca="1">IF(OFFSET('Stocklist Hoogenraad'!D$17,ROW()-ROW(D$17),0)="","",(1+Margin)*OFFSET('Stocklist Hoogenraad'!D$17,ROW()-ROW(D$17),0))</f>
        <v/>
      </c>
    </row>
    <row r="3384" spans="1:4" x14ac:dyDescent="0.25">
      <c r="A3384" s="124" t="str">
        <f ca="1">IF(OFFSET('Stocklist Hoogenraad'!A$17,ROW()-ROW(A$17),0)="","",OFFSET('Stocklist Hoogenraad'!A$17,ROW()-ROW(A$17),0))</f>
        <v/>
      </c>
      <c r="B3384" s="124" t="str">
        <f ca="1">IF(OFFSET('Stocklist Hoogenraad'!B$17,ROW()-ROW(B$17),0)="","",OFFSET('Stocklist Hoogenraad'!B$17,ROW()-ROW(B$17),0))</f>
        <v/>
      </c>
      <c r="C3384" s="124" t="str">
        <f ca="1">IF(OFFSET('Stocklist Hoogenraad'!C$17,ROW()-ROW(C$17),0)="","",OFFSET('Stocklist Hoogenraad'!C$17,ROW()-ROW(C$17),0))</f>
        <v/>
      </c>
      <c r="D3384" s="125" t="str">
        <f ca="1">IF(OFFSET('Stocklist Hoogenraad'!D$17,ROW()-ROW(D$17),0)="","",(1+Margin)*OFFSET('Stocklist Hoogenraad'!D$17,ROW()-ROW(D$17),0))</f>
        <v/>
      </c>
    </row>
    <row r="3385" spans="1:4" x14ac:dyDescent="0.25">
      <c r="A3385" s="124" t="str">
        <f ca="1">IF(OFFSET('Stocklist Hoogenraad'!A$17,ROW()-ROW(A$17),0)="","",OFFSET('Stocklist Hoogenraad'!A$17,ROW()-ROW(A$17),0))</f>
        <v/>
      </c>
      <c r="B3385" s="124" t="str">
        <f ca="1">IF(OFFSET('Stocklist Hoogenraad'!B$17,ROW()-ROW(B$17),0)="","",OFFSET('Stocklist Hoogenraad'!B$17,ROW()-ROW(B$17),0))</f>
        <v/>
      </c>
      <c r="C3385" s="124" t="str">
        <f ca="1">IF(OFFSET('Stocklist Hoogenraad'!C$17,ROW()-ROW(C$17),0)="","",OFFSET('Stocklist Hoogenraad'!C$17,ROW()-ROW(C$17),0))</f>
        <v/>
      </c>
      <c r="D3385" s="125" t="str">
        <f ca="1">IF(OFFSET('Stocklist Hoogenraad'!D$17,ROW()-ROW(D$17),0)="","",(1+Margin)*OFFSET('Stocklist Hoogenraad'!D$17,ROW()-ROW(D$17),0))</f>
        <v/>
      </c>
    </row>
    <row r="3386" spans="1:4" x14ac:dyDescent="0.25">
      <c r="A3386" s="124" t="str">
        <f ca="1">IF(OFFSET('Stocklist Hoogenraad'!A$17,ROW()-ROW(A$17),0)="","",OFFSET('Stocklist Hoogenraad'!A$17,ROW()-ROW(A$17),0))</f>
        <v/>
      </c>
      <c r="B3386" s="124" t="str">
        <f ca="1">IF(OFFSET('Stocklist Hoogenraad'!B$17,ROW()-ROW(B$17),0)="","",OFFSET('Stocklist Hoogenraad'!B$17,ROW()-ROW(B$17),0))</f>
        <v/>
      </c>
      <c r="C3386" s="124" t="str">
        <f ca="1">IF(OFFSET('Stocklist Hoogenraad'!C$17,ROW()-ROW(C$17),0)="","",OFFSET('Stocklist Hoogenraad'!C$17,ROW()-ROW(C$17),0))</f>
        <v/>
      </c>
      <c r="D3386" s="125" t="str">
        <f ca="1">IF(OFFSET('Stocklist Hoogenraad'!D$17,ROW()-ROW(D$17),0)="","",(1+Margin)*OFFSET('Stocklist Hoogenraad'!D$17,ROW()-ROW(D$17),0))</f>
        <v/>
      </c>
    </row>
    <row r="3387" spans="1:4" x14ac:dyDescent="0.25">
      <c r="A3387" s="124" t="str">
        <f ca="1">IF(OFFSET('Stocklist Hoogenraad'!A$17,ROW()-ROW(A$17),0)="","",OFFSET('Stocklist Hoogenraad'!A$17,ROW()-ROW(A$17),0))</f>
        <v/>
      </c>
      <c r="B3387" s="124" t="str">
        <f ca="1">IF(OFFSET('Stocklist Hoogenraad'!B$17,ROW()-ROW(B$17),0)="","",OFFSET('Stocklist Hoogenraad'!B$17,ROW()-ROW(B$17),0))</f>
        <v/>
      </c>
      <c r="C3387" s="124" t="str">
        <f ca="1">IF(OFFSET('Stocklist Hoogenraad'!C$17,ROW()-ROW(C$17),0)="","",OFFSET('Stocklist Hoogenraad'!C$17,ROW()-ROW(C$17),0))</f>
        <v/>
      </c>
      <c r="D3387" s="125" t="str">
        <f ca="1">IF(OFFSET('Stocklist Hoogenraad'!D$17,ROW()-ROW(D$17),0)="","",(1+Margin)*OFFSET('Stocklist Hoogenraad'!D$17,ROW()-ROW(D$17),0))</f>
        <v/>
      </c>
    </row>
    <row r="3388" spans="1:4" x14ac:dyDescent="0.25">
      <c r="A3388" s="124" t="str">
        <f ca="1">IF(OFFSET('Stocklist Hoogenraad'!A$17,ROW()-ROW(A$17),0)="","",OFFSET('Stocklist Hoogenraad'!A$17,ROW()-ROW(A$17),0))</f>
        <v/>
      </c>
      <c r="B3388" s="124" t="str">
        <f ca="1">IF(OFFSET('Stocklist Hoogenraad'!B$17,ROW()-ROW(B$17),0)="","",OFFSET('Stocklist Hoogenraad'!B$17,ROW()-ROW(B$17),0))</f>
        <v/>
      </c>
      <c r="C3388" s="124" t="str">
        <f ca="1">IF(OFFSET('Stocklist Hoogenraad'!C$17,ROW()-ROW(C$17),0)="","",OFFSET('Stocklist Hoogenraad'!C$17,ROW()-ROW(C$17),0))</f>
        <v/>
      </c>
      <c r="D3388" s="125" t="str">
        <f ca="1">IF(OFFSET('Stocklist Hoogenraad'!D$17,ROW()-ROW(D$17),0)="","",(1+Margin)*OFFSET('Stocklist Hoogenraad'!D$17,ROW()-ROW(D$17),0))</f>
        <v/>
      </c>
    </row>
    <row r="3389" spans="1:4" x14ac:dyDescent="0.25">
      <c r="A3389" s="124" t="str">
        <f ca="1">IF(OFFSET('Stocklist Hoogenraad'!A$17,ROW()-ROW(A$17),0)="","",OFFSET('Stocklist Hoogenraad'!A$17,ROW()-ROW(A$17),0))</f>
        <v/>
      </c>
      <c r="B3389" s="124" t="str">
        <f ca="1">IF(OFFSET('Stocklist Hoogenraad'!B$17,ROW()-ROW(B$17),0)="","",OFFSET('Stocklist Hoogenraad'!B$17,ROW()-ROW(B$17),0))</f>
        <v/>
      </c>
      <c r="C3389" s="124" t="str">
        <f ca="1">IF(OFFSET('Stocklist Hoogenraad'!C$17,ROW()-ROW(C$17),0)="","",OFFSET('Stocklist Hoogenraad'!C$17,ROW()-ROW(C$17),0))</f>
        <v/>
      </c>
      <c r="D3389" s="125" t="str">
        <f ca="1">IF(OFFSET('Stocklist Hoogenraad'!D$17,ROW()-ROW(D$17),0)="","",(1+Margin)*OFFSET('Stocklist Hoogenraad'!D$17,ROW()-ROW(D$17),0))</f>
        <v/>
      </c>
    </row>
    <row r="3390" spans="1:4" x14ac:dyDescent="0.25">
      <c r="A3390" s="124" t="str">
        <f ca="1">IF(OFFSET('Stocklist Hoogenraad'!A$17,ROW()-ROW(A$17),0)="","",OFFSET('Stocklist Hoogenraad'!A$17,ROW()-ROW(A$17),0))</f>
        <v/>
      </c>
      <c r="B3390" s="124" t="str">
        <f ca="1">IF(OFFSET('Stocklist Hoogenraad'!B$17,ROW()-ROW(B$17),0)="","",OFFSET('Stocklist Hoogenraad'!B$17,ROW()-ROW(B$17),0))</f>
        <v/>
      </c>
      <c r="C3390" s="124" t="str">
        <f ca="1">IF(OFFSET('Stocklist Hoogenraad'!C$17,ROW()-ROW(C$17),0)="","",OFFSET('Stocklist Hoogenraad'!C$17,ROW()-ROW(C$17),0))</f>
        <v/>
      </c>
      <c r="D3390" s="125" t="str">
        <f ca="1">IF(OFFSET('Stocklist Hoogenraad'!D$17,ROW()-ROW(D$17),0)="","",(1+Margin)*OFFSET('Stocklist Hoogenraad'!D$17,ROW()-ROW(D$17),0))</f>
        <v/>
      </c>
    </row>
    <row r="3391" spans="1:4" x14ac:dyDescent="0.25">
      <c r="A3391" s="124" t="str">
        <f ca="1">IF(OFFSET('Stocklist Hoogenraad'!A$17,ROW()-ROW(A$17),0)="","",OFFSET('Stocklist Hoogenraad'!A$17,ROW()-ROW(A$17),0))</f>
        <v/>
      </c>
      <c r="B3391" s="124" t="str">
        <f ca="1">IF(OFFSET('Stocklist Hoogenraad'!B$17,ROW()-ROW(B$17),0)="","",OFFSET('Stocklist Hoogenraad'!B$17,ROW()-ROW(B$17),0))</f>
        <v/>
      </c>
      <c r="C3391" s="124" t="str">
        <f ca="1">IF(OFFSET('Stocklist Hoogenraad'!C$17,ROW()-ROW(C$17),0)="","",OFFSET('Stocklist Hoogenraad'!C$17,ROW()-ROW(C$17),0))</f>
        <v/>
      </c>
      <c r="D3391" s="125" t="str">
        <f ca="1">IF(OFFSET('Stocklist Hoogenraad'!D$17,ROW()-ROW(D$17),0)="","",(1+Margin)*OFFSET('Stocklist Hoogenraad'!D$17,ROW()-ROW(D$17),0))</f>
        <v/>
      </c>
    </row>
    <row r="3392" spans="1:4" x14ac:dyDescent="0.25">
      <c r="A3392" s="124" t="str">
        <f ca="1">IF(OFFSET('Stocklist Hoogenraad'!A$17,ROW()-ROW(A$17),0)="","",OFFSET('Stocklist Hoogenraad'!A$17,ROW()-ROW(A$17),0))</f>
        <v/>
      </c>
      <c r="B3392" s="124" t="str">
        <f ca="1">IF(OFFSET('Stocklist Hoogenraad'!B$17,ROW()-ROW(B$17),0)="","",OFFSET('Stocklist Hoogenraad'!B$17,ROW()-ROW(B$17),0))</f>
        <v/>
      </c>
      <c r="C3392" s="124" t="str">
        <f ca="1">IF(OFFSET('Stocklist Hoogenraad'!C$17,ROW()-ROW(C$17),0)="","",OFFSET('Stocklist Hoogenraad'!C$17,ROW()-ROW(C$17),0))</f>
        <v/>
      </c>
      <c r="D3392" s="125" t="str">
        <f ca="1">IF(OFFSET('Stocklist Hoogenraad'!D$17,ROW()-ROW(D$17),0)="","",(1+Margin)*OFFSET('Stocklist Hoogenraad'!D$17,ROW()-ROW(D$17),0))</f>
        <v/>
      </c>
    </row>
    <row r="3393" spans="1:4" x14ac:dyDescent="0.25">
      <c r="A3393" s="124" t="str">
        <f ca="1">IF(OFFSET('Stocklist Hoogenraad'!A$17,ROW()-ROW(A$17),0)="","",OFFSET('Stocklist Hoogenraad'!A$17,ROW()-ROW(A$17),0))</f>
        <v/>
      </c>
      <c r="B3393" s="124" t="str">
        <f ca="1">IF(OFFSET('Stocklist Hoogenraad'!B$17,ROW()-ROW(B$17),0)="","",OFFSET('Stocklist Hoogenraad'!B$17,ROW()-ROW(B$17),0))</f>
        <v/>
      </c>
      <c r="C3393" s="124" t="str">
        <f ca="1">IF(OFFSET('Stocklist Hoogenraad'!C$17,ROW()-ROW(C$17),0)="","",OFFSET('Stocklist Hoogenraad'!C$17,ROW()-ROW(C$17),0))</f>
        <v/>
      </c>
      <c r="D3393" s="125" t="str">
        <f ca="1">IF(OFFSET('Stocklist Hoogenraad'!D$17,ROW()-ROW(D$17),0)="","",(1+Margin)*OFFSET('Stocklist Hoogenraad'!D$17,ROW()-ROW(D$17),0))</f>
        <v/>
      </c>
    </row>
    <row r="3394" spans="1:4" x14ac:dyDescent="0.25">
      <c r="A3394" s="124" t="str">
        <f ca="1">IF(OFFSET('Stocklist Hoogenraad'!A$17,ROW()-ROW(A$17),0)="","",OFFSET('Stocklist Hoogenraad'!A$17,ROW()-ROW(A$17),0))</f>
        <v/>
      </c>
      <c r="B3394" s="124" t="str">
        <f ca="1">IF(OFFSET('Stocklist Hoogenraad'!B$17,ROW()-ROW(B$17),0)="","",OFFSET('Stocklist Hoogenraad'!B$17,ROW()-ROW(B$17),0))</f>
        <v/>
      </c>
      <c r="C3394" s="124" t="str">
        <f ca="1">IF(OFFSET('Stocklist Hoogenraad'!C$17,ROW()-ROW(C$17),0)="","",OFFSET('Stocklist Hoogenraad'!C$17,ROW()-ROW(C$17),0))</f>
        <v/>
      </c>
      <c r="D3394" s="125" t="str">
        <f ca="1">IF(OFFSET('Stocklist Hoogenraad'!D$17,ROW()-ROW(D$17),0)="","",(1+Margin)*OFFSET('Stocklist Hoogenraad'!D$17,ROW()-ROW(D$17),0))</f>
        <v/>
      </c>
    </row>
    <row r="3395" spans="1:4" x14ac:dyDescent="0.25">
      <c r="A3395" s="124" t="str">
        <f ca="1">IF(OFFSET('Stocklist Hoogenraad'!A$17,ROW()-ROW(A$17),0)="","",OFFSET('Stocklist Hoogenraad'!A$17,ROW()-ROW(A$17),0))</f>
        <v/>
      </c>
      <c r="B3395" s="124" t="str">
        <f ca="1">IF(OFFSET('Stocklist Hoogenraad'!B$17,ROW()-ROW(B$17),0)="","",OFFSET('Stocklist Hoogenraad'!B$17,ROW()-ROW(B$17),0))</f>
        <v/>
      </c>
      <c r="C3395" s="124" t="str">
        <f ca="1">IF(OFFSET('Stocklist Hoogenraad'!C$17,ROW()-ROW(C$17),0)="","",OFFSET('Stocklist Hoogenraad'!C$17,ROW()-ROW(C$17),0))</f>
        <v/>
      </c>
      <c r="D3395" s="125" t="str">
        <f ca="1">IF(OFFSET('Stocklist Hoogenraad'!D$17,ROW()-ROW(D$17),0)="","",(1+Margin)*OFFSET('Stocklist Hoogenraad'!D$17,ROW()-ROW(D$17),0))</f>
        <v/>
      </c>
    </row>
    <row r="3396" spans="1:4" x14ac:dyDescent="0.25">
      <c r="A3396" s="124" t="str">
        <f ca="1">IF(OFFSET('Stocklist Hoogenraad'!A$17,ROW()-ROW(A$17),0)="","",OFFSET('Stocklist Hoogenraad'!A$17,ROW()-ROW(A$17),0))</f>
        <v/>
      </c>
      <c r="B3396" s="124" t="str">
        <f ca="1">IF(OFFSET('Stocklist Hoogenraad'!B$17,ROW()-ROW(B$17),0)="","",OFFSET('Stocklist Hoogenraad'!B$17,ROW()-ROW(B$17),0))</f>
        <v/>
      </c>
      <c r="C3396" s="124" t="str">
        <f ca="1">IF(OFFSET('Stocklist Hoogenraad'!C$17,ROW()-ROW(C$17),0)="","",OFFSET('Stocklist Hoogenraad'!C$17,ROW()-ROW(C$17),0))</f>
        <v/>
      </c>
      <c r="D3396" s="125" t="str">
        <f ca="1">IF(OFFSET('Stocklist Hoogenraad'!D$17,ROW()-ROW(D$17),0)="","",(1+Margin)*OFFSET('Stocklist Hoogenraad'!D$17,ROW()-ROW(D$17),0))</f>
        <v/>
      </c>
    </row>
    <row r="3397" spans="1:4" x14ac:dyDescent="0.25">
      <c r="A3397" s="124" t="str">
        <f ca="1">IF(OFFSET('Stocklist Hoogenraad'!A$17,ROW()-ROW(A$17),0)="","",OFFSET('Stocklist Hoogenraad'!A$17,ROW()-ROW(A$17),0))</f>
        <v/>
      </c>
      <c r="B3397" s="124" t="str">
        <f ca="1">IF(OFFSET('Stocklist Hoogenraad'!B$17,ROW()-ROW(B$17),0)="","",OFFSET('Stocklist Hoogenraad'!B$17,ROW()-ROW(B$17),0))</f>
        <v/>
      </c>
      <c r="C3397" s="124" t="str">
        <f ca="1">IF(OFFSET('Stocklist Hoogenraad'!C$17,ROW()-ROW(C$17),0)="","",OFFSET('Stocklist Hoogenraad'!C$17,ROW()-ROW(C$17),0))</f>
        <v/>
      </c>
      <c r="D3397" s="125" t="str">
        <f ca="1">IF(OFFSET('Stocklist Hoogenraad'!D$17,ROW()-ROW(D$17),0)="","",(1+Margin)*OFFSET('Stocklist Hoogenraad'!D$17,ROW()-ROW(D$17),0))</f>
        <v/>
      </c>
    </row>
    <row r="3398" spans="1:4" x14ac:dyDescent="0.25">
      <c r="A3398" s="124" t="str">
        <f ca="1">IF(OFFSET('Stocklist Hoogenraad'!A$17,ROW()-ROW(A$17),0)="","",OFFSET('Stocklist Hoogenraad'!A$17,ROW()-ROW(A$17),0))</f>
        <v/>
      </c>
      <c r="B3398" s="124" t="str">
        <f ca="1">IF(OFFSET('Stocklist Hoogenraad'!B$17,ROW()-ROW(B$17),0)="","",OFFSET('Stocklist Hoogenraad'!B$17,ROW()-ROW(B$17),0))</f>
        <v/>
      </c>
      <c r="C3398" s="124" t="str">
        <f ca="1">IF(OFFSET('Stocklist Hoogenraad'!C$17,ROW()-ROW(C$17),0)="","",OFFSET('Stocklist Hoogenraad'!C$17,ROW()-ROW(C$17),0))</f>
        <v/>
      </c>
      <c r="D3398" s="125" t="str">
        <f ca="1">IF(OFFSET('Stocklist Hoogenraad'!D$17,ROW()-ROW(D$17),0)="","",(1+Margin)*OFFSET('Stocklist Hoogenraad'!D$17,ROW()-ROW(D$17),0))</f>
        <v/>
      </c>
    </row>
    <row r="3399" spans="1:4" x14ac:dyDescent="0.25">
      <c r="A3399" s="124" t="str">
        <f ca="1">IF(OFFSET('Stocklist Hoogenraad'!A$17,ROW()-ROW(A$17),0)="","",OFFSET('Stocklist Hoogenraad'!A$17,ROW()-ROW(A$17),0))</f>
        <v/>
      </c>
      <c r="B3399" s="124" t="str">
        <f ca="1">IF(OFFSET('Stocklist Hoogenraad'!B$17,ROW()-ROW(B$17),0)="","",OFFSET('Stocklist Hoogenraad'!B$17,ROW()-ROW(B$17),0))</f>
        <v/>
      </c>
      <c r="C3399" s="124" t="str">
        <f ca="1">IF(OFFSET('Stocklist Hoogenraad'!C$17,ROW()-ROW(C$17),0)="","",OFFSET('Stocklist Hoogenraad'!C$17,ROW()-ROW(C$17),0))</f>
        <v/>
      </c>
      <c r="D3399" s="125" t="str">
        <f ca="1">IF(OFFSET('Stocklist Hoogenraad'!D$17,ROW()-ROW(D$17),0)="","",(1+Margin)*OFFSET('Stocklist Hoogenraad'!D$17,ROW()-ROW(D$17),0))</f>
        <v/>
      </c>
    </row>
    <row r="3400" spans="1:4" x14ac:dyDescent="0.25">
      <c r="A3400" s="124" t="str">
        <f ca="1">IF(OFFSET('Stocklist Hoogenraad'!A$17,ROW()-ROW(A$17),0)="","",OFFSET('Stocklist Hoogenraad'!A$17,ROW()-ROW(A$17),0))</f>
        <v/>
      </c>
      <c r="B3400" s="124" t="str">
        <f ca="1">IF(OFFSET('Stocklist Hoogenraad'!B$17,ROW()-ROW(B$17),0)="","",OFFSET('Stocklist Hoogenraad'!B$17,ROW()-ROW(B$17),0))</f>
        <v/>
      </c>
      <c r="C3400" s="124" t="str">
        <f ca="1">IF(OFFSET('Stocklist Hoogenraad'!C$17,ROW()-ROW(C$17),0)="","",OFFSET('Stocklist Hoogenraad'!C$17,ROW()-ROW(C$17),0))</f>
        <v/>
      </c>
      <c r="D3400" s="125" t="str">
        <f ca="1">IF(OFFSET('Stocklist Hoogenraad'!D$17,ROW()-ROW(D$17),0)="","",(1+Margin)*OFFSET('Stocklist Hoogenraad'!D$17,ROW()-ROW(D$17),0))</f>
        <v/>
      </c>
    </row>
    <row r="3401" spans="1:4" x14ac:dyDescent="0.25">
      <c r="A3401" s="124" t="str">
        <f ca="1">IF(OFFSET('Stocklist Hoogenraad'!A$17,ROW()-ROW(A$17),0)="","",OFFSET('Stocklist Hoogenraad'!A$17,ROW()-ROW(A$17),0))</f>
        <v/>
      </c>
      <c r="B3401" s="124" t="str">
        <f ca="1">IF(OFFSET('Stocklist Hoogenraad'!B$17,ROW()-ROW(B$17),0)="","",OFFSET('Stocklist Hoogenraad'!B$17,ROW()-ROW(B$17),0))</f>
        <v/>
      </c>
      <c r="C3401" s="124" t="str">
        <f ca="1">IF(OFFSET('Stocklist Hoogenraad'!C$17,ROW()-ROW(C$17),0)="","",OFFSET('Stocklist Hoogenraad'!C$17,ROW()-ROW(C$17),0))</f>
        <v/>
      </c>
      <c r="D3401" s="125" t="str">
        <f ca="1">IF(OFFSET('Stocklist Hoogenraad'!D$17,ROW()-ROW(D$17),0)="","",(1+Margin)*OFFSET('Stocklist Hoogenraad'!D$17,ROW()-ROW(D$17),0))</f>
        <v/>
      </c>
    </row>
    <row r="3402" spans="1:4" x14ac:dyDescent="0.25">
      <c r="A3402" s="124" t="str">
        <f ca="1">IF(OFFSET('Stocklist Hoogenraad'!A$17,ROW()-ROW(A$17),0)="","",OFFSET('Stocklist Hoogenraad'!A$17,ROW()-ROW(A$17),0))</f>
        <v/>
      </c>
      <c r="B3402" s="124" t="str">
        <f ca="1">IF(OFFSET('Stocklist Hoogenraad'!B$17,ROW()-ROW(B$17),0)="","",OFFSET('Stocklist Hoogenraad'!B$17,ROW()-ROW(B$17),0))</f>
        <v/>
      </c>
      <c r="C3402" s="124" t="str">
        <f ca="1">IF(OFFSET('Stocklist Hoogenraad'!C$17,ROW()-ROW(C$17),0)="","",OFFSET('Stocklist Hoogenraad'!C$17,ROW()-ROW(C$17),0))</f>
        <v/>
      </c>
      <c r="D3402" s="125" t="str">
        <f ca="1">IF(OFFSET('Stocklist Hoogenraad'!D$17,ROW()-ROW(D$17),0)="","",(1+Margin)*OFFSET('Stocklist Hoogenraad'!D$17,ROW()-ROW(D$17),0))</f>
        <v/>
      </c>
    </row>
    <row r="3403" spans="1:4" x14ac:dyDescent="0.25">
      <c r="A3403" s="124" t="str">
        <f ca="1">IF(OFFSET('Stocklist Hoogenraad'!A$17,ROW()-ROW(A$17),0)="","",OFFSET('Stocklist Hoogenraad'!A$17,ROW()-ROW(A$17),0))</f>
        <v/>
      </c>
      <c r="B3403" s="124" t="str">
        <f ca="1">IF(OFFSET('Stocklist Hoogenraad'!B$17,ROW()-ROW(B$17),0)="","",OFFSET('Stocklist Hoogenraad'!B$17,ROW()-ROW(B$17),0))</f>
        <v/>
      </c>
      <c r="C3403" s="124" t="str">
        <f ca="1">IF(OFFSET('Stocklist Hoogenraad'!C$17,ROW()-ROW(C$17),0)="","",OFFSET('Stocklist Hoogenraad'!C$17,ROW()-ROW(C$17),0))</f>
        <v/>
      </c>
      <c r="D3403" s="125" t="str">
        <f ca="1">IF(OFFSET('Stocklist Hoogenraad'!D$17,ROW()-ROW(D$17),0)="","",(1+Margin)*OFFSET('Stocklist Hoogenraad'!D$17,ROW()-ROW(D$17),0))</f>
        <v/>
      </c>
    </row>
    <row r="3404" spans="1:4" x14ac:dyDescent="0.25">
      <c r="A3404" s="124" t="str">
        <f ca="1">IF(OFFSET('Stocklist Hoogenraad'!A$17,ROW()-ROW(A$17),0)="","",OFFSET('Stocklist Hoogenraad'!A$17,ROW()-ROW(A$17),0))</f>
        <v/>
      </c>
      <c r="B3404" s="124" t="str">
        <f ca="1">IF(OFFSET('Stocklist Hoogenraad'!B$17,ROW()-ROW(B$17),0)="","",OFFSET('Stocklist Hoogenraad'!B$17,ROW()-ROW(B$17),0))</f>
        <v/>
      </c>
      <c r="C3404" s="124" t="str">
        <f ca="1">IF(OFFSET('Stocklist Hoogenraad'!C$17,ROW()-ROW(C$17),0)="","",OFFSET('Stocklist Hoogenraad'!C$17,ROW()-ROW(C$17),0))</f>
        <v/>
      </c>
      <c r="D3404" s="125" t="str">
        <f ca="1">IF(OFFSET('Stocklist Hoogenraad'!D$17,ROW()-ROW(D$17),0)="","",(1+Margin)*OFFSET('Stocklist Hoogenraad'!D$17,ROW()-ROW(D$17),0))</f>
        <v/>
      </c>
    </row>
    <row r="3405" spans="1:4" x14ac:dyDescent="0.25">
      <c r="A3405" s="124" t="str">
        <f ca="1">IF(OFFSET('Stocklist Hoogenraad'!A$17,ROW()-ROW(A$17),0)="","",OFFSET('Stocklist Hoogenraad'!A$17,ROW()-ROW(A$17),0))</f>
        <v/>
      </c>
      <c r="B3405" s="124" t="str">
        <f ca="1">IF(OFFSET('Stocklist Hoogenraad'!B$17,ROW()-ROW(B$17),0)="","",OFFSET('Stocklist Hoogenraad'!B$17,ROW()-ROW(B$17),0))</f>
        <v/>
      </c>
      <c r="C3405" s="124" t="str">
        <f ca="1">IF(OFFSET('Stocklist Hoogenraad'!C$17,ROW()-ROW(C$17),0)="","",OFFSET('Stocklist Hoogenraad'!C$17,ROW()-ROW(C$17),0))</f>
        <v/>
      </c>
      <c r="D3405" s="125" t="str">
        <f ca="1">IF(OFFSET('Stocklist Hoogenraad'!D$17,ROW()-ROW(D$17),0)="","",(1+Margin)*OFFSET('Stocklist Hoogenraad'!D$17,ROW()-ROW(D$17),0))</f>
        <v/>
      </c>
    </row>
    <row r="3406" spans="1:4" x14ac:dyDescent="0.25">
      <c r="A3406" s="124" t="str">
        <f ca="1">IF(OFFSET('Stocklist Hoogenraad'!A$17,ROW()-ROW(A$17),0)="","",OFFSET('Stocklist Hoogenraad'!A$17,ROW()-ROW(A$17),0))</f>
        <v/>
      </c>
      <c r="B3406" s="124" t="str">
        <f ca="1">IF(OFFSET('Stocklist Hoogenraad'!B$17,ROW()-ROW(B$17),0)="","",OFFSET('Stocklist Hoogenraad'!B$17,ROW()-ROW(B$17),0))</f>
        <v/>
      </c>
      <c r="C3406" s="124" t="str">
        <f ca="1">IF(OFFSET('Stocklist Hoogenraad'!C$17,ROW()-ROW(C$17),0)="","",OFFSET('Stocklist Hoogenraad'!C$17,ROW()-ROW(C$17),0))</f>
        <v/>
      </c>
      <c r="D3406" s="125" t="str">
        <f ca="1">IF(OFFSET('Stocklist Hoogenraad'!D$17,ROW()-ROW(D$17),0)="","",(1+Margin)*OFFSET('Stocklist Hoogenraad'!D$17,ROW()-ROW(D$17),0))</f>
        <v/>
      </c>
    </row>
    <row r="3407" spans="1:4" x14ac:dyDescent="0.25">
      <c r="A3407" s="124" t="str">
        <f ca="1">IF(OFFSET('Stocklist Hoogenraad'!A$17,ROW()-ROW(A$17),0)="","",OFFSET('Stocklist Hoogenraad'!A$17,ROW()-ROW(A$17),0))</f>
        <v/>
      </c>
      <c r="B3407" s="124" t="str">
        <f ca="1">IF(OFFSET('Stocklist Hoogenraad'!B$17,ROW()-ROW(B$17),0)="","",OFFSET('Stocklist Hoogenraad'!B$17,ROW()-ROW(B$17),0))</f>
        <v/>
      </c>
      <c r="C3407" s="124" t="str">
        <f ca="1">IF(OFFSET('Stocklist Hoogenraad'!C$17,ROW()-ROW(C$17),0)="","",OFFSET('Stocklist Hoogenraad'!C$17,ROW()-ROW(C$17),0))</f>
        <v/>
      </c>
      <c r="D3407" s="125" t="str">
        <f ca="1">IF(OFFSET('Stocklist Hoogenraad'!D$17,ROW()-ROW(D$17),0)="","",(1+Margin)*OFFSET('Stocklist Hoogenraad'!D$17,ROW()-ROW(D$17),0))</f>
        <v/>
      </c>
    </row>
    <row r="3408" spans="1:4" x14ac:dyDescent="0.25">
      <c r="A3408" s="124" t="str">
        <f ca="1">IF(OFFSET('Stocklist Hoogenraad'!A$17,ROW()-ROW(A$17),0)="","",OFFSET('Stocklist Hoogenraad'!A$17,ROW()-ROW(A$17),0))</f>
        <v/>
      </c>
      <c r="B3408" s="124" t="str">
        <f ca="1">IF(OFFSET('Stocklist Hoogenraad'!B$17,ROW()-ROW(B$17),0)="","",OFFSET('Stocklist Hoogenraad'!B$17,ROW()-ROW(B$17),0))</f>
        <v/>
      </c>
      <c r="C3408" s="124" t="str">
        <f ca="1">IF(OFFSET('Stocklist Hoogenraad'!C$17,ROW()-ROW(C$17),0)="","",OFFSET('Stocklist Hoogenraad'!C$17,ROW()-ROW(C$17),0))</f>
        <v/>
      </c>
      <c r="D3408" s="125" t="str">
        <f ca="1">IF(OFFSET('Stocklist Hoogenraad'!D$17,ROW()-ROW(D$17),0)="","",(1+Margin)*OFFSET('Stocklist Hoogenraad'!D$17,ROW()-ROW(D$17),0))</f>
        <v/>
      </c>
    </row>
    <row r="3409" spans="1:4" x14ac:dyDescent="0.25">
      <c r="A3409" s="124" t="str">
        <f ca="1">IF(OFFSET('Stocklist Hoogenraad'!A$17,ROW()-ROW(A$17),0)="","",OFFSET('Stocklist Hoogenraad'!A$17,ROW()-ROW(A$17),0))</f>
        <v/>
      </c>
      <c r="B3409" s="124" t="str">
        <f ca="1">IF(OFFSET('Stocklist Hoogenraad'!B$17,ROW()-ROW(B$17),0)="","",OFFSET('Stocklist Hoogenraad'!B$17,ROW()-ROW(B$17),0))</f>
        <v/>
      </c>
      <c r="C3409" s="124" t="str">
        <f ca="1">IF(OFFSET('Stocklist Hoogenraad'!C$17,ROW()-ROW(C$17),0)="","",OFFSET('Stocklist Hoogenraad'!C$17,ROW()-ROW(C$17),0))</f>
        <v/>
      </c>
      <c r="D3409" s="125" t="str">
        <f ca="1">IF(OFFSET('Stocklist Hoogenraad'!D$17,ROW()-ROW(D$17),0)="","",(1+Margin)*OFFSET('Stocklist Hoogenraad'!D$17,ROW()-ROW(D$17),0))</f>
        <v/>
      </c>
    </row>
    <row r="3410" spans="1:4" x14ac:dyDescent="0.25">
      <c r="A3410" s="124" t="str">
        <f ca="1">IF(OFFSET('Stocklist Hoogenraad'!A$17,ROW()-ROW(A$17),0)="","",OFFSET('Stocklist Hoogenraad'!A$17,ROW()-ROW(A$17),0))</f>
        <v/>
      </c>
      <c r="B3410" s="124" t="str">
        <f ca="1">IF(OFFSET('Stocklist Hoogenraad'!B$17,ROW()-ROW(B$17),0)="","",OFFSET('Stocklist Hoogenraad'!B$17,ROW()-ROW(B$17),0))</f>
        <v/>
      </c>
      <c r="C3410" s="124" t="str">
        <f ca="1">IF(OFFSET('Stocklist Hoogenraad'!C$17,ROW()-ROW(C$17),0)="","",OFFSET('Stocklist Hoogenraad'!C$17,ROW()-ROW(C$17),0))</f>
        <v/>
      </c>
      <c r="D3410" s="125" t="str">
        <f ca="1">IF(OFFSET('Stocklist Hoogenraad'!D$17,ROW()-ROW(D$17),0)="","",(1+Margin)*OFFSET('Stocklist Hoogenraad'!D$17,ROW()-ROW(D$17),0))</f>
        <v/>
      </c>
    </row>
    <row r="3411" spans="1:4" x14ac:dyDescent="0.25">
      <c r="A3411" s="124" t="str">
        <f ca="1">IF(OFFSET('Stocklist Hoogenraad'!A$17,ROW()-ROW(A$17),0)="","",OFFSET('Stocklist Hoogenraad'!A$17,ROW()-ROW(A$17),0))</f>
        <v/>
      </c>
      <c r="B3411" s="124" t="str">
        <f ca="1">IF(OFFSET('Stocklist Hoogenraad'!B$17,ROW()-ROW(B$17),0)="","",OFFSET('Stocklist Hoogenraad'!B$17,ROW()-ROW(B$17),0))</f>
        <v/>
      </c>
      <c r="C3411" s="124" t="str">
        <f ca="1">IF(OFFSET('Stocklist Hoogenraad'!C$17,ROW()-ROW(C$17),0)="","",OFFSET('Stocklist Hoogenraad'!C$17,ROW()-ROW(C$17),0))</f>
        <v/>
      </c>
      <c r="D3411" s="125" t="str">
        <f ca="1">IF(OFFSET('Stocklist Hoogenraad'!D$17,ROW()-ROW(D$17),0)="","",(1+Margin)*OFFSET('Stocklist Hoogenraad'!D$17,ROW()-ROW(D$17),0))</f>
        <v/>
      </c>
    </row>
    <row r="3412" spans="1:4" x14ac:dyDescent="0.25">
      <c r="A3412" s="124" t="str">
        <f ca="1">IF(OFFSET('Stocklist Hoogenraad'!A$17,ROW()-ROW(A$17),0)="","",OFFSET('Stocklist Hoogenraad'!A$17,ROW()-ROW(A$17),0))</f>
        <v/>
      </c>
      <c r="B3412" s="124" t="str">
        <f ca="1">IF(OFFSET('Stocklist Hoogenraad'!B$17,ROW()-ROW(B$17),0)="","",OFFSET('Stocklist Hoogenraad'!B$17,ROW()-ROW(B$17),0))</f>
        <v/>
      </c>
      <c r="C3412" s="124" t="str">
        <f ca="1">IF(OFFSET('Stocklist Hoogenraad'!C$17,ROW()-ROW(C$17),0)="","",OFFSET('Stocklist Hoogenraad'!C$17,ROW()-ROW(C$17),0))</f>
        <v/>
      </c>
      <c r="D3412" s="125" t="str">
        <f ca="1">IF(OFFSET('Stocklist Hoogenraad'!D$17,ROW()-ROW(D$17),0)="","",(1+Margin)*OFFSET('Stocklist Hoogenraad'!D$17,ROW()-ROW(D$17),0))</f>
        <v/>
      </c>
    </row>
    <row r="3413" spans="1:4" x14ac:dyDescent="0.25">
      <c r="A3413" s="124" t="str">
        <f ca="1">IF(OFFSET('Stocklist Hoogenraad'!A$17,ROW()-ROW(A$17),0)="","",OFFSET('Stocklist Hoogenraad'!A$17,ROW()-ROW(A$17),0))</f>
        <v/>
      </c>
      <c r="B3413" s="124" t="str">
        <f ca="1">IF(OFFSET('Stocklist Hoogenraad'!B$17,ROW()-ROW(B$17),0)="","",OFFSET('Stocklist Hoogenraad'!B$17,ROW()-ROW(B$17),0))</f>
        <v/>
      </c>
      <c r="C3413" s="124" t="str">
        <f ca="1">IF(OFFSET('Stocklist Hoogenraad'!C$17,ROW()-ROW(C$17),0)="","",OFFSET('Stocklist Hoogenraad'!C$17,ROW()-ROW(C$17),0))</f>
        <v/>
      </c>
      <c r="D3413" s="125" t="str">
        <f ca="1">IF(OFFSET('Stocklist Hoogenraad'!D$17,ROW()-ROW(D$17),0)="","",(1+Margin)*OFFSET('Stocklist Hoogenraad'!D$17,ROW()-ROW(D$17),0))</f>
        <v/>
      </c>
    </row>
    <row r="3414" spans="1:4" x14ac:dyDescent="0.25">
      <c r="A3414" s="124" t="str">
        <f ca="1">IF(OFFSET('Stocklist Hoogenraad'!A$17,ROW()-ROW(A$17),0)="","",OFFSET('Stocklist Hoogenraad'!A$17,ROW()-ROW(A$17),0))</f>
        <v/>
      </c>
      <c r="B3414" s="124" t="str">
        <f ca="1">IF(OFFSET('Stocklist Hoogenraad'!B$17,ROW()-ROW(B$17),0)="","",OFFSET('Stocklist Hoogenraad'!B$17,ROW()-ROW(B$17),0))</f>
        <v/>
      </c>
      <c r="C3414" s="124" t="str">
        <f ca="1">IF(OFFSET('Stocklist Hoogenraad'!C$17,ROW()-ROW(C$17),0)="","",OFFSET('Stocklist Hoogenraad'!C$17,ROW()-ROW(C$17),0))</f>
        <v/>
      </c>
      <c r="D3414" s="125" t="str">
        <f ca="1">IF(OFFSET('Stocklist Hoogenraad'!D$17,ROW()-ROW(D$17),0)="","",(1+Margin)*OFFSET('Stocklist Hoogenraad'!D$17,ROW()-ROW(D$17),0))</f>
        <v/>
      </c>
    </row>
    <row r="3415" spans="1:4" x14ac:dyDescent="0.25">
      <c r="A3415" s="124" t="str">
        <f ca="1">IF(OFFSET('Stocklist Hoogenraad'!A$17,ROW()-ROW(A$17),0)="","",OFFSET('Stocklist Hoogenraad'!A$17,ROW()-ROW(A$17),0))</f>
        <v/>
      </c>
      <c r="B3415" s="124" t="str">
        <f ca="1">IF(OFFSET('Stocklist Hoogenraad'!B$17,ROW()-ROW(B$17),0)="","",OFFSET('Stocklist Hoogenraad'!B$17,ROW()-ROW(B$17),0))</f>
        <v/>
      </c>
      <c r="C3415" s="124" t="str">
        <f ca="1">IF(OFFSET('Stocklist Hoogenraad'!C$17,ROW()-ROW(C$17),0)="","",OFFSET('Stocklist Hoogenraad'!C$17,ROW()-ROW(C$17),0))</f>
        <v/>
      </c>
      <c r="D3415" s="125" t="str">
        <f ca="1">IF(OFFSET('Stocklist Hoogenraad'!D$17,ROW()-ROW(D$17),0)="","",(1+Margin)*OFFSET('Stocklist Hoogenraad'!D$17,ROW()-ROW(D$17),0))</f>
        <v/>
      </c>
    </row>
    <row r="3416" spans="1:4" x14ac:dyDescent="0.25">
      <c r="A3416" s="124" t="str">
        <f ca="1">IF(OFFSET('Stocklist Hoogenraad'!A$17,ROW()-ROW(A$17),0)="","",OFFSET('Stocklist Hoogenraad'!A$17,ROW()-ROW(A$17),0))</f>
        <v/>
      </c>
      <c r="B3416" s="124" t="str">
        <f ca="1">IF(OFFSET('Stocklist Hoogenraad'!B$17,ROW()-ROW(B$17),0)="","",OFFSET('Stocklist Hoogenraad'!B$17,ROW()-ROW(B$17),0))</f>
        <v/>
      </c>
      <c r="C3416" s="124" t="str">
        <f ca="1">IF(OFFSET('Stocklist Hoogenraad'!C$17,ROW()-ROW(C$17),0)="","",OFFSET('Stocklist Hoogenraad'!C$17,ROW()-ROW(C$17),0))</f>
        <v/>
      </c>
      <c r="D3416" s="125" t="str">
        <f ca="1">IF(OFFSET('Stocklist Hoogenraad'!D$17,ROW()-ROW(D$17),0)="","",(1+Margin)*OFFSET('Stocklist Hoogenraad'!D$17,ROW()-ROW(D$17),0))</f>
        <v/>
      </c>
    </row>
    <row r="3417" spans="1:4" x14ac:dyDescent="0.25">
      <c r="A3417" s="124" t="str">
        <f ca="1">IF(OFFSET('Stocklist Hoogenraad'!A$17,ROW()-ROW(A$17),0)="","",OFFSET('Stocklist Hoogenraad'!A$17,ROW()-ROW(A$17),0))</f>
        <v/>
      </c>
      <c r="B3417" s="124" t="str">
        <f ca="1">IF(OFFSET('Stocklist Hoogenraad'!B$17,ROW()-ROW(B$17),0)="","",OFFSET('Stocklist Hoogenraad'!B$17,ROW()-ROW(B$17),0))</f>
        <v/>
      </c>
      <c r="C3417" s="124" t="str">
        <f ca="1">IF(OFFSET('Stocklist Hoogenraad'!C$17,ROW()-ROW(C$17),0)="","",OFFSET('Stocklist Hoogenraad'!C$17,ROW()-ROW(C$17),0))</f>
        <v/>
      </c>
      <c r="D3417" s="125" t="str">
        <f ca="1">IF(OFFSET('Stocklist Hoogenraad'!D$17,ROW()-ROW(D$17),0)="","",(1+Margin)*OFFSET('Stocklist Hoogenraad'!D$17,ROW()-ROW(D$17),0))</f>
        <v/>
      </c>
    </row>
    <row r="3418" spans="1:4" x14ac:dyDescent="0.25">
      <c r="A3418" s="124" t="str">
        <f ca="1">IF(OFFSET('Stocklist Hoogenraad'!A$17,ROW()-ROW(A$17),0)="","",OFFSET('Stocklist Hoogenraad'!A$17,ROW()-ROW(A$17),0))</f>
        <v/>
      </c>
      <c r="B3418" s="124" t="str">
        <f ca="1">IF(OFFSET('Stocklist Hoogenraad'!B$17,ROW()-ROW(B$17),0)="","",OFFSET('Stocklist Hoogenraad'!B$17,ROW()-ROW(B$17),0))</f>
        <v/>
      </c>
      <c r="C3418" s="124" t="str">
        <f ca="1">IF(OFFSET('Stocklist Hoogenraad'!C$17,ROW()-ROW(C$17),0)="","",OFFSET('Stocklist Hoogenraad'!C$17,ROW()-ROW(C$17),0))</f>
        <v/>
      </c>
      <c r="D3418" s="125" t="str">
        <f ca="1">IF(OFFSET('Stocklist Hoogenraad'!D$17,ROW()-ROW(D$17),0)="","",(1+Margin)*OFFSET('Stocklist Hoogenraad'!D$17,ROW()-ROW(D$17),0))</f>
        <v/>
      </c>
    </row>
    <row r="3419" spans="1:4" x14ac:dyDescent="0.25">
      <c r="A3419" s="124" t="str">
        <f ca="1">IF(OFFSET('Stocklist Hoogenraad'!A$17,ROW()-ROW(A$17),0)="","",OFFSET('Stocklist Hoogenraad'!A$17,ROW()-ROW(A$17),0))</f>
        <v/>
      </c>
      <c r="B3419" s="124" t="str">
        <f ca="1">IF(OFFSET('Stocklist Hoogenraad'!B$17,ROW()-ROW(B$17),0)="","",OFFSET('Stocklist Hoogenraad'!B$17,ROW()-ROW(B$17),0))</f>
        <v/>
      </c>
      <c r="C3419" s="124" t="str">
        <f ca="1">IF(OFFSET('Stocklist Hoogenraad'!C$17,ROW()-ROW(C$17),0)="","",OFFSET('Stocklist Hoogenraad'!C$17,ROW()-ROW(C$17),0))</f>
        <v/>
      </c>
      <c r="D3419" s="125" t="str">
        <f ca="1">IF(OFFSET('Stocklist Hoogenraad'!D$17,ROW()-ROW(D$17),0)="","",(1+Margin)*OFFSET('Stocklist Hoogenraad'!D$17,ROW()-ROW(D$17),0))</f>
        <v/>
      </c>
    </row>
    <row r="3420" spans="1:4" x14ac:dyDescent="0.25">
      <c r="A3420" s="124" t="str">
        <f ca="1">IF(OFFSET('Stocklist Hoogenraad'!A$17,ROW()-ROW(A$17),0)="","",OFFSET('Stocklist Hoogenraad'!A$17,ROW()-ROW(A$17),0))</f>
        <v/>
      </c>
      <c r="B3420" s="124" t="str">
        <f ca="1">IF(OFFSET('Stocklist Hoogenraad'!B$17,ROW()-ROW(B$17),0)="","",OFFSET('Stocklist Hoogenraad'!B$17,ROW()-ROW(B$17),0))</f>
        <v/>
      </c>
      <c r="C3420" s="124" t="str">
        <f ca="1">IF(OFFSET('Stocklist Hoogenraad'!C$17,ROW()-ROW(C$17),0)="","",OFFSET('Stocklist Hoogenraad'!C$17,ROW()-ROW(C$17),0))</f>
        <v/>
      </c>
      <c r="D3420" s="125" t="str">
        <f ca="1">IF(OFFSET('Stocklist Hoogenraad'!D$17,ROW()-ROW(D$17),0)="","",(1+Margin)*OFFSET('Stocklist Hoogenraad'!D$17,ROW()-ROW(D$17),0))</f>
        <v/>
      </c>
    </row>
    <row r="3421" spans="1:4" x14ac:dyDescent="0.25">
      <c r="A3421" s="124" t="str">
        <f ca="1">IF(OFFSET('Stocklist Hoogenraad'!A$17,ROW()-ROW(A$17),0)="","",OFFSET('Stocklist Hoogenraad'!A$17,ROW()-ROW(A$17),0))</f>
        <v/>
      </c>
      <c r="B3421" s="124" t="str">
        <f ca="1">IF(OFFSET('Stocklist Hoogenraad'!B$17,ROW()-ROW(B$17),0)="","",OFFSET('Stocklist Hoogenraad'!B$17,ROW()-ROW(B$17),0))</f>
        <v/>
      </c>
      <c r="C3421" s="124" t="str">
        <f ca="1">IF(OFFSET('Stocklist Hoogenraad'!C$17,ROW()-ROW(C$17),0)="","",OFFSET('Stocklist Hoogenraad'!C$17,ROW()-ROW(C$17),0))</f>
        <v/>
      </c>
      <c r="D3421" s="125" t="str">
        <f ca="1">IF(OFFSET('Stocklist Hoogenraad'!D$17,ROW()-ROW(D$17),0)="","",(1+Margin)*OFFSET('Stocklist Hoogenraad'!D$17,ROW()-ROW(D$17),0))</f>
        <v/>
      </c>
    </row>
    <row r="3422" spans="1:4" x14ac:dyDescent="0.25">
      <c r="A3422" s="124" t="str">
        <f ca="1">IF(OFFSET('Stocklist Hoogenraad'!A$17,ROW()-ROW(A$17),0)="","",OFFSET('Stocklist Hoogenraad'!A$17,ROW()-ROW(A$17),0))</f>
        <v/>
      </c>
      <c r="B3422" s="124" t="str">
        <f ca="1">IF(OFFSET('Stocklist Hoogenraad'!B$17,ROW()-ROW(B$17),0)="","",OFFSET('Stocklist Hoogenraad'!B$17,ROW()-ROW(B$17),0))</f>
        <v/>
      </c>
      <c r="C3422" s="124" t="str">
        <f ca="1">IF(OFFSET('Stocklist Hoogenraad'!C$17,ROW()-ROW(C$17),0)="","",OFFSET('Stocklist Hoogenraad'!C$17,ROW()-ROW(C$17),0))</f>
        <v/>
      </c>
      <c r="D3422" s="125" t="str">
        <f ca="1">IF(OFFSET('Stocklist Hoogenraad'!D$17,ROW()-ROW(D$17),0)="","",(1+Margin)*OFFSET('Stocklist Hoogenraad'!D$17,ROW()-ROW(D$17),0))</f>
        <v/>
      </c>
    </row>
    <row r="3423" spans="1:4" x14ac:dyDescent="0.25">
      <c r="A3423" s="124" t="str">
        <f ca="1">IF(OFFSET('Stocklist Hoogenraad'!A$17,ROW()-ROW(A$17),0)="","",OFFSET('Stocklist Hoogenraad'!A$17,ROW()-ROW(A$17),0))</f>
        <v/>
      </c>
      <c r="B3423" s="124" t="str">
        <f ca="1">IF(OFFSET('Stocklist Hoogenraad'!B$17,ROW()-ROW(B$17),0)="","",OFFSET('Stocklist Hoogenraad'!B$17,ROW()-ROW(B$17),0))</f>
        <v/>
      </c>
      <c r="C3423" s="124" t="str">
        <f ca="1">IF(OFFSET('Stocklist Hoogenraad'!C$17,ROW()-ROW(C$17),0)="","",OFFSET('Stocklist Hoogenraad'!C$17,ROW()-ROW(C$17),0))</f>
        <v/>
      </c>
      <c r="D3423" s="125" t="str">
        <f ca="1">IF(OFFSET('Stocklist Hoogenraad'!D$17,ROW()-ROW(D$17),0)="","",(1+Margin)*OFFSET('Stocklist Hoogenraad'!D$17,ROW()-ROW(D$17),0))</f>
        <v/>
      </c>
    </row>
    <row r="3424" spans="1:4" x14ac:dyDescent="0.25">
      <c r="A3424" s="124" t="str">
        <f ca="1">IF(OFFSET('Stocklist Hoogenraad'!A$17,ROW()-ROW(A$17),0)="","",OFFSET('Stocklist Hoogenraad'!A$17,ROW()-ROW(A$17),0))</f>
        <v/>
      </c>
      <c r="B3424" s="124" t="str">
        <f ca="1">IF(OFFSET('Stocklist Hoogenraad'!B$17,ROW()-ROW(B$17),0)="","",OFFSET('Stocklist Hoogenraad'!B$17,ROW()-ROW(B$17),0))</f>
        <v/>
      </c>
      <c r="C3424" s="124" t="str">
        <f ca="1">IF(OFFSET('Stocklist Hoogenraad'!C$17,ROW()-ROW(C$17),0)="","",OFFSET('Stocklist Hoogenraad'!C$17,ROW()-ROW(C$17),0))</f>
        <v/>
      </c>
      <c r="D3424" s="125" t="str">
        <f ca="1">IF(OFFSET('Stocklist Hoogenraad'!D$17,ROW()-ROW(D$17),0)="","",(1+Margin)*OFFSET('Stocklist Hoogenraad'!D$17,ROW()-ROW(D$17),0))</f>
        <v/>
      </c>
    </row>
    <row r="3425" spans="1:4" x14ac:dyDescent="0.25">
      <c r="A3425" s="124" t="str">
        <f ca="1">IF(OFFSET('Stocklist Hoogenraad'!A$17,ROW()-ROW(A$17),0)="","",OFFSET('Stocklist Hoogenraad'!A$17,ROW()-ROW(A$17),0))</f>
        <v/>
      </c>
      <c r="B3425" s="124" t="str">
        <f ca="1">IF(OFFSET('Stocklist Hoogenraad'!B$17,ROW()-ROW(B$17),0)="","",OFFSET('Stocklist Hoogenraad'!B$17,ROW()-ROW(B$17),0))</f>
        <v/>
      </c>
      <c r="C3425" s="124" t="str">
        <f ca="1">IF(OFFSET('Stocklist Hoogenraad'!C$17,ROW()-ROW(C$17),0)="","",OFFSET('Stocklist Hoogenraad'!C$17,ROW()-ROW(C$17),0))</f>
        <v/>
      </c>
      <c r="D3425" s="125" t="str">
        <f ca="1">IF(OFFSET('Stocklist Hoogenraad'!D$17,ROW()-ROW(D$17),0)="","",(1+Margin)*OFFSET('Stocklist Hoogenraad'!D$17,ROW()-ROW(D$17),0))</f>
        <v/>
      </c>
    </row>
    <row r="3426" spans="1:4" x14ac:dyDescent="0.25">
      <c r="A3426" s="124" t="str">
        <f ca="1">IF(OFFSET('Stocklist Hoogenraad'!A$17,ROW()-ROW(A$17),0)="","",OFFSET('Stocklist Hoogenraad'!A$17,ROW()-ROW(A$17),0))</f>
        <v/>
      </c>
      <c r="B3426" s="124" t="str">
        <f ca="1">IF(OFFSET('Stocklist Hoogenraad'!B$17,ROW()-ROW(B$17),0)="","",OFFSET('Stocklist Hoogenraad'!B$17,ROW()-ROW(B$17),0))</f>
        <v/>
      </c>
      <c r="C3426" s="124" t="str">
        <f ca="1">IF(OFFSET('Stocklist Hoogenraad'!C$17,ROW()-ROW(C$17),0)="","",OFFSET('Stocklist Hoogenraad'!C$17,ROW()-ROW(C$17),0))</f>
        <v/>
      </c>
      <c r="D3426" s="125" t="str">
        <f ca="1">IF(OFFSET('Stocklist Hoogenraad'!D$17,ROW()-ROW(D$17),0)="","",(1+Margin)*OFFSET('Stocklist Hoogenraad'!D$17,ROW()-ROW(D$17),0))</f>
        <v/>
      </c>
    </row>
    <row r="3427" spans="1:4" x14ac:dyDescent="0.25">
      <c r="A3427" s="124" t="str">
        <f ca="1">IF(OFFSET('Stocklist Hoogenraad'!A$17,ROW()-ROW(A$17),0)="","",OFFSET('Stocklist Hoogenraad'!A$17,ROW()-ROW(A$17),0))</f>
        <v/>
      </c>
      <c r="B3427" s="124" t="str">
        <f ca="1">IF(OFFSET('Stocklist Hoogenraad'!B$17,ROW()-ROW(B$17),0)="","",OFFSET('Stocklist Hoogenraad'!B$17,ROW()-ROW(B$17),0))</f>
        <v/>
      </c>
      <c r="C3427" s="124" t="str">
        <f ca="1">IF(OFFSET('Stocklist Hoogenraad'!C$17,ROW()-ROW(C$17),0)="","",OFFSET('Stocklist Hoogenraad'!C$17,ROW()-ROW(C$17),0))</f>
        <v/>
      </c>
      <c r="D3427" s="125" t="str">
        <f ca="1">IF(OFFSET('Stocklist Hoogenraad'!D$17,ROW()-ROW(D$17),0)="","",(1+Margin)*OFFSET('Stocklist Hoogenraad'!D$17,ROW()-ROW(D$17),0))</f>
        <v/>
      </c>
    </row>
    <row r="3428" spans="1:4" x14ac:dyDescent="0.25">
      <c r="A3428" s="124" t="str">
        <f ca="1">IF(OFFSET('Stocklist Hoogenraad'!A$17,ROW()-ROW(A$17),0)="","",OFFSET('Stocklist Hoogenraad'!A$17,ROW()-ROW(A$17),0))</f>
        <v/>
      </c>
      <c r="B3428" s="124" t="str">
        <f ca="1">IF(OFFSET('Stocklist Hoogenraad'!B$17,ROW()-ROW(B$17),0)="","",OFFSET('Stocklist Hoogenraad'!B$17,ROW()-ROW(B$17),0))</f>
        <v/>
      </c>
      <c r="C3428" s="124" t="str">
        <f ca="1">IF(OFFSET('Stocklist Hoogenraad'!C$17,ROW()-ROW(C$17),0)="","",OFFSET('Stocklist Hoogenraad'!C$17,ROW()-ROW(C$17),0))</f>
        <v/>
      </c>
      <c r="D3428" s="125" t="str">
        <f ca="1">IF(OFFSET('Stocklist Hoogenraad'!D$17,ROW()-ROW(D$17),0)="","",(1+Margin)*OFFSET('Stocklist Hoogenraad'!D$17,ROW()-ROW(D$17),0))</f>
        <v/>
      </c>
    </row>
    <row r="3429" spans="1:4" x14ac:dyDescent="0.25">
      <c r="A3429" s="124" t="str">
        <f ca="1">IF(OFFSET('Stocklist Hoogenraad'!A$17,ROW()-ROW(A$17),0)="","",OFFSET('Stocklist Hoogenraad'!A$17,ROW()-ROW(A$17),0))</f>
        <v/>
      </c>
      <c r="B3429" s="124" t="str">
        <f ca="1">IF(OFFSET('Stocklist Hoogenraad'!B$17,ROW()-ROW(B$17),0)="","",OFFSET('Stocklist Hoogenraad'!B$17,ROW()-ROW(B$17),0))</f>
        <v/>
      </c>
      <c r="C3429" s="124" t="str">
        <f ca="1">IF(OFFSET('Stocklist Hoogenraad'!C$17,ROW()-ROW(C$17),0)="","",OFFSET('Stocklist Hoogenraad'!C$17,ROW()-ROW(C$17),0))</f>
        <v/>
      </c>
      <c r="D3429" s="125" t="str">
        <f ca="1">IF(OFFSET('Stocklist Hoogenraad'!D$17,ROW()-ROW(D$17),0)="","",(1+Margin)*OFFSET('Stocklist Hoogenraad'!D$17,ROW()-ROW(D$17),0))</f>
        <v/>
      </c>
    </row>
    <row r="3430" spans="1:4" x14ac:dyDescent="0.25">
      <c r="A3430" s="124" t="str">
        <f ca="1">IF(OFFSET('Stocklist Hoogenraad'!A$17,ROW()-ROW(A$17),0)="","",OFFSET('Stocklist Hoogenraad'!A$17,ROW()-ROW(A$17),0))</f>
        <v/>
      </c>
      <c r="B3430" s="124" t="str">
        <f ca="1">IF(OFFSET('Stocklist Hoogenraad'!B$17,ROW()-ROW(B$17),0)="","",OFFSET('Stocklist Hoogenraad'!B$17,ROW()-ROW(B$17),0))</f>
        <v/>
      </c>
      <c r="C3430" s="124" t="str">
        <f ca="1">IF(OFFSET('Stocklist Hoogenraad'!C$17,ROW()-ROW(C$17),0)="","",OFFSET('Stocklist Hoogenraad'!C$17,ROW()-ROW(C$17),0))</f>
        <v/>
      </c>
      <c r="D3430" s="125" t="str">
        <f ca="1">IF(OFFSET('Stocklist Hoogenraad'!D$17,ROW()-ROW(D$17),0)="","",(1+Margin)*OFFSET('Stocklist Hoogenraad'!D$17,ROW()-ROW(D$17),0))</f>
        <v/>
      </c>
    </row>
    <row r="3431" spans="1:4" x14ac:dyDescent="0.25">
      <c r="A3431" s="124" t="str">
        <f ca="1">IF(OFFSET('Stocklist Hoogenraad'!A$17,ROW()-ROW(A$17),0)="","",OFFSET('Stocklist Hoogenraad'!A$17,ROW()-ROW(A$17),0))</f>
        <v/>
      </c>
      <c r="B3431" s="124" t="str">
        <f ca="1">IF(OFFSET('Stocklist Hoogenraad'!B$17,ROW()-ROW(B$17),0)="","",OFFSET('Stocklist Hoogenraad'!B$17,ROW()-ROW(B$17),0))</f>
        <v/>
      </c>
      <c r="C3431" s="124" t="str">
        <f ca="1">IF(OFFSET('Stocklist Hoogenraad'!C$17,ROW()-ROW(C$17),0)="","",OFFSET('Stocklist Hoogenraad'!C$17,ROW()-ROW(C$17),0))</f>
        <v/>
      </c>
      <c r="D3431" s="125" t="str">
        <f ca="1">IF(OFFSET('Stocklist Hoogenraad'!D$17,ROW()-ROW(D$17),0)="","",(1+Margin)*OFFSET('Stocklist Hoogenraad'!D$17,ROW()-ROW(D$17),0))</f>
        <v/>
      </c>
    </row>
    <row r="3432" spans="1:4" x14ac:dyDescent="0.25">
      <c r="A3432" s="124" t="str">
        <f ca="1">IF(OFFSET('Stocklist Hoogenraad'!A$17,ROW()-ROW(A$17),0)="","",OFFSET('Stocklist Hoogenraad'!A$17,ROW()-ROW(A$17),0))</f>
        <v/>
      </c>
      <c r="B3432" s="124" t="str">
        <f ca="1">IF(OFFSET('Stocklist Hoogenraad'!B$17,ROW()-ROW(B$17),0)="","",OFFSET('Stocklist Hoogenraad'!B$17,ROW()-ROW(B$17),0))</f>
        <v/>
      </c>
      <c r="C3432" s="124" t="str">
        <f ca="1">IF(OFFSET('Stocklist Hoogenraad'!C$17,ROW()-ROW(C$17),0)="","",OFFSET('Stocklist Hoogenraad'!C$17,ROW()-ROW(C$17),0))</f>
        <v/>
      </c>
      <c r="D3432" s="125" t="str">
        <f ca="1">IF(OFFSET('Stocklist Hoogenraad'!D$17,ROW()-ROW(D$17),0)="","",(1+Margin)*OFFSET('Stocklist Hoogenraad'!D$17,ROW()-ROW(D$17),0))</f>
        <v/>
      </c>
    </row>
    <row r="3433" spans="1:4" x14ac:dyDescent="0.25">
      <c r="A3433" s="124" t="str">
        <f ca="1">IF(OFFSET('Stocklist Hoogenraad'!A$17,ROW()-ROW(A$17),0)="","",OFFSET('Stocklist Hoogenraad'!A$17,ROW()-ROW(A$17),0))</f>
        <v/>
      </c>
      <c r="B3433" s="124" t="str">
        <f ca="1">IF(OFFSET('Stocklist Hoogenraad'!B$17,ROW()-ROW(B$17),0)="","",OFFSET('Stocklist Hoogenraad'!B$17,ROW()-ROW(B$17),0))</f>
        <v/>
      </c>
      <c r="C3433" s="124" t="str">
        <f ca="1">IF(OFFSET('Stocklist Hoogenraad'!C$17,ROW()-ROW(C$17),0)="","",OFFSET('Stocklist Hoogenraad'!C$17,ROW()-ROW(C$17),0))</f>
        <v/>
      </c>
      <c r="D3433" s="125" t="str">
        <f ca="1">IF(OFFSET('Stocklist Hoogenraad'!D$17,ROW()-ROW(D$17),0)="","",(1+Margin)*OFFSET('Stocklist Hoogenraad'!D$17,ROW()-ROW(D$17),0))</f>
        <v/>
      </c>
    </row>
    <row r="3434" spans="1:4" x14ac:dyDescent="0.25">
      <c r="A3434" s="124" t="str">
        <f ca="1">IF(OFFSET('Stocklist Hoogenraad'!A$17,ROW()-ROW(A$17),0)="","",OFFSET('Stocklist Hoogenraad'!A$17,ROW()-ROW(A$17),0))</f>
        <v/>
      </c>
      <c r="B3434" s="124" t="str">
        <f ca="1">IF(OFFSET('Stocklist Hoogenraad'!B$17,ROW()-ROW(B$17),0)="","",OFFSET('Stocklist Hoogenraad'!B$17,ROW()-ROW(B$17),0))</f>
        <v/>
      </c>
      <c r="C3434" s="124" t="str">
        <f ca="1">IF(OFFSET('Stocklist Hoogenraad'!C$17,ROW()-ROW(C$17),0)="","",OFFSET('Stocklist Hoogenraad'!C$17,ROW()-ROW(C$17),0))</f>
        <v/>
      </c>
      <c r="D3434" s="125" t="str">
        <f ca="1">IF(OFFSET('Stocklist Hoogenraad'!D$17,ROW()-ROW(D$17),0)="","",(1+Margin)*OFFSET('Stocklist Hoogenraad'!D$17,ROW()-ROW(D$17),0))</f>
        <v/>
      </c>
    </row>
    <row r="3435" spans="1:4" x14ac:dyDescent="0.25">
      <c r="A3435" s="124" t="str">
        <f ca="1">IF(OFFSET('Stocklist Hoogenraad'!A$17,ROW()-ROW(A$17),0)="","",OFFSET('Stocklist Hoogenraad'!A$17,ROW()-ROW(A$17),0))</f>
        <v/>
      </c>
      <c r="B3435" s="124" t="str">
        <f ca="1">IF(OFFSET('Stocklist Hoogenraad'!B$17,ROW()-ROW(B$17),0)="","",OFFSET('Stocklist Hoogenraad'!B$17,ROW()-ROW(B$17),0))</f>
        <v/>
      </c>
      <c r="C3435" s="124" t="str">
        <f ca="1">IF(OFFSET('Stocklist Hoogenraad'!C$17,ROW()-ROW(C$17),0)="","",OFFSET('Stocklist Hoogenraad'!C$17,ROW()-ROW(C$17),0))</f>
        <v/>
      </c>
      <c r="D3435" s="125" t="str">
        <f ca="1">IF(OFFSET('Stocklist Hoogenraad'!D$17,ROW()-ROW(D$17),0)="","",(1+Margin)*OFFSET('Stocklist Hoogenraad'!D$17,ROW()-ROW(D$17),0))</f>
        <v/>
      </c>
    </row>
    <row r="3436" spans="1:4" x14ac:dyDescent="0.25">
      <c r="A3436" s="124" t="str">
        <f ca="1">IF(OFFSET('Stocklist Hoogenraad'!A$17,ROW()-ROW(A$17),0)="","",OFFSET('Stocklist Hoogenraad'!A$17,ROW()-ROW(A$17),0))</f>
        <v/>
      </c>
      <c r="B3436" s="124" t="str">
        <f ca="1">IF(OFFSET('Stocklist Hoogenraad'!B$17,ROW()-ROW(B$17),0)="","",OFFSET('Stocklist Hoogenraad'!B$17,ROW()-ROW(B$17),0))</f>
        <v/>
      </c>
      <c r="C3436" s="124" t="str">
        <f ca="1">IF(OFFSET('Stocklist Hoogenraad'!C$17,ROW()-ROW(C$17),0)="","",OFFSET('Stocklist Hoogenraad'!C$17,ROW()-ROW(C$17),0))</f>
        <v/>
      </c>
      <c r="D3436" s="125" t="str">
        <f ca="1">IF(OFFSET('Stocklist Hoogenraad'!D$17,ROW()-ROW(D$17),0)="","",(1+Margin)*OFFSET('Stocklist Hoogenraad'!D$17,ROW()-ROW(D$17),0))</f>
        <v/>
      </c>
    </row>
    <row r="3437" spans="1:4" x14ac:dyDescent="0.25">
      <c r="A3437" s="124" t="str">
        <f ca="1">IF(OFFSET('Stocklist Hoogenraad'!A$17,ROW()-ROW(A$17),0)="","",OFFSET('Stocklist Hoogenraad'!A$17,ROW()-ROW(A$17),0))</f>
        <v/>
      </c>
      <c r="B3437" s="124" t="str">
        <f ca="1">IF(OFFSET('Stocklist Hoogenraad'!B$17,ROW()-ROW(B$17),0)="","",OFFSET('Stocklist Hoogenraad'!B$17,ROW()-ROW(B$17),0))</f>
        <v/>
      </c>
      <c r="C3437" s="124" t="str">
        <f ca="1">IF(OFFSET('Stocklist Hoogenraad'!C$17,ROW()-ROW(C$17),0)="","",OFFSET('Stocklist Hoogenraad'!C$17,ROW()-ROW(C$17),0))</f>
        <v/>
      </c>
      <c r="D3437" s="125" t="str">
        <f ca="1">IF(OFFSET('Stocklist Hoogenraad'!D$17,ROW()-ROW(D$17),0)="","",(1+Margin)*OFFSET('Stocklist Hoogenraad'!D$17,ROW()-ROW(D$17),0))</f>
        <v/>
      </c>
    </row>
    <row r="3438" spans="1:4" x14ac:dyDescent="0.25">
      <c r="A3438" s="124" t="str">
        <f ca="1">IF(OFFSET('Stocklist Hoogenraad'!A$17,ROW()-ROW(A$17),0)="","",OFFSET('Stocklist Hoogenraad'!A$17,ROW()-ROW(A$17),0))</f>
        <v/>
      </c>
      <c r="B3438" s="124" t="str">
        <f ca="1">IF(OFFSET('Stocklist Hoogenraad'!B$17,ROW()-ROW(B$17),0)="","",OFFSET('Stocklist Hoogenraad'!B$17,ROW()-ROW(B$17),0))</f>
        <v/>
      </c>
      <c r="C3438" s="124" t="str">
        <f ca="1">IF(OFFSET('Stocklist Hoogenraad'!C$17,ROW()-ROW(C$17),0)="","",OFFSET('Stocklist Hoogenraad'!C$17,ROW()-ROW(C$17),0))</f>
        <v/>
      </c>
      <c r="D3438" s="125" t="str">
        <f ca="1">IF(OFFSET('Stocklist Hoogenraad'!D$17,ROW()-ROW(D$17),0)="","",(1+Margin)*OFFSET('Stocklist Hoogenraad'!D$17,ROW()-ROW(D$17),0))</f>
        <v/>
      </c>
    </row>
    <row r="3439" spans="1:4" x14ac:dyDescent="0.25">
      <c r="A3439" s="124" t="str">
        <f ca="1">IF(OFFSET('Stocklist Hoogenraad'!A$17,ROW()-ROW(A$17),0)="","",OFFSET('Stocklist Hoogenraad'!A$17,ROW()-ROW(A$17),0))</f>
        <v/>
      </c>
      <c r="B3439" s="124" t="str">
        <f ca="1">IF(OFFSET('Stocklist Hoogenraad'!B$17,ROW()-ROW(B$17),0)="","",OFFSET('Stocklist Hoogenraad'!B$17,ROW()-ROW(B$17),0))</f>
        <v/>
      </c>
      <c r="C3439" s="124" t="str">
        <f ca="1">IF(OFFSET('Stocklist Hoogenraad'!C$17,ROW()-ROW(C$17),0)="","",OFFSET('Stocklist Hoogenraad'!C$17,ROW()-ROW(C$17),0))</f>
        <v/>
      </c>
      <c r="D3439" s="125" t="str">
        <f ca="1">IF(OFFSET('Stocklist Hoogenraad'!D$17,ROW()-ROW(D$17),0)="","",(1+Margin)*OFFSET('Stocklist Hoogenraad'!D$17,ROW()-ROW(D$17),0))</f>
        <v/>
      </c>
    </row>
    <row r="3440" spans="1:4" x14ac:dyDescent="0.25">
      <c r="A3440" s="124" t="str">
        <f ca="1">IF(OFFSET('Stocklist Hoogenraad'!A$17,ROW()-ROW(A$17),0)="","",OFFSET('Stocklist Hoogenraad'!A$17,ROW()-ROW(A$17),0))</f>
        <v/>
      </c>
      <c r="B3440" s="124" t="str">
        <f ca="1">IF(OFFSET('Stocklist Hoogenraad'!B$17,ROW()-ROW(B$17),0)="","",OFFSET('Stocklist Hoogenraad'!B$17,ROW()-ROW(B$17),0))</f>
        <v/>
      </c>
      <c r="C3440" s="124" t="str">
        <f ca="1">IF(OFFSET('Stocklist Hoogenraad'!C$17,ROW()-ROW(C$17),0)="","",OFFSET('Stocklist Hoogenraad'!C$17,ROW()-ROW(C$17),0))</f>
        <v/>
      </c>
      <c r="D3440" s="125" t="str">
        <f ca="1">IF(OFFSET('Stocklist Hoogenraad'!D$17,ROW()-ROW(D$17),0)="","",(1+Margin)*OFFSET('Stocklist Hoogenraad'!D$17,ROW()-ROW(D$17),0))</f>
        <v/>
      </c>
    </row>
    <row r="3441" spans="1:4" x14ac:dyDescent="0.25">
      <c r="A3441" s="124" t="str">
        <f ca="1">IF(OFFSET('Stocklist Hoogenraad'!A$17,ROW()-ROW(A$17),0)="","",OFFSET('Stocklist Hoogenraad'!A$17,ROW()-ROW(A$17),0))</f>
        <v/>
      </c>
      <c r="B3441" s="124" t="str">
        <f ca="1">IF(OFFSET('Stocklist Hoogenraad'!B$17,ROW()-ROW(B$17),0)="","",OFFSET('Stocklist Hoogenraad'!B$17,ROW()-ROW(B$17),0))</f>
        <v/>
      </c>
      <c r="C3441" s="124" t="str">
        <f ca="1">IF(OFFSET('Stocklist Hoogenraad'!C$17,ROW()-ROW(C$17),0)="","",OFFSET('Stocklist Hoogenraad'!C$17,ROW()-ROW(C$17),0))</f>
        <v/>
      </c>
      <c r="D3441" s="125" t="str">
        <f ca="1">IF(OFFSET('Stocklist Hoogenraad'!D$17,ROW()-ROW(D$17),0)="","",(1+Margin)*OFFSET('Stocklist Hoogenraad'!D$17,ROW()-ROW(D$17),0))</f>
        <v/>
      </c>
    </row>
    <row r="3442" spans="1:4" x14ac:dyDescent="0.25">
      <c r="A3442" s="124" t="str">
        <f ca="1">IF(OFFSET('Stocklist Hoogenraad'!A$17,ROW()-ROW(A$17),0)="","",OFFSET('Stocklist Hoogenraad'!A$17,ROW()-ROW(A$17),0))</f>
        <v/>
      </c>
      <c r="B3442" s="124" t="str">
        <f ca="1">IF(OFFSET('Stocklist Hoogenraad'!B$17,ROW()-ROW(B$17),0)="","",OFFSET('Stocklist Hoogenraad'!B$17,ROW()-ROW(B$17),0))</f>
        <v/>
      </c>
      <c r="C3442" s="124" t="str">
        <f ca="1">IF(OFFSET('Stocklist Hoogenraad'!C$17,ROW()-ROW(C$17),0)="","",OFFSET('Stocklist Hoogenraad'!C$17,ROW()-ROW(C$17),0))</f>
        <v/>
      </c>
      <c r="D3442" s="125" t="str">
        <f ca="1">IF(OFFSET('Stocklist Hoogenraad'!D$17,ROW()-ROW(D$17),0)="","",(1+Margin)*OFFSET('Stocklist Hoogenraad'!D$17,ROW()-ROW(D$17),0))</f>
        <v/>
      </c>
    </row>
    <row r="3443" spans="1:4" x14ac:dyDescent="0.25">
      <c r="A3443" s="124" t="str">
        <f ca="1">IF(OFFSET('Stocklist Hoogenraad'!A$17,ROW()-ROW(A$17),0)="","",OFFSET('Stocklist Hoogenraad'!A$17,ROW()-ROW(A$17),0))</f>
        <v/>
      </c>
      <c r="B3443" s="124" t="str">
        <f ca="1">IF(OFFSET('Stocklist Hoogenraad'!B$17,ROW()-ROW(B$17),0)="","",OFFSET('Stocklist Hoogenraad'!B$17,ROW()-ROW(B$17),0))</f>
        <v/>
      </c>
      <c r="C3443" s="124" t="str">
        <f ca="1">IF(OFFSET('Stocklist Hoogenraad'!C$17,ROW()-ROW(C$17),0)="","",OFFSET('Stocklist Hoogenraad'!C$17,ROW()-ROW(C$17),0))</f>
        <v/>
      </c>
      <c r="D3443" s="125" t="str">
        <f ca="1">IF(OFFSET('Stocklist Hoogenraad'!D$17,ROW()-ROW(D$17),0)="","",(1+Margin)*OFFSET('Stocklist Hoogenraad'!D$17,ROW()-ROW(D$17),0))</f>
        <v/>
      </c>
    </row>
    <row r="3444" spans="1:4" x14ac:dyDescent="0.25">
      <c r="A3444" s="124" t="str">
        <f ca="1">IF(OFFSET('Stocklist Hoogenraad'!A$17,ROW()-ROW(A$17),0)="","",OFFSET('Stocklist Hoogenraad'!A$17,ROW()-ROW(A$17),0))</f>
        <v/>
      </c>
      <c r="B3444" s="124" t="str">
        <f ca="1">IF(OFFSET('Stocklist Hoogenraad'!B$17,ROW()-ROW(B$17),0)="","",OFFSET('Stocklist Hoogenraad'!B$17,ROW()-ROW(B$17),0))</f>
        <v/>
      </c>
      <c r="C3444" s="124" t="str">
        <f ca="1">IF(OFFSET('Stocklist Hoogenraad'!C$17,ROW()-ROW(C$17),0)="","",OFFSET('Stocklist Hoogenraad'!C$17,ROW()-ROW(C$17),0))</f>
        <v/>
      </c>
      <c r="D3444" s="125" t="str">
        <f ca="1">IF(OFFSET('Stocklist Hoogenraad'!D$17,ROW()-ROW(D$17),0)="","",(1+Margin)*OFFSET('Stocklist Hoogenraad'!D$17,ROW()-ROW(D$17),0))</f>
        <v/>
      </c>
    </row>
    <row r="3445" spans="1:4" x14ac:dyDescent="0.25">
      <c r="A3445" s="124" t="str">
        <f ca="1">IF(OFFSET('Stocklist Hoogenraad'!A$17,ROW()-ROW(A$17),0)="","",OFFSET('Stocklist Hoogenraad'!A$17,ROW()-ROW(A$17),0))</f>
        <v/>
      </c>
      <c r="B3445" s="124" t="str">
        <f ca="1">IF(OFFSET('Stocklist Hoogenraad'!B$17,ROW()-ROW(B$17),0)="","",OFFSET('Stocklist Hoogenraad'!B$17,ROW()-ROW(B$17),0))</f>
        <v/>
      </c>
      <c r="C3445" s="124" t="str">
        <f ca="1">IF(OFFSET('Stocklist Hoogenraad'!C$17,ROW()-ROW(C$17),0)="","",OFFSET('Stocklist Hoogenraad'!C$17,ROW()-ROW(C$17),0))</f>
        <v/>
      </c>
      <c r="D3445" s="125" t="str">
        <f ca="1">IF(OFFSET('Stocklist Hoogenraad'!D$17,ROW()-ROW(D$17),0)="","",(1+Margin)*OFFSET('Stocklist Hoogenraad'!D$17,ROW()-ROW(D$17),0))</f>
        <v/>
      </c>
    </row>
    <row r="3446" spans="1:4" x14ac:dyDescent="0.25">
      <c r="A3446" s="124" t="str">
        <f ca="1">IF(OFFSET('Stocklist Hoogenraad'!A$17,ROW()-ROW(A$17),0)="","",OFFSET('Stocklist Hoogenraad'!A$17,ROW()-ROW(A$17),0))</f>
        <v/>
      </c>
      <c r="B3446" s="124" t="str">
        <f ca="1">IF(OFFSET('Stocklist Hoogenraad'!B$17,ROW()-ROW(B$17),0)="","",OFFSET('Stocklist Hoogenraad'!B$17,ROW()-ROW(B$17),0))</f>
        <v/>
      </c>
      <c r="C3446" s="124" t="str">
        <f ca="1">IF(OFFSET('Stocklist Hoogenraad'!C$17,ROW()-ROW(C$17),0)="","",OFFSET('Stocklist Hoogenraad'!C$17,ROW()-ROW(C$17),0))</f>
        <v/>
      </c>
      <c r="D3446" s="125" t="str">
        <f ca="1">IF(OFFSET('Stocklist Hoogenraad'!D$17,ROW()-ROW(D$17),0)="","",(1+Margin)*OFFSET('Stocklist Hoogenraad'!D$17,ROW()-ROW(D$17),0))</f>
        <v/>
      </c>
    </row>
    <row r="3447" spans="1:4" x14ac:dyDescent="0.25">
      <c r="A3447" s="124" t="str">
        <f ca="1">IF(OFFSET('Stocklist Hoogenraad'!A$17,ROW()-ROW(A$17),0)="","",OFFSET('Stocklist Hoogenraad'!A$17,ROW()-ROW(A$17),0))</f>
        <v/>
      </c>
      <c r="B3447" s="124" t="str">
        <f ca="1">IF(OFFSET('Stocklist Hoogenraad'!B$17,ROW()-ROW(B$17),0)="","",OFFSET('Stocklist Hoogenraad'!B$17,ROW()-ROW(B$17),0))</f>
        <v/>
      </c>
      <c r="C3447" s="124" t="str">
        <f ca="1">IF(OFFSET('Stocklist Hoogenraad'!C$17,ROW()-ROW(C$17),0)="","",OFFSET('Stocklist Hoogenraad'!C$17,ROW()-ROW(C$17),0))</f>
        <v/>
      </c>
      <c r="D3447" s="125" t="str">
        <f ca="1">IF(OFFSET('Stocklist Hoogenraad'!D$17,ROW()-ROW(D$17),0)="","",(1+Margin)*OFFSET('Stocklist Hoogenraad'!D$17,ROW()-ROW(D$17),0))</f>
        <v/>
      </c>
    </row>
    <row r="3448" spans="1:4" x14ac:dyDescent="0.25">
      <c r="A3448" s="124" t="str">
        <f ca="1">IF(OFFSET('Stocklist Hoogenraad'!A$17,ROW()-ROW(A$17),0)="","",OFFSET('Stocklist Hoogenraad'!A$17,ROW()-ROW(A$17),0))</f>
        <v/>
      </c>
      <c r="B3448" s="124" t="str">
        <f ca="1">IF(OFFSET('Stocklist Hoogenraad'!B$17,ROW()-ROW(B$17),0)="","",OFFSET('Stocklist Hoogenraad'!B$17,ROW()-ROW(B$17),0))</f>
        <v/>
      </c>
      <c r="C3448" s="124" t="str">
        <f ca="1">IF(OFFSET('Stocklist Hoogenraad'!C$17,ROW()-ROW(C$17),0)="","",OFFSET('Stocklist Hoogenraad'!C$17,ROW()-ROW(C$17),0))</f>
        <v/>
      </c>
      <c r="D3448" s="125" t="str">
        <f ca="1">IF(OFFSET('Stocklist Hoogenraad'!D$17,ROW()-ROW(D$17),0)="","",(1+Margin)*OFFSET('Stocklist Hoogenraad'!D$17,ROW()-ROW(D$17),0))</f>
        <v/>
      </c>
    </row>
    <row r="3449" spans="1:4" x14ac:dyDescent="0.25">
      <c r="A3449" s="124" t="str">
        <f ca="1">IF(OFFSET('Stocklist Hoogenraad'!A$17,ROW()-ROW(A$17),0)="","",OFFSET('Stocklist Hoogenraad'!A$17,ROW()-ROW(A$17),0))</f>
        <v/>
      </c>
      <c r="B3449" s="124" t="str">
        <f ca="1">IF(OFFSET('Stocklist Hoogenraad'!B$17,ROW()-ROW(B$17),0)="","",OFFSET('Stocklist Hoogenraad'!B$17,ROW()-ROW(B$17),0))</f>
        <v/>
      </c>
      <c r="C3449" s="124" t="str">
        <f ca="1">IF(OFFSET('Stocklist Hoogenraad'!C$17,ROW()-ROW(C$17),0)="","",OFFSET('Stocklist Hoogenraad'!C$17,ROW()-ROW(C$17),0))</f>
        <v/>
      </c>
      <c r="D3449" s="125" t="str">
        <f ca="1">IF(OFFSET('Stocklist Hoogenraad'!D$17,ROW()-ROW(D$17),0)="","",(1+Margin)*OFFSET('Stocklist Hoogenraad'!D$17,ROW()-ROW(D$17),0))</f>
        <v/>
      </c>
    </row>
    <row r="3450" spans="1:4" x14ac:dyDescent="0.25">
      <c r="A3450" s="124" t="str">
        <f ca="1">IF(OFFSET('Stocklist Hoogenraad'!A$17,ROW()-ROW(A$17),0)="","",OFFSET('Stocklist Hoogenraad'!A$17,ROW()-ROW(A$17),0))</f>
        <v/>
      </c>
      <c r="B3450" s="124" t="str">
        <f ca="1">IF(OFFSET('Stocklist Hoogenraad'!B$17,ROW()-ROW(B$17),0)="","",OFFSET('Stocklist Hoogenraad'!B$17,ROW()-ROW(B$17),0))</f>
        <v/>
      </c>
      <c r="C3450" s="124" t="str">
        <f ca="1">IF(OFFSET('Stocklist Hoogenraad'!C$17,ROW()-ROW(C$17),0)="","",OFFSET('Stocklist Hoogenraad'!C$17,ROW()-ROW(C$17),0))</f>
        <v/>
      </c>
      <c r="D3450" s="125" t="str">
        <f ca="1">IF(OFFSET('Stocklist Hoogenraad'!D$17,ROW()-ROW(D$17),0)="","",(1+Margin)*OFFSET('Stocklist Hoogenraad'!D$17,ROW()-ROW(D$17),0))</f>
        <v/>
      </c>
    </row>
    <row r="3451" spans="1:4" x14ac:dyDescent="0.25">
      <c r="A3451" s="124" t="str">
        <f ca="1">IF(OFFSET('Stocklist Hoogenraad'!A$17,ROW()-ROW(A$17),0)="","",OFFSET('Stocklist Hoogenraad'!A$17,ROW()-ROW(A$17),0))</f>
        <v/>
      </c>
      <c r="B3451" s="124" t="str">
        <f ca="1">IF(OFFSET('Stocklist Hoogenraad'!B$17,ROW()-ROW(B$17),0)="","",OFFSET('Stocklist Hoogenraad'!B$17,ROW()-ROW(B$17),0))</f>
        <v/>
      </c>
      <c r="C3451" s="124" t="str">
        <f ca="1">IF(OFFSET('Stocklist Hoogenraad'!C$17,ROW()-ROW(C$17),0)="","",OFFSET('Stocklist Hoogenraad'!C$17,ROW()-ROW(C$17),0))</f>
        <v/>
      </c>
      <c r="D3451" s="125" t="str">
        <f ca="1">IF(OFFSET('Stocklist Hoogenraad'!D$17,ROW()-ROW(D$17),0)="","",(1+Margin)*OFFSET('Stocklist Hoogenraad'!D$17,ROW()-ROW(D$17),0))</f>
        <v/>
      </c>
    </row>
    <row r="3452" spans="1:4" x14ac:dyDescent="0.25">
      <c r="A3452" s="124" t="str">
        <f ca="1">IF(OFFSET('Stocklist Hoogenraad'!A$17,ROW()-ROW(A$17),0)="","",OFFSET('Stocklist Hoogenraad'!A$17,ROW()-ROW(A$17),0))</f>
        <v/>
      </c>
      <c r="B3452" s="124" t="str">
        <f ca="1">IF(OFFSET('Stocklist Hoogenraad'!B$17,ROW()-ROW(B$17),0)="","",OFFSET('Stocklist Hoogenraad'!B$17,ROW()-ROW(B$17),0))</f>
        <v/>
      </c>
      <c r="C3452" s="124" t="str">
        <f ca="1">IF(OFFSET('Stocklist Hoogenraad'!C$17,ROW()-ROW(C$17),0)="","",OFFSET('Stocklist Hoogenraad'!C$17,ROW()-ROW(C$17),0))</f>
        <v/>
      </c>
      <c r="D3452" s="125" t="str">
        <f ca="1">IF(OFFSET('Stocklist Hoogenraad'!D$17,ROW()-ROW(D$17),0)="","",(1+Margin)*OFFSET('Stocklist Hoogenraad'!D$17,ROW()-ROW(D$17),0))</f>
        <v/>
      </c>
    </row>
    <row r="3453" spans="1:4" x14ac:dyDescent="0.25">
      <c r="A3453" s="124" t="str">
        <f ca="1">IF(OFFSET('Stocklist Hoogenraad'!A$17,ROW()-ROW(A$17),0)="","",OFFSET('Stocklist Hoogenraad'!A$17,ROW()-ROW(A$17),0))</f>
        <v/>
      </c>
      <c r="B3453" s="124" t="str">
        <f ca="1">IF(OFFSET('Stocklist Hoogenraad'!B$17,ROW()-ROW(B$17),0)="","",OFFSET('Stocklist Hoogenraad'!B$17,ROW()-ROW(B$17),0))</f>
        <v/>
      </c>
      <c r="C3453" s="124" t="str">
        <f ca="1">IF(OFFSET('Stocklist Hoogenraad'!C$17,ROW()-ROW(C$17),0)="","",OFFSET('Stocklist Hoogenraad'!C$17,ROW()-ROW(C$17),0))</f>
        <v/>
      </c>
      <c r="D3453" s="125" t="str">
        <f ca="1">IF(OFFSET('Stocklist Hoogenraad'!D$17,ROW()-ROW(D$17),0)="","",(1+Margin)*OFFSET('Stocklist Hoogenraad'!D$17,ROW()-ROW(D$17),0))</f>
        <v/>
      </c>
    </row>
    <row r="3454" spans="1:4" x14ac:dyDescent="0.25">
      <c r="A3454" s="124" t="str">
        <f ca="1">IF(OFFSET('Stocklist Hoogenraad'!A$17,ROW()-ROW(A$17),0)="","",OFFSET('Stocklist Hoogenraad'!A$17,ROW()-ROW(A$17),0))</f>
        <v/>
      </c>
      <c r="B3454" s="124" t="str">
        <f ca="1">IF(OFFSET('Stocklist Hoogenraad'!B$17,ROW()-ROW(B$17),0)="","",OFFSET('Stocklist Hoogenraad'!B$17,ROW()-ROW(B$17),0))</f>
        <v/>
      </c>
      <c r="C3454" s="124" t="str">
        <f ca="1">IF(OFFSET('Stocklist Hoogenraad'!C$17,ROW()-ROW(C$17),0)="","",OFFSET('Stocklist Hoogenraad'!C$17,ROW()-ROW(C$17),0))</f>
        <v/>
      </c>
      <c r="D3454" s="125" t="str">
        <f ca="1">IF(OFFSET('Stocklist Hoogenraad'!D$17,ROW()-ROW(D$17),0)="","",(1+Margin)*OFFSET('Stocklist Hoogenraad'!D$17,ROW()-ROW(D$17),0))</f>
        <v/>
      </c>
    </row>
    <row r="3455" spans="1:4" x14ac:dyDescent="0.25">
      <c r="A3455" s="124" t="str">
        <f ca="1">IF(OFFSET('Stocklist Hoogenraad'!A$17,ROW()-ROW(A$17),0)="","",OFFSET('Stocklist Hoogenraad'!A$17,ROW()-ROW(A$17),0))</f>
        <v/>
      </c>
      <c r="B3455" s="124" t="str">
        <f ca="1">IF(OFFSET('Stocklist Hoogenraad'!B$17,ROW()-ROW(B$17),0)="","",OFFSET('Stocklist Hoogenraad'!B$17,ROW()-ROW(B$17),0))</f>
        <v/>
      </c>
      <c r="C3455" s="124" t="str">
        <f ca="1">IF(OFFSET('Stocklist Hoogenraad'!C$17,ROW()-ROW(C$17),0)="","",OFFSET('Stocklist Hoogenraad'!C$17,ROW()-ROW(C$17),0))</f>
        <v/>
      </c>
      <c r="D3455" s="125" t="str">
        <f ca="1">IF(OFFSET('Stocklist Hoogenraad'!D$17,ROW()-ROW(D$17),0)="","",(1+Margin)*OFFSET('Stocklist Hoogenraad'!D$17,ROW()-ROW(D$17),0))</f>
        <v/>
      </c>
    </row>
    <row r="3456" spans="1:4" x14ac:dyDescent="0.25">
      <c r="A3456" s="124" t="str">
        <f ca="1">IF(OFFSET('Stocklist Hoogenraad'!A$17,ROW()-ROW(A$17),0)="","",OFFSET('Stocklist Hoogenraad'!A$17,ROW()-ROW(A$17),0))</f>
        <v/>
      </c>
      <c r="B3456" s="124" t="str">
        <f ca="1">IF(OFFSET('Stocklist Hoogenraad'!B$17,ROW()-ROW(B$17),0)="","",OFFSET('Stocklist Hoogenraad'!B$17,ROW()-ROW(B$17),0))</f>
        <v/>
      </c>
      <c r="C3456" s="124" t="str">
        <f ca="1">IF(OFFSET('Stocklist Hoogenraad'!C$17,ROW()-ROW(C$17),0)="","",OFFSET('Stocklist Hoogenraad'!C$17,ROW()-ROW(C$17),0))</f>
        <v/>
      </c>
      <c r="D3456" s="125" t="str">
        <f ca="1">IF(OFFSET('Stocklist Hoogenraad'!D$17,ROW()-ROW(D$17),0)="","",(1+Margin)*OFFSET('Stocklist Hoogenraad'!D$17,ROW()-ROW(D$17),0))</f>
        <v/>
      </c>
    </row>
    <row r="3457" spans="1:4" x14ac:dyDescent="0.25">
      <c r="A3457" s="124" t="str">
        <f ca="1">IF(OFFSET('Stocklist Hoogenraad'!A$17,ROW()-ROW(A$17),0)="","",OFFSET('Stocklist Hoogenraad'!A$17,ROW()-ROW(A$17),0))</f>
        <v/>
      </c>
      <c r="B3457" s="124" t="str">
        <f ca="1">IF(OFFSET('Stocklist Hoogenraad'!B$17,ROW()-ROW(B$17),0)="","",OFFSET('Stocklist Hoogenraad'!B$17,ROW()-ROW(B$17),0))</f>
        <v/>
      </c>
      <c r="C3457" s="124" t="str">
        <f ca="1">IF(OFFSET('Stocklist Hoogenraad'!C$17,ROW()-ROW(C$17),0)="","",OFFSET('Stocklist Hoogenraad'!C$17,ROW()-ROW(C$17),0))</f>
        <v/>
      </c>
      <c r="D3457" s="125" t="str">
        <f ca="1">IF(OFFSET('Stocklist Hoogenraad'!D$17,ROW()-ROW(D$17),0)="","",(1+Margin)*OFFSET('Stocklist Hoogenraad'!D$17,ROW()-ROW(D$17),0))</f>
        <v/>
      </c>
    </row>
    <row r="3458" spans="1:4" x14ac:dyDescent="0.25">
      <c r="A3458" s="124" t="str">
        <f ca="1">IF(OFFSET('Stocklist Hoogenraad'!A$17,ROW()-ROW(A$17),0)="","",OFFSET('Stocklist Hoogenraad'!A$17,ROW()-ROW(A$17),0))</f>
        <v/>
      </c>
      <c r="B3458" s="124" t="str">
        <f ca="1">IF(OFFSET('Stocklist Hoogenraad'!B$17,ROW()-ROW(B$17),0)="","",OFFSET('Stocklist Hoogenraad'!B$17,ROW()-ROW(B$17),0))</f>
        <v/>
      </c>
      <c r="C3458" s="124" t="str">
        <f ca="1">IF(OFFSET('Stocklist Hoogenraad'!C$17,ROW()-ROW(C$17),0)="","",OFFSET('Stocklist Hoogenraad'!C$17,ROW()-ROW(C$17),0))</f>
        <v/>
      </c>
      <c r="D3458" s="125" t="str">
        <f ca="1">IF(OFFSET('Stocklist Hoogenraad'!D$17,ROW()-ROW(D$17),0)="","",(1+Margin)*OFFSET('Stocklist Hoogenraad'!D$17,ROW()-ROW(D$17),0))</f>
        <v/>
      </c>
    </row>
    <row r="3459" spans="1:4" x14ac:dyDescent="0.25">
      <c r="A3459" s="124" t="str">
        <f ca="1">IF(OFFSET('Stocklist Hoogenraad'!A$17,ROW()-ROW(A$17),0)="","",OFFSET('Stocklist Hoogenraad'!A$17,ROW()-ROW(A$17),0))</f>
        <v/>
      </c>
      <c r="B3459" s="124" t="str">
        <f ca="1">IF(OFFSET('Stocklist Hoogenraad'!B$17,ROW()-ROW(B$17),0)="","",OFFSET('Stocklist Hoogenraad'!B$17,ROW()-ROW(B$17),0))</f>
        <v/>
      </c>
      <c r="C3459" s="124" t="str">
        <f ca="1">IF(OFFSET('Stocklist Hoogenraad'!C$17,ROW()-ROW(C$17),0)="","",OFFSET('Stocklist Hoogenraad'!C$17,ROW()-ROW(C$17),0))</f>
        <v/>
      </c>
      <c r="D3459" s="125" t="str">
        <f ca="1">IF(OFFSET('Stocklist Hoogenraad'!D$17,ROW()-ROW(D$17),0)="","",(1+Margin)*OFFSET('Stocklist Hoogenraad'!D$17,ROW()-ROW(D$17),0))</f>
        <v/>
      </c>
    </row>
    <row r="3460" spans="1:4" x14ac:dyDescent="0.25">
      <c r="A3460" s="124" t="str">
        <f ca="1">IF(OFFSET('Stocklist Hoogenraad'!A$17,ROW()-ROW(A$17),0)="","",OFFSET('Stocklist Hoogenraad'!A$17,ROW()-ROW(A$17),0))</f>
        <v/>
      </c>
      <c r="B3460" s="124" t="str">
        <f ca="1">IF(OFFSET('Stocklist Hoogenraad'!B$17,ROW()-ROW(B$17),0)="","",OFFSET('Stocklist Hoogenraad'!B$17,ROW()-ROW(B$17),0))</f>
        <v/>
      </c>
      <c r="C3460" s="124" t="str">
        <f ca="1">IF(OFFSET('Stocklist Hoogenraad'!C$17,ROW()-ROW(C$17),0)="","",OFFSET('Stocklist Hoogenraad'!C$17,ROW()-ROW(C$17),0))</f>
        <v/>
      </c>
      <c r="D3460" s="125" t="str">
        <f ca="1">IF(OFFSET('Stocklist Hoogenraad'!D$17,ROW()-ROW(D$17),0)="","",(1+Margin)*OFFSET('Stocklist Hoogenraad'!D$17,ROW()-ROW(D$17),0))</f>
        <v/>
      </c>
    </row>
    <row r="3461" spans="1:4" x14ac:dyDescent="0.25">
      <c r="A3461" s="124" t="str">
        <f ca="1">IF(OFFSET('Stocklist Hoogenraad'!A$17,ROW()-ROW(A$17),0)="","",OFFSET('Stocklist Hoogenraad'!A$17,ROW()-ROW(A$17),0))</f>
        <v/>
      </c>
      <c r="B3461" s="124" t="str">
        <f ca="1">IF(OFFSET('Stocklist Hoogenraad'!B$17,ROW()-ROW(B$17),0)="","",OFFSET('Stocklist Hoogenraad'!B$17,ROW()-ROW(B$17),0))</f>
        <v/>
      </c>
      <c r="C3461" s="124" t="str">
        <f ca="1">IF(OFFSET('Stocklist Hoogenraad'!C$17,ROW()-ROW(C$17),0)="","",OFFSET('Stocklist Hoogenraad'!C$17,ROW()-ROW(C$17),0))</f>
        <v/>
      </c>
      <c r="D3461" s="125" t="str">
        <f ca="1">IF(OFFSET('Stocklist Hoogenraad'!D$17,ROW()-ROW(D$17),0)="","",(1+Margin)*OFFSET('Stocklist Hoogenraad'!D$17,ROW()-ROW(D$17),0))</f>
        <v/>
      </c>
    </row>
    <row r="3462" spans="1:4" x14ac:dyDescent="0.25">
      <c r="A3462" s="124" t="str">
        <f ca="1">IF(OFFSET('Stocklist Hoogenraad'!A$17,ROW()-ROW(A$17),0)="","",OFFSET('Stocklist Hoogenraad'!A$17,ROW()-ROW(A$17),0))</f>
        <v/>
      </c>
      <c r="B3462" s="124" t="str">
        <f ca="1">IF(OFFSET('Stocklist Hoogenraad'!B$17,ROW()-ROW(B$17),0)="","",OFFSET('Stocklist Hoogenraad'!B$17,ROW()-ROW(B$17),0))</f>
        <v/>
      </c>
      <c r="C3462" s="124" t="str">
        <f ca="1">IF(OFFSET('Stocklist Hoogenraad'!C$17,ROW()-ROW(C$17),0)="","",OFFSET('Stocklist Hoogenraad'!C$17,ROW()-ROW(C$17),0))</f>
        <v/>
      </c>
      <c r="D3462" s="125" t="str">
        <f ca="1">IF(OFFSET('Stocklist Hoogenraad'!D$17,ROW()-ROW(D$17),0)="","",(1+Margin)*OFFSET('Stocklist Hoogenraad'!D$17,ROW()-ROW(D$17),0))</f>
        <v/>
      </c>
    </row>
    <row r="3463" spans="1:4" x14ac:dyDescent="0.25">
      <c r="A3463" s="124" t="str">
        <f ca="1">IF(OFFSET('Stocklist Hoogenraad'!A$17,ROW()-ROW(A$17),0)="","",OFFSET('Stocklist Hoogenraad'!A$17,ROW()-ROW(A$17),0))</f>
        <v/>
      </c>
      <c r="B3463" s="124" t="str">
        <f ca="1">IF(OFFSET('Stocklist Hoogenraad'!B$17,ROW()-ROW(B$17),0)="","",OFFSET('Stocklist Hoogenraad'!B$17,ROW()-ROW(B$17),0))</f>
        <v/>
      </c>
      <c r="C3463" s="124" t="str">
        <f ca="1">IF(OFFSET('Stocklist Hoogenraad'!C$17,ROW()-ROW(C$17),0)="","",OFFSET('Stocklist Hoogenraad'!C$17,ROW()-ROW(C$17),0))</f>
        <v/>
      </c>
      <c r="D3463" s="125" t="str">
        <f ca="1">IF(OFFSET('Stocklist Hoogenraad'!D$17,ROW()-ROW(D$17),0)="","",(1+Margin)*OFFSET('Stocklist Hoogenraad'!D$17,ROW()-ROW(D$17),0))</f>
        <v/>
      </c>
    </row>
    <row r="3464" spans="1:4" x14ac:dyDescent="0.25">
      <c r="A3464" s="124" t="str">
        <f ca="1">IF(OFFSET('Stocklist Hoogenraad'!A$17,ROW()-ROW(A$17),0)="","",OFFSET('Stocklist Hoogenraad'!A$17,ROW()-ROW(A$17),0))</f>
        <v/>
      </c>
      <c r="B3464" s="124" t="str">
        <f ca="1">IF(OFFSET('Stocklist Hoogenraad'!B$17,ROW()-ROW(B$17),0)="","",OFFSET('Stocklist Hoogenraad'!B$17,ROW()-ROW(B$17),0))</f>
        <v/>
      </c>
      <c r="C3464" s="124" t="str">
        <f ca="1">IF(OFFSET('Stocklist Hoogenraad'!C$17,ROW()-ROW(C$17),0)="","",OFFSET('Stocklist Hoogenraad'!C$17,ROW()-ROW(C$17),0))</f>
        <v/>
      </c>
      <c r="D3464" s="125" t="str">
        <f ca="1">IF(OFFSET('Stocklist Hoogenraad'!D$17,ROW()-ROW(D$17),0)="","",(1+Margin)*OFFSET('Stocklist Hoogenraad'!D$17,ROW()-ROW(D$17),0))</f>
        <v/>
      </c>
    </row>
    <row r="3465" spans="1:4" x14ac:dyDescent="0.25">
      <c r="A3465" s="124" t="str">
        <f ca="1">IF(OFFSET('Stocklist Hoogenraad'!A$17,ROW()-ROW(A$17),0)="","",OFFSET('Stocklist Hoogenraad'!A$17,ROW()-ROW(A$17),0))</f>
        <v/>
      </c>
      <c r="B3465" s="124" t="str">
        <f ca="1">IF(OFFSET('Stocklist Hoogenraad'!B$17,ROW()-ROW(B$17),0)="","",OFFSET('Stocklist Hoogenraad'!B$17,ROW()-ROW(B$17),0))</f>
        <v/>
      </c>
      <c r="C3465" s="124" t="str">
        <f ca="1">IF(OFFSET('Stocklist Hoogenraad'!C$17,ROW()-ROW(C$17),0)="","",OFFSET('Stocklist Hoogenraad'!C$17,ROW()-ROW(C$17),0))</f>
        <v/>
      </c>
      <c r="D3465" s="125" t="str">
        <f ca="1">IF(OFFSET('Stocklist Hoogenraad'!D$17,ROW()-ROW(D$17),0)="","",(1+Margin)*OFFSET('Stocklist Hoogenraad'!D$17,ROW()-ROW(D$17),0))</f>
        <v/>
      </c>
    </row>
    <row r="3466" spans="1:4" x14ac:dyDescent="0.25">
      <c r="A3466" s="124" t="str">
        <f ca="1">IF(OFFSET('Stocklist Hoogenraad'!A$17,ROW()-ROW(A$17),0)="","",OFFSET('Stocklist Hoogenraad'!A$17,ROW()-ROW(A$17),0))</f>
        <v/>
      </c>
      <c r="B3466" s="124" t="str">
        <f ca="1">IF(OFFSET('Stocklist Hoogenraad'!B$17,ROW()-ROW(B$17),0)="","",OFFSET('Stocklist Hoogenraad'!B$17,ROW()-ROW(B$17),0))</f>
        <v/>
      </c>
      <c r="C3466" s="124" t="str">
        <f ca="1">IF(OFFSET('Stocklist Hoogenraad'!C$17,ROW()-ROW(C$17),0)="","",OFFSET('Stocklist Hoogenraad'!C$17,ROW()-ROW(C$17),0))</f>
        <v/>
      </c>
      <c r="D3466" s="125" t="str">
        <f ca="1">IF(OFFSET('Stocklist Hoogenraad'!D$17,ROW()-ROW(D$17),0)="","",(1+Margin)*OFFSET('Stocklist Hoogenraad'!D$17,ROW()-ROW(D$17),0))</f>
        <v/>
      </c>
    </row>
    <row r="3467" spans="1:4" x14ac:dyDescent="0.25">
      <c r="A3467" s="124" t="str">
        <f ca="1">IF(OFFSET('Stocklist Hoogenraad'!A$17,ROW()-ROW(A$17),0)="","",OFFSET('Stocklist Hoogenraad'!A$17,ROW()-ROW(A$17),0))</f>
        <v/>
      </c>
      <c r="B3467" s="124" t="str">
        <f ca="1">IF(OFFSET('Stocklist Hoogenraad'!B$17,ROW()-ROW(B$17),0)="","",OFFSET('Stocklist Hoogenraad'!B$17,ROW()-ROW(B$17),0))</f>
        <v/>
      </c>
      <c r="C3467" s="124" t="str">
        <f ca="1">IF(OFFSET('Stocklist Hoogenraad'!C$17,ROW()-ROW(C$17),0)="","",OFFSET('Stocklist Hoogenraad'!C$17,ROW()-ROW(C$17),0))</f>
        <v/>
      </c>
      <c r="D3467" s="125" t="str">
        <f ca="1">IF(OFFSET('Stocklist Hoogenraad'!D$17,ROW()-ROW(D$17),0)="","",(1+Margin)*OFFSET('Stocklist Hoogenraad'!D$17,ROW()-ROW(D$17),0))</f>
        <v/>
      </c>
    </row>
    <row r="3468" spans="1:4" x14ac:dyDescent="0.25">
      <c r="A3468" s="124" t="str">
        <f ca="1">IF(OFFSET('Stocklist Hoogenraad'!A$17,ROW()-ROW(A$17),0)="","",OFFSET('Stocklist Hoogenraad'!A$17,ROW()-ROW(A$17),0))</f>
        <v/>
      </c>
      <c r="B3468" s="124" t="str">
        <f ca="1">IF(OFFSET('Stocklist Hoogenraad'!B$17,ROW()-ROW(B$17),0)="","",OFFSET('Stocklist Hoogenraad'!B$17,ROW()-ROW(B$17),0))</f>
        <v/>
      </c>
      <c r="C3468" s="124" t="str">
        <f ca="1">IF(OFFSET('Stocklist Hoogenraad'!C$17,ROW()-ROW(C$17),0)="","",OFFSET('Stocklist Hoogenraad'!C$17,ROW()-ROW(C$17),0))</f>
        <v/>
      </c>
      <c r="D3468" s="125" t="str">
        <f ca="1">IF(OFFSET('Stocklist Hoogenraad'!D$17,ROW()-ROW(D$17),0)="","",(1+Margin)*OFFSET('Stocklist Hoogenraad'!D$17,ROW()-ROW(D$17),0))</f>
        <v/>
      </c>
    </row>
    <row r="3469" spans="1:4" x14ac:dyDescent="0.25">
      <c r="A3469" s="124" t="str">
        <f ca="1">IF(OFFSET('Stocklist Hoogenraad'!A$17,ROW()-ROW(A$17),0)="","",OFFSET('Stocklist Hoogenraad'!A$17,ROW()-ROW(A$17),0))</f>
        <v/>
      </c>
      <c r="B3469" s="124" t="str">
        <f ca="1">IF(OFFSET('Stocklist Hoogenraad'!B$17,ROW()-ROW(B$17),0)="","",OFFSET('Stocklist Hoogenraad'!B$17,ROW()-ROW(B$17),0))</f>
        <v/>
      </c>
      <c r="C3469" s="124" t="str">
        <f ca="1">IF(OFFSET('Stocklist Hoogenraad'!C$17,ROW()-ROW(C$17),0)="","",OFFSET('Stocklist Hoogenraad'!C$17,ROW()-ROW(C$17),0))</f>
        <v/>
      </c>
      <c r="D3469" s="125" t="str">
        <f ca="1">IF(OFFSET('Stocklist Hoogenraad'!D$17,ROW()-ROW(D$17),0)="","",(1+Margin)*OFFSET('Stocklist Hoogenraad'!D$17,ROW()-ROW(D$17),0))</f>
        <v/>
      </c>
    </row>
    <row r="3470" spans="1:4" x14ac:dyDescent="0.25">
      <c r="A3470" s="124" t="str">
        <f ca="1">IF(OFFSET('Stocklist Hoogenraad'!A$17,ROW()-ROW(A$17),0)="","",OFFSET('Stocklist Hoogenraad'!A$17,ROW()-ROW(A$17),0))</f>
        <v/>
      </c>
      <c r="B3470" s="124" t="str">
        <f ca="1">IF(OFFSET('Stocklist Hoogenraad'!B$17,ROW()-ROW(B$17),0)="","",OFFSET('Stocklist Hoogenraad'!B$17,ROW()-ROW(B$17),0))</f>
        <v/>
      </c>
      <c r="C3470" s="124" t="str">
        <f ca="1">IF(OFFSET('Stocklist Hoogenraad'!C$17,ROW()-ROW(C$17),0)="","",OFFSET('Stocklist Hoogenraad'!C$17,ROW()-ROW(C$17),0))</f>
        <v/>
      </c>
      <c r="D3470" s="125" t="str">
        <f ca="1">IF(OFFSET('Stocklist Hoogenraad'!D$17,ROW()-ROW(D$17),0)="","",(1+Margin)*OFFSET('Stocklist Hoogenraad'!D$17,ROW()-ROW(D$17),0))</f>
        <v/>
      </c>
    </row>
    <row r="3471" spans="1:4" x14ac:dyDescent="0.25">
      <c r="A3471" s="124" t="str">
        <f ca="1">IF(OFFSET('Stocklist Hoogenraad'!A$17,ROW()-ROW(A$17),0)="","",OFFSET('Stocklist Hoogenraad'!A$17,ROW()-ROW(A$17),0))</f>
        <v/>
      </c>
      <c r="B3471" s="124" t="str">
        <f ca="1">IF(OFFSET('Stocklist Hoogenraad'!B$17,ROW()-ROW(B$17),0)="","",OFFSET('Stocklist Hoogenraad'!B$17,ROW()-ROW(B$17),0))</f>
        <v/>
      </c>
      <c r="C3471" s="124" t="str">
        <f ca="1">IF(OFFSET('Stocklist Hoogenraad'!C$17,ROW()-ROW(C$17),0)="","",OFFSET('Stocklist Hoogenraad'!C$17,ROW()-ROW(C$17),0))</f>
        <v/>
      </c>
      <c r="D3471" s="125" t="str">
        <f ca="1">IF(OFFSET('Stocklist Hoogenraad'!D$17,ROW()-ROW(D$17),0)="","",(1+Margin)*OFFSET('Stocklist Hoogenraad'!D$17,ROW()-ROW(D$17),0))</f>
        <v/>
      </c>
    </row>
    <row r="3472" spans="1:4" x14ac:dyDescent="0.25">
      <c r="A3472" s="124" t="str">
        <f ca="1">IF(OFFSET('Stocklist Hoogenraad'!A$17,ROW()-ROW(A$17),0)="","",OFFSET('Stocklist Hoogenraad'!A$17,ROW()-ROW(A$17),0))</f>
        <v/>
      </c>
      <c r="B3472" s="124" t="str">
        <f ca="1">IF(OFFSET('Stocklist Hoogenraad'!B$17,ROW()-ROW(B$17),0)="","",OFFSET('Stocklist Hoogenraad'!B$17,ROW()-ROW(B$17),0))</f>
        <v/>
      </c>
      <c r="C3472" s="124" t="str">
        <f ca="1">IF(OFFSET('Stocklist Hoogenraad'!C$17,ROW()-ROW(C$17),0)="","",OFFSET('Stocklist Hoogenraad'!C$17,ROW()-ROW(C$17),0))</f>
        <v/>
      </c>
      <c r="D3472" s="125" t="str">
        <f ca="1">IF(OFFSET('Stocklist Hoogenraad'!D$17,ROW()-ROW(D$17),0)="","",(1+Margin)*OFFSET('Stocklist Hoogenraad'!D$17,ROW()-ROW(D$17),0))</f>
        <v/>
      </c>
    </row>
    <row r="3473" spans="1:4" x14ac:dyDescent="0.25">
      <c r="A3473" s="124" t="str">
        <f ca="1">IF(OFFSET('Stocklist Hoogenraad'!A$17,ROW()-ROW(A$17),0)="","",OFFSET('Stocklist Hoogenraad'!A$17,ROW()-ROW(A$17),0))</f>
        <v/>
      </c>
      <c r="B3473" s="124" t="str">
        <f ca="1">IF(OFFSET('Stocklist Hoogenraad'!B$17,ROW()-ROW(B$17),0)="","",OFFSET('Stocklist Hoogenraad'!B$17,ROW()-ROW(B$17),0))</f>
        <v/>
      </c>
      <c r="C3473" s="124" t="str">
        <f ca="1">IF(OFFSET('Stocklist Hoogenraad'!C$17,ROW()-ROW(C$17),0)="","",OFFSET('Stocklist Hoogenraad'!C$17,ROW()-ROW(C$17),0))</f>
        <v/>
      </c>
      <c r="D3473" s="125" t="str">
        <f ca="1">IF(OFFSET('Stocklist Hoogenraad'!D$17,ROW()-ROW(D$17),0)="","",(1+Margin)*OFFSET('Stocklist Hoogenraad'!D$17,ROW()-ROW(D$17),0))</f>
        <v/>
      </c>
    </row>
    <row r="3474" spans="1:4" x14ac:dyDescent="0.25">
      <c r="A3474" s="124" t="str">
        <f ca="1">IF(OFFSET('Stocklist Hoogenraad'!A$17,ROW()-ROW(A$17),0)="","",OFFSET('Stocklist Hoogenraad'!A$17,ROW()-ROW(A$17),0))</f>
        <v/>
      </c>
      <c r="B3474" s="124" t="str">
        <f ca="1">IF(OFFSET('Stocklist Hoogenraad'!B$17,ROW()-ROW(B$17),0)="","",OFFSET('Stocklist Hoogenraad'!B$17,ROW()-ROW(B$17),0))</f>
        <v/>
      </c>
      <c r="C3474" s="124" t="str">
        <f ca="1">IF(OFFSET('Stocklist Hoogenraad'!C$17,ROW()-ROW(C$17),0)="","",OFFSET('Stocklist Hoogenraad'!C$17,ROW()-ROW(C$17),0))</f>
        <v/>
      </c>
      <c r="D3474" s="125" t="str">
        <f ca="1">IF(OFFSET('Stocklist Hoogenraad'!D$17,ROW()-ROW(D$17),0)="","",(1+Margin)*OFFSET('Stocklist Hoogenraad'!D$17,ROW()-ROW(D$17),0))</f>
        <v/>
      </c>
    </row>
    <row r="3475" spans="1:4" x14ac:dyDescent="0.25">
      <c r="A3475" s="124" t="str">
        <f ca="1">IF(OFFSET('Stocklist Hoogenraad'!A$17,ROW()-ROW(A$17),0)="","",OFFSET('Stocklist Hoogenraad'!A$17,ROW()-ROW(A$17),0))</f>
        <v/>
      </c>
      <c r="B3475" s="124" t="str">
        <f ca="1">IF(OFFSET('Stocklist Hoogenraad'!B$17,ROW()-ROW(B$17),0)="","",OFFSET('Stocklist Hoogenraad'!B$17,ROW()-ROW(B$17),0))</f>
        <v/>
      </c>
      <c r="C3475" s="124" t="str">
        <f ca="1">IF(OFFSET('Stocklist Hoogenraad'!C$17,ROW()-ROW(C$17),0)="","",OFFSET('Stocklist Hoogenraad'!C$17,ROW()-ROW(C$17),0))</f>
        <v/>
      </c>
      <c r="D3475" s="125" t="str">
        <f ca="1">IF(OFFSET('Stocklist Hoogenraad'!D$17,ROW()-ROW(D$17),0)="","",(1+Margin)*OFFSET('Stocklist Hoogenraad'!D$17,ROW()-ROW(D$17),0))</f>
        <v/>
      </c>
    </row>
    <row r="3476" spans="1:4" x14ac:dyDescent="0.25">
      <c r="A3476" s="124" t="str">
        <f ca="1">IF(OFFSET('Stocklist Hoogenraad'!A$17,ROW()-ROW(A$17),0)="","",OFFSET('Stocklist Hoogenraad'!A$17,ROW()-ROW(A$17),0))</f>
        <v/>
      </c>
      <c r="B3476" s="124" t="str">
        <f ca="1">IF(OFFSET('Stocklist Hoogenraad'!B$17,ROW()-ROW(B$17),0)="","",OFFSET('Stocklist Hoogenraad'!B$17,ROW()-ROW(B$17),0))</f>
        <v/>
      </c>
      <c r="C3476" s="124" t="str">
        <f ca="1">IF(OFFSET('Stocklist Hoogenraad'!C$17,ROW()-ROW(C$17),0)="","",OFFSET('Stocklist Hoogenraad'!C$17,ROW()-ROW(C$17),0))</f>
        <v/>
      </c>
      <c r="D3476" s="125" t="str">
        <f ca="1">IF(OFFSET('Stocklist Hoogenraad'!D$17,ROW()-ROW(D$17),0)="","",(1+Margin)*OFFSET('Stocklist Hoogenraad'!D$17,ROW()-ROW(D$17),0))</f>
        <v/>
      </c>
    </row>
    <row r="3477" spans="1:4" x14ac:dyDescent="0.25">
      <c r="A3477" s="124" t="str">
        <f ca="1">IF(OFFSET('Stocklist Hoogenraad'!A$17,ROW()-ROW(A$17),0)="","",OFFSET('Stocklist Hoogenraad'!A$17,ROW()-ROW(A$17),0))</f>
        <v/>
      </c>
      <c r="B3477" s="124" t="str">
        <f ca="1">IF(OFFSET('Stocklist Hoogenraad'!B$17,ROW()-ROW(B$17),0)="","",OFFSET('Stocklist Hoogenraad'!B$17,ROW()-ROW(B$17),0))</f>
        <v/>
      </c>
      <c r="C3477" s="124" t="str">
        <f ca="1">IF(OFFSET('Stocklist Hoogenraad'!C$17,ROW()-ROW(C$17),0)="","",OFFSET('Stocklist Hoogenraad'!C$17,ROW()-ROW(C$17),0))</f>
        <v/>
      </c>
      <c r="D3477" s="125" t="str">
        <f ca="1">IF(OFFSET('Stocklist Hoogenraad'!D$17,ROW()-ROW(D$17),0)="","",(1+Margin)*OFFSET('Stocklist Hoogenraad'!D$17,ROW()-ROW(D$17),0))</f>
        <v/>
      </c>
    </row>
    <row r="3478" spans="1:4" x14ac:dyDescent="0.25">
      <c r="A3478" s="124" t="str">
        <f ca="1">IF(OFFSET('Stocklist Hoogenraad'!A$17,ROW()-ROW(A$17),0)="","",OFFSET('Stocklist Hoogenraad'!A$17,ROW()-ROW(A$17),0))</f>
        <v/>
      </c>
      <c r="B3478" s="124" t="str">
        <f ca="1">IF(OFFSET('Stocklist Hoogenraad'!B$17,ROW()-ROW(B$17),0)="","",OFFSET('Stocklist Hoogenraad'!B$17,ROW()-ROW(B$17),0))</f>
        <v/>
      </c>
      <c r="C3478" s="124" t="str">
        <f ca="1">IF(OFFSET('Stocklist Hoogenraad'!C$17,ROW()-ROW(C$17),0)="","",OFFSET('Stocklist Hoogenraad'!C$17,ROW()-ROW(C$17),0))</f>
        <v/>
      </c>
      <c r="D3478" s="125" t="str">
        <f ca="1">IF(OFFSET('Stocklist Hoogenraad'!D$17,ROW()-ROW(D$17),0)="","",(1+Margin)*OFFSET('Stocklist Hoogenraad'!D$17,ROW()-ROW(D$17),0))</f>
        <v/>
      </c>
    </row>
    <row r="3479" spans="1:4" x14ac:dyDescent="0.25">
      <c r="A3479" s="124" t="str">
        <f ca="1">IF(OFFSET('Stocklist Hoogenraad'!A$17,ROW()-ROW(A$17),0)="","",OFFSET('Stocklist Hoogenraad'!A$17,ROW()-ROW(A$17),0))</f>
        <v/>
      </c>
      <c r="B3479" s="124" t="str">
        <f ca="1">IF(OFFSET('Stocklist Hoogenraad'!B$17,ROW()-ROW(B$17),0)="","",OFFSET('Stocklist Hoogenraad'!B$17,ROW()-ROW(B$17),0))</f>
        <v/>
      </c>
      <c r="C3479" s="124" t="str">
        <f ca="1">IF(OFFSET('Stocklist Hoogenraad'!C$17,ROW()-ROW(C$17),0)="","",OFFSET('Stocklist Hoogenraad'!C$17,ROW()-ROW(C$17),0))</f>
        <v/>
      </c>
      <c r="D3479" s="125" t="str">
        <f ca="1">IF(OFFSET('Stocklist Hoogenraad'!D$17,ROW()-ROW(D$17),0)="","",(1+Margin)*OFFSET('Stocklist Hoogenraad'!D$17,ROW()-ROW(D$17),0))</f>
        <v/>
      </c>
    </row>
    <row r="3480" spans="1:4" x14ac:dyDescent="0.25">
      <c r="A3480" s="124" t="str">
        <f ca="1">IF(OFFSET('Stocklist Hoogenraad'!A$17,ROW()-ROW(A$17),0)="","",OFFSET('Stocklist Hoogenraad'!A$17,ROW()-ROW(A$17),0))</f>
        <v/>
      </c>
      <c r="B3480" s="124" t="str">
        <f ca="1">IF(OFFSET('Stocklist Hoogenraad'!B$17,ROW()-ROW(B$17),0)="","",OFFSET('Stocklist Hoogenraad'!B$17,ROW()-ROW(B$17),0))</f>
        <v/>
      </c>
      <c r="C3480" s="124" t="str">
        <f ca="1">IF(OFFSET('Stocklist Hoogenraad'!C$17,ROW()-ROW(C$17),0)="","",OFFSET('Stocklist Hoogenraad'!C$17,ROW()-ROW(C$17),0))</f>
        <v/>
      </c>
      <c r="D3480" s="125" t="str">
        <f ca="1">IF(OFFSET('Stocklist Hoogenraad'!D$17,ROW()-ROW(D$17),0)="","",(1+Margin)*OFFSET('Stocklist Hoogenraad'!D$17,ROW()-ROW(D$17),0))</f>
        <v/>
      </c>
    </row>
    <row r="3481" spans="1:4" x14ac:dyDescent="0.25">
      <c r="A3481" s="124" t="str">
        <f ca="1">IF(OFFSET('Stocklist Hoogenraad'!A$17,ROW()-ROW(A$17),0)="","",OFFSET('Stocklist Hoogenraad'!A$17,ROW()-ROW(A$17),0))</f>
        <v/>
      </c>
      <c r="B3481" s="124" t="str">
        <f ca="1">IF(OFFSET('Stocklist Hoogenraad'!B$17,ROW()-ROW(B$17),0)="","",OFFSET('Stocklist Hoogenraad'!B$17,ROW()-ROW(B$17),0))</f>
        <v/>
      </c>
      <c r="C3481" s="124" t="str">
        <f ca="1">IF(OFFSET('Stocklist Hoogenraad'!C$17,ROW()-ROW(C$17),0)="","",OFFSET('Stocklist Hoogenraad'!C$17,ROW()-ROW(C$17),0))</f>
        <v/>
      </c>
      <c r="D3481" s="125" t="str">
        <f ca="1">IF(OFFSET('Stocklist Hoogenraad'!D$17,ROW()-ROW(D$17),0)="","",(1+Margin)*OFFSET('Stocklist Hoogenraad'!D$17,ROW()-ROW(D$17),0))</f>
        <v/>
      </c>
    </row>
    <row r="3482" spans="1:4" x14ac:dyDescent="0.25">
      <c r="A3482" s="124" t="str">
        <f ca="1">IF(OFFSET('Stocklist Hoogenraad'!A$17,ROW()-ROW(A$17),0)="","",OFFSET('Stocklist Hoogenraad'!A$17,ROW()-ROW(A$17),0))</f>
        <v/>
      </c>
      <c r="B3482" s="124" t="str">
        <f ca="1">IF(OFFSET('Stocklist Hoogenraad'!B$17,ROW()-ROW(B$17),0)="","",OFFSET('Stocklist Hoogenraad'!B$17,ROW()-ROW(B$17),0))</f>
        <v/>
      </c>
      <c r="C3482" s="124" t="str">
        <f ca="1">IF(OFFSET('Stocklist Hoogenraad'!C$17,ROW()-ROW(C$17),0)="","",OFFSET('Stocklist Hoogenraad'!C$17,ROW()-ROW(C$17),0))</f>
        <v/>
      </c>
      <c r="D3482" s="125" t="str">
        <f ca="1">IF(OFFSET('Stocklist Hoogenraad'!D$17,ROW()-ROW(D$17),0)="","",(1+Margin)*OFFSET('Stocklist Hoogenraad'!D$17,ROW()-ROW(D$17),0))</f>
        <v/>
      </c>
    </row>
    <row r="3483" spans="1:4" x14ac:dyDescent="0.25">
      <c r="A3483" s="124" t="str">
        <f ca="1">IF(OFFSET('Stocklist Hoogenraad'!A$17,ROW()-ROW(A$17),0)="","",OFFSET('Stocklist Hoogenraad'!A$17,ROW()-ROW(A$17),0))</f>
        <v/>
      </c>
      <c r="B3483" s="124" t="str">
        <f ca="1">IF(OFFSET('Stocklist Hoogenraad'!B$17,ROW()-ROW(B$17),0)="","",OFFSET('Stocklist Hoogenraad'!B$17,ROW()-ROW(B$17),0))</f>
        <v/>
      </c>
      <c r="C3483" s="124" t="str">
        <f ca="1">IF(OFFSET('Stocklist Hoogenraad'!C$17,ROW()-ROW(C$17),0)="","",OFFSET('Stocklist Hoogenraad'!C$17,ROW()-ROW(C$17),0))</f>
        <v/>
      </c>
      <c r="D3483" s="125" t="str">
        <f ca="1">IF(OFFSET('Stocklist Hoogenraad'!D$17,ROW()-ROW(D$17),0)="","",(1+Margin)*OFFSET('Stocklist Hoogenraad'!D$17,ROW()-ROW(D$17),0))</f>
        <v/>
      </c>
    </row>
    <row r="3484" spans="1:4" x14ac:dyDescent="0.25">
      <c r="A3484" s="124" t="str">
        <f ca="1">IF(OFFSET('Stocklist Hoogenraad'!A$17,ROW()-ROW(A$17),0)="","",OFFSET('Stocklist Hoogenraad'!A$17,ROW()-ROW(A$17),0))</f>
        <v/>
      </c>
      <c r="B3484" s="124" t="str">
        <f ca="1">IF(OFFSET('Stocklist Hoogenraad'!B$17,ROW()-ROW(B$17),0)="","",OFFSET('Stocklist Hoogenraad'!B$17,ROW()-ROW(B$17),0))</f>
        <v/>
      </c>
      <c r="C3484" s="124" t="str">
        <f ca="1">IF(OFFSET('Stocklist Hoogenraad'!C$17,ROW()-ROW(C$17),0)="","",OFFSET('Stocklist Hoogenraad'!C$17,ROW()-ROW(C$17),0))</f>
        <v/>
      </c>
      <c r="D3484" s="125" t="str">
        <f ca="1">IF(OFFSET('Stocklist Hoogenraad'!D$17,ROW()-ROW(D$17),0)="","",(1+Margin)*OFFSET('Stocklist Hoogenraad'!D$17,ROW()-ROW(D$17),0))</f>
        <v/>
      </c>
    </row>
    <row r="3485" spans="1:4" x14ac:dyDescent="0.25">
      <c r="A3485" s="124" t="str">
        <f ca="1">IF(OFFSET('Stocklist Hoogenraad'!A$17,ROW()-ROW(A$17),0)="","",OFFSET('Stocklist Hoogenraad'!A$17,ROW()-ROW(A$17),0))</f>
        <v/>
      </c>
      <c r="B3485" s="124" t="str">
        <f ca="1">IF(OFFSET('Stocklist Hoogenraad'!B$17,ROW()-ROW(B$17),0)="","",OFFSET('Stocklist Hoogenraad'!B$17,ROW()-ROW(B$17),0))</f>
        <v/>
      </c>
      <c r="C3485" s="124" t="str">
        <f ca="1">IF(OFFSET('Stocklist Hoogenraad'!C$17,ROW()-ROW(C$17),0)="","",OFFSET('Stocklist Hoogenraad'!C$17,ROW()-ROW(C$17),0))</f>
        <v/>
      </c>
      <c r="D3485" s="125" t="str">
        <f ca="1">IF(OFFSET('Stocklist Hoogenraad'!D$17,ROW()-ROW(D$17),0)="","",(1+Margin)*OFFSET('Stocklist Hoogenraad'!D$17,ROW()-ROW(D$17),0))</f>
        <v/>
      </c>
    </row>
    <row r="3486" spans="1:4" x14ac:dyDescent="0.25">
      <c r="A3486" s="124" t="str">
        <f ca="1">IF(OFFSET('Stocklist Hoogenraad'!A$17,ROW()-ROW(A$17),0)="","",OFFSET('Stocklist Hoogenraad'!A$17,ROW()-ROW(A$17),0))</f>
        <v/>
      </c>
      <c r="B3486" s="124" t="str">
        <f ca="1">IF(OFFSET('Stocklist Hoogenraad'!B$17,ROW()-ROW(B$17),0)="","",OFFSET('Stocklist Hoogenraad'!B$17,ROW()-ROW(B$17),0))</f>
        <v/>
      </c>
      <c r="C3486" s="124" t="str">
        <f ca="1">IF(OFFSET('Stocklist Hoogenraad'!C$17,ROW()-ROW(C$17),0)="","",OFFSET('Stocklist Hoogenraad'!C$17,ROW()-ROW(C$17),0))</f>
        <v/>
      </c>
      <c r="D3486" s="125" t="str">
        <f ca="1">IF(OFFSET('Stocklist Hoogenraad'!D$17,ROW()-ROW(D$17),0)="","",(1+Margin)*OFFSET('Stocklist Hoogenraad'!D$17,ROW()-ROW(D$17),0))</f>
        <v/>
      </c>
    </row>
    <row r="3487" spans="1:4" x14ac:dyDescent="0.25">
      <c r="A3487" s="124" t="str">
        <f ca="1">IF(OFFSET('Stocklist Hoogenraad'!A$17,ROW()-ROW(A$17),0)="","",OFFSET('Stocklist Hoogenraad'!A$17,ROW()-ROW(A$17),0))</f>
        <v/>
      </c>
      <c r="B3487" s="124" t="str">
        <f ca="1">IF(OFFSET('Stocklist Hoogenraad'!B$17,ROW()-ROW(B$17),0)="","",OFFSET('Stocklist Hoogenraad'!B$17,ROW()-ROW(B$17),0))</f>
        <v/>
      </c>
      <c r="C3487" s="124" t="str">
        <f ca="1">IF(OFFSET('Stocklist Hoogenraad'!C$17,ROW()-ROW(C$17),0)="","",OFFSET('Stocklist Hoogenraad'!C$17,ROW()-ROW(C$17),0))</f>
        <v/>
      </c>
      <c r="D3487" s="125" t="str">
        <f ca="1">IF(OFFSET('Stocklist Hoogenraad'!D$17,ROW()-ROW(D$17),0)="","",(1+Margin)*OFFSET('Stocklist Hoogenraad'!D$17,ROW()-ROW(D$17),0))</f>
        <v/>
      </c>
    </row>
    <row r="3488" spans="1:4" x14ac:dyDescent="0.25">
      <c r="A3488" s="124" t="str">
        <f ca="1">IF(OFFSET('Stocklist Hoogenraad'!A$17,ROW()-ROW(A$17),0)="","",OFFSET('Stocklist Hoogenraad'!A$17,ROW()-ROW(A$17),0))</f>
        <v/>
      </c>
      <c r="B3488" s="124" t="str">
        <f ca="1">IF(OFFSET('Stocklist Hoogenraad'!B$17,ROW()-ROW(B$17),0)="","",OFFSET('Stocklist Hoogenraad'!B$17,ROW()-ROW(B$17),0))</f>
        <v/>
      </c>
      <c r="C3488" s="124" t="str">
        <f ca="1">IF(OFFSET('Stocklist Hoogenraad'!C$17,ROW()-ROW(C$17),0)="","",OFFSET('Stocklist Hoogenraad'!C$17,ROW()-ROW(C$17),0))</f>
        <v/>
      </c>
      <c r="D3488" s="125" t="str">
        <f ca="1">IF(OFFSET('Stocklist Hoogenraad'!D$17,ROW()-ROW(D$17),0)="","",(1+Margin)*OFFSET('Stocklist Hoogenraad'!D$17,ROW()-ROW(D$17),0))</f>
        <v/>
      </c>
    </row>
    <row r="3489" spans="1:4" x14ac:dyDescent="0.25">
      <c r="A3489" s="124" t="str">
        <f ca="1">IF(OFFSET('Stocklist Hoogenraad'!A$17,ROW()-ROW(A$17),0)="","",OFFSET('Stocklist Hoogenraad'!A$17,ROW()-ROW(A$17),0))</f>
        <v/>
      </c>
      <c r="B3489" s="124" t="str">
        <f ca="1">IF(OFFSET('Stocklist Hoogenraad'!B$17,ROW()-ROW(B$17),0)="","",OFFSET('Stocklist Hoogenraad'!B$17,ROW()-ROW(B$17),0))</f>
        <v/>
      </c>
      <c r="C3489" s="124" t="str">
        <f ca="1">IF(OFFSET('Stocklist Hoogenraad'!C$17,ROW()-ROW(C$17),0)="","",OFFSET('Stocklist Hoogenraad'!C$17,ROW()-ROW(C$17),0))</f>
        <v/>
      </c>
      <c r="D3489" s="125" t="str">
        <f ca="1">IF(OFFSET('Stocklist Hoogenraad'!D$17,ROW()-ROW(D$17),0)="","",(1+Margin)*OFFSET('Stocklist Hoogenraad'!D$17,ROW()-ROW(D$17),0))</f>
        <v/>
      </c>
    </row>
    <row r="3490" spans="1:4" x14ac:dyDescent="0.25">
      <c r="A3490" s="124" t="str">
        <f ca="1">IF(OFFSET('Stocklist Hoogenraad'!A$17,ROW()-ROW(A$17),0)="","",OFFSET('Stocklist Hoogenraad'!A$17,ROW()-ROW(A$17),0))</f>
        <v/>
      </c>
      <c r="B3490" s="124" t="str">
        <f ca="1">IF(OFFSET('Stocklist Hoogenraad'!B$17,ROW()-ROW(B$17),0)="","",OFFSET('Stocklist Hoogenraad'!B$17,ROW()-ROW(B$17),0))</f>
        <v/>
      </c>
      <c r="C3490" s="124" t="str">
        <f ca="1">IF(OFFSET('Stocklist Hoogenraad'!C$17,ROW()-ROW(C$17),0)="","",OFFSET('Stocklist Hoogenraad'!C$17,ROW()-ROW(C$17),0))</f>
        <v/>
      </c>
      <c r="D3490" s="125" t="str">
        <f ca="1">IF(OFFSET('Stocklist Hoogenraad'!D$17,ROW()-ROW(D$17),0)="","",(1+Margin)*OFFSET('Stocklist Hoogenraad'!D$17,ROW()-ROW(D$17),0))</f>
        <v/>
      </c>
    </row>
    <row r="3491" spans="1:4" x14ac:dyDescent="0.25">
      <c r="A3491" s="124" t="str">
        <f ca="1">IF(OFFSET('Stocklist Hoogenraad'!A$17,ROW()-ROW(A$17),0)="","",OFFSET('Stocklist Hoogenraad'!A$17,ROW()-ROW(A$17),0))</f>
        <v/>
      </c>
      <c r="B3491" s="124" t="str">
        <f ca="1">IF(OFFSET('Stocklist Hoogenraad'!B$17,ROW()-ROW(B$17),0)="","",OFFSET('Stocklist Hoogenraad'!B$17,ROW()-ROW(B$17),0))</f>
        <v/>
      </c>
      <c r="C3491" s="124" t="str">
        <f ca="1">IF(OFFSET('Stocklist Hoogenraad'!C$17,ROW()-ROW(C$17),0)="","",OFFSET('Stocklist Hoogenraad'!C$17,ROW()-ROW(C$17),0))</f>
        <v/>
      </c>
      <c r="D3491" s="125" t="str">
        <f ca="1">IF(OFFSET('Stocklist Hoogenraad'!D$17,ROW()-ROW(D$17),0)="","",(1+Margin)*OFFSET('Stocklist Hoogenraad'!D$17,ROW()-ROW(D$17),0))</f>
        <v/>
      </c>
    </row>
    <row r="3492" spans="1:4" x14ac:dyDescent="0.25">
      <c r="A3492" s="124" t="str">
        <f ca="1">IF(OFFSET('Stocklist Hoogenraad'!A$17,ROW()-ROW(A$17),0)="","",OFFSET('Stocklist Hoogenraad'!A$17,ROW()-ROW(A$17),0))</f>
        <v/>
      </c>
      <c r="B3492" s="124" t="str">
        <f ca="1">IF(OFFSET('Stocklist Hoogenraad'!B$17,ROW()-ROW(B$17),0)="","",OFFSET('Stocklist Hoogenraad'!B$17,ROW()-ROW(B$17),0))</f>
        <v/>
      </c>
      <c r="C3492" s="124" t="str">
        <f ca="1">IF(OFFSET('Stocklist Hoogenraad'!C$17,ROW()-ROW(C$17),0)="","",OFFSET('Stocklist Hoogenraad'!C$17,ROW()-ROW(C$17),0))</f>
        <v/>
      </c>
      <c r="D3492" s="125" t="str">
        <f ca="1">IF(OFFSET('Stocklist Hoogenraad'!D$17,ROW()-ROW(D$17),0)="","",(1+Margin)*OFFSET('Stocklist Hoogenraad'!D$17,ROW()-ROW(D$17),0))</f>
        <v/>
      </c>
    </row>
    <row r="3493" spans="1:4" x14ac:dyDescent="0.25">
      <c r="A3493" s="124" t="str">
        <f ca="1">IF(OFFSET('Stocklist Hoogenraad'!A$17,ROW()-ROW(A$17),0)="","",OFFSET('Stocklist Hoogenraad'!A$17,ROW()-ROW(A$17),0))</f>
        <v/>
      </c>
      <c r="B3493" s="124" t="str">
        <f ca="1">IF(OFFSET('Stocklist Hoogenraad'!B$17,ROW()-ROW(B$17),0)="","",OFFSET('Stocklist Hoogenraad'!B$17,ROW()-ROW(B$17),0))</f>
        <v/>
      </c>
      <c r="C3493" s="124" t="str">
        <f ca="1">IF(OFFSET('Stocklist Hoogenraad'!C$17,ROW()-ROW(C$17),0)="","",OFFSET('Stocklist Hoogenraad'!C$17,ROW()-ROW(C$17),0))</f>
        <v/>
      </c>
      <c r="D3493" s="125" t="str">
        <f ca="1">IF(OFFSET('Stocklist Hoogenraad'!D$17,ROW()-ROW(D$17),0)="","",(1+Margin)*OFFSET('Stocklist Hoogenraad'!D$17,ROW()-ROW(D$17),0))</f>
        <v/>
      </c>
    </row>
    <row r="3494" spans="1:4" x14ac:dyDescent="0.25">
      <c r="A3494" s="124" t="str">
        <f ca="1">IF(OFFSET('Stocklist Hoogenraad'!A$17,ROW()-ROW(A$17),0)="","",OFFSET('Stocklist Hoogenraad'!A$17,ROW()-ROW(A$17),0))</f>
        <v/>
      </c>
      <c r="B3494" s="124" t="str">
        <f ca="1">IF(OFFSET('Stocklist Hoogenraad'!B$17,ROW()-ROW(B$17),0)="","",OFFSET('Stocklist Hoogenraad'!B$17,ROW()-ROW(B$17),0))</f>
        <v/>
      </c>
      <c r="C3494" s="124" t="str">
        <f ca="1">IF(OFFSET('Stocklist Hoogenraad'!C$17,ROW()-ROW(C$17),0)="","",OFFSET('Stocklist Hoogenraad'!C$17,ROW()-ROW(C$17),0))</f>
        <v/>
      </c>
      <c r="D3494" s="125" t="str">
        <f ca="1">IF(OFFSET('Stocklist Hoogenraad'!D$17,ROW()-ROW(D$17),0)="","",(1+Margin)*OFFSET('Stocklist Hoogenraad'!D$17,ROW()-ROW(D$17),0))</f>
        <v/>
      </c>
    </row>
    <row r="3495" spans="1:4" x14ac:dyDescent="0.25">
      <c r="A3495" s="124" t="str">
        <f ca="1">IF(OFFSET('Stocklist Hoogenraad'!A$17,ROW()-ROW(A$17),0)="","",OFFSET('Stocklist Hoogenraad'!A$17,ROW()-ROW(A$17),0))</f>
        <v/>
      </c>
      <c r="B3495" s="124" t="str">
        <f ca="1">IF(OFFSET('Stocklist Hoogenraad'!B$17,ROW()-ROW(B$17),0)="","",OFFSET('Stocklist Hoogenraad'!B$17,ROW()-ROW(B$17),0))</f>
        <v/>
      </c>
      <c r="C3495" s="124" t="str">
        <f ca="1">IF(OFFSET('Stocklist Hoogenraad'!C$17,ROW()-ROW(C$17),0)="","",OFFSET('Stocklist Hoogenraad'!C$17,ROW()-ROW(C$17),0))</f>
        <v/>
      </c>
      <c r="D3495" s="125" t="str">
        <f ca="1">IF(OFFSET('Stocklist Hoogenraad'!D$17,ROW()-ROW(D$17),0)="","",(1+Margin)*OFFSET('Stocklist Hoogenraad'!D$17,ROW()-ROW(D$17),0))</f>
        <v/>
      </c>
    </row>
    <row r="3496" spans="1:4" x14ac:dyDescent="0.25">
      <c r="A3496" s="124" t="str">
        <f ca="1">IF(OFFSET('Stocklist Hoogenraad'!A$17,ROW()-ROW(A$17),0)="","",OFFSET('Stocklist Hoogenraad'!A$17,ROW()-ROW(A$17),0))</f>
        <v/>
      </c>
      <c r="B3496" s="124" t="str">
        <f ca="1">IF(OFFSET('Stocklist Hoogenraad'!B$17,ROW()-ROW(B$17),0)="","",OFFSET('Stocklist Hoogenraad'!B$17,ROW()-ROW(B$17),0))</f>
        <v/>
      </c>
      <c r="C3496" s="124" t="str">
        <f ca="1">IF(OFFSET('Stocklist Hoogenraad'!C$17,ROW()-ROW(C$17),0)="","",OFFSET('Stocklist Hoogenraad'!C$17,ROW()-ROW(C$17),0))</f>
        <v/>
      </c>
      <c r="D3496" s="125" t="str">
        <f ca="1">IF(OFFSET('Stocklist Hoogenraad'!D$17,ROW()-ROW(D$17),0)="","",(1+Margin)*OFFSET('Stocklist Hoogenraad'!D$17,ROW()-ROW(D$17),0))</f>
        <v/>
      </c>
    </row>
    <row r="3497" spans="1:4" x14ac:dyDescent="0.25">
      <c r="A3497" s="124" t="str">
        <f ca="1">IF(OFFSET('Stocklist Hoogenraad'!A$17,ROW()-ROW(A$17),0)="","",OFFSET('Stocklist Hoogenraad'!A$17,ROW()-ROW(A$17),0))</f>
        <v/>
      </c>
      <c r="B3497" s="124" t="str">
        <f ca="1">IF(OFFSET('Stocklist Hoogenraad'!B$17,ROW()-ROW(B$17),0)="","",OFFSET('Stocklist Hoogenraad'!B$17,ROW()-ROW(B$17),0))</f>
        <v/>
      </c>
      <c r="C3497" s="124" t="str">
        <f ca="1">IF(OFFSET('Stocklist Hoogenraad'!C$17,ROW()-ROW(C$17),0)="","",OFFSET('Stocklist Hoogenraad'!C$17,ROW()-ROW(C$17),0))</f>
        <v/>
      </c>
      <c r="D3497" s="125" t="str">
        <f ca="1">IF(OFFSET('Stocklist Hoogenraad'!D$17,ROW()-ROW(D$17),0)="","",(1+Margin)*OFFSET('Stocklist Hoogenraad'!D$17,ROW()-ROW(D$17),0))</f>
        <v/>
      </c>
    </row>
    <row r="3498" spans="1:4" x14ac:dyDescent="0.25">
      <c r="A3498" s="124" t="str">
        <f ca="1">IF(OFFSET('Stocklist Hoogenraad'!A$17,ROW()-ROW(A$17),0)="","",OFFSET('Stocklist Hoogenraad'!A$17,ROW()-ROW(A$17),0))</f>
        <v/>
      </c>
      <c r="B3498" s="124" t="str">
        <f ca="1">IF(OFFSET('Stocklist Hoogenraad'!B$17,ROW()-ROW(B$17),0)="","",OFFSET('Stocklist Hoogenraad'!B$17,ROW()-ROW(B$17),0))</f>
        <v/>
      </c>
      <c r="C3498" s="124" t="str">
        <f ca="1">IF(OFFSET('Stocklist Hoogenraad'!C$17,ROW()-ROW(C$17),0)="","",OFFSET('Stocklist Hoogenraad'!C$17,ROW()-ROW(C$17),0))</f>
        <v/>
      </c>
      <c r="D3498" s="125" t="str">
        <f ca="1">IF(OFFSET('Stocklist Hoogenraad'!D$17,ROW()-ROW(D$17),0)="","",(1+Margin)*OFFSET('Stocklist Hoogenraad'!D$17,ROW()-ROW(D$17),0))</f>
        <v/>
      </c>
    </row>
    <row r="3499" spans="1:4" x14ac:dyDescent="0.25">
      <c r="A3499" s="124" t="str">
        <f ca="1">IF(OFFSET('Stocklist Hoogenraad'!A$17,ROW()-ROW(A$17),0)="","",OFFSET('Stocklist Hoogenraad'!A$17,ROW()-ROW(A$17),0))</f>
        <v/>
      </c>
      <c r="B3499" s="124" t="str">
        <f ca="1">IF(OFFSET('Stocklist Hoogenraad'!B$17,ROW()-ROW(B$17),0)="","",OFFSET('Stocklist Hoogenraad'!B$17,ROW()-ROW(B$17),0))</f>
        <v/>
      </c>
      <c r="C3499" s="124" t="str">
        <f ca="1">IF(OFFSET('Stocklist Hoogenraad'!C$17,ROW()-ROW(C$17),0)="","",OFFSET('Stocklist Hoogenraad'!C$17,ROW()-ROW(C$17),0))</f>
        <v/>
      </c>
      <c r="D3499" s="125" t="str">
        <f ca="1">IF(OFFSET('Stocklist Hoogenraad'!D$17,ROW()-ROW(D$17),0)="","",(1+Margin)*OFFSET('Stocklist Hoogenraad'!D$17,ROW()-ROW(D$17),0))</f>
        <v/>
      </c>
    </row>
    <row r="3500" spans="1:4" x14ac:dyDescent="0.25">
      <c r="A3500" s="124" t="str">
        <f ca="1">IF(OFFSET('Stocklist Hoogenraad'!A$17,ROW()-ROW(A$17),0)="","",OFFSET('Stocklist Hoogenraad'!A$17,ROW()-ROW(A$17),0))</f>
        <v/>
      </c>
      <c r="B3500" s="124" t="str">
        <f ca="1">IF(OFFSET('Stocklist Hoogenraad'!B$17,ROW()-ROW(B$17),0)="","",OFFSET('Stocklist Hoogenraad'!B$17,ROW()-ROW(B$17),0))</f>
        <v/>
      </c>
      <c r="C3500" s="124" t="str">
        <f ca="1">IF(OFFSET('Stocklist Hoogenraad'!C$17,ROW()-ROW(C$17),0)="","",OFFSET('Stocklist Hoogenraad'!C$17,ROW()-ROW(C$17),0))</f>
        <v/>
      </c>
      <c r="D3500" s="125" t="str">
        <f ca="1">IF(OFFSET('Stocklist Hoogenraad'!D$17,ROW()-ROW(D$17),0)="","",(1+Margin)*OFFSET('Stocklist Hoogenraad'!D$17,ROW()-ROW(D$17),0))</f>
        <v/>
      </c>
    </row>
    <row r="3501" spans="1:4" x14ac:dyDescent="0.25">
      <c r="A3501" s="124" t="str">
        <f ca="1">IF(OFFSET('Stocklist Hoogenraad'!A$17,ROW()-ROW(A$17),0)="","",OFFSET('Stocklist Hoogenraad'!A$17,ROW()-ROW(A$17),0))</f>
        <v/>
      </c>
      <c r="B3501" s="124" t="str">
        <f ca="1">IF(OFFSET('Stocklist Hoogenraad'!B$17,ROW()-ROW(B$17),0)="","",OFFSET('Stocklist Hoogenraad'!B$17,ROW()-ROW(B$17),0))</f>
        <v/>
      </c>
      <c r="C3501" s="124" t="str">
        <f ca="1">IF(OFFSET('Stocklist Hoogenraad'!C$17,ROW()-ROW(C$17),0)="","",OFFSET('Stocklist Hoogenraad'!C$17,ROW()-ROW(C$17),0))</f>
        <v/>
      </c>
      <c r="D3501" s="125" t="str">
        <f ca="1">IF(OFFSET('Stocklist Hoogenraad'!D$17,ROW()-ROW(D$17),0)="","",(1+Margin)*OFFSET('Stocklist Hoogenraad'!D$17,ROW()-ROW(D$17),0))</f>
        <v/>
      </c>
    </row>
    <row r="3502" spans="1:4" x14ac:dyDescent="0.25">
      <c r="A3502" s="124" t="str">
        <f ca="1">IF(OFFSET('Stocklist Hoogenraad'!A$17,ROW()-ROW(A$17),0)="","",OFFSET('Stocklist Hoogenraad'!A$17,ROW()-ROW(A$17),0))</f>
        <v/>
      </c>
      <c r="B3502" s="124" t="str">
        <f ca="1">IF(OFFSET('Stocklist Hoogenraad'!B$17,ROW()-ROW(B$17),0)="","",OFFSET('Stocklist Hoogenraad'!B$17,ROW()-ROW(B$17),0))</f>
        <v/>
      </c>
      <c r="C3502" s="124" t="str">
        <f ca="1">IF(OFFSET('Stocklist Hoogenraad'!C$17,ROW()-ROW(C$17),0)="","",OFFSET('Stocklist Hoogenraad'!C$17,ROW()-ROW(C$17),0))</f>
        <v/>
      </c>
      <c r="D3502" s="125" t="str">
        <f ca="1">IF(OFFSET('Stocklist Hoogenraad'!D$17,ROW()-ROW(D$17),0)="","",(1+Margin)*OFFSET('Stocklist Hoogenraad'!D$17,ROW()-ROW(D$17),0))</f>
        <v/>
      </c>
    </row>
    <row r="3503" spans="1:4" x14ac:dyDescent="0.25">
      <c r="A3503" s="124" t="str">
        <f ca="1">IF(OFFSET('Stocklist Hoogenraad'!A$17,ROW()-ROW(A$17),0)="","",OFFSET('Stocklist Hoogenraad'!A$17,ROW()-ROW(A$17),0))</f>
        <v/>
      </c>
      <c r="B3503" s="124" t="str">
        <f ca="1">IF(OFFSET('Stocklist Hoogenraad'!B$17,ROW()-ROW(B$17),0)="","",OFFSET('Stocklist Hoogenraad'!B$17,ROW()-ROW(B$17),0))</f>
        <v/>
      </c>
      <c r="C3503" s="124" t="str">
        <f ca="1">IF(OFFSET('Stocklist Hoogenraad'!C$17,ROW()-ROW(C$17),0)="","",OFFSET('Stocklist Hoogenraad'!C$17,ROW()-ROW(C$17),0))</f>
        <v/>
      </c>
      <c r="D3503" s="125" t="str">
        <f ca="1">IF(OFFSET('Stocklist Hoogenraad'!D$17,ROW()-ROW(D$17),0)="","",(1+Margin)*OFFSET('Stocklist Hoogenraad'!D$17,ROW()-ROW(D$17),0))</f>
        <v/>
      </c>
    </row>
    <row r="3504" spans="1:4" x14ac:dyDescent="0.25">
      <c r="A3504" s="124" t="str">
        <f ca="1">IF(OFFSET('Stocklist Hoogenraad'!A$17,ROW()-ROW(A$17),0)="","",OFFSET('Stocklist Hoogenraad'!A$17,ROW()-ROW(A$17),0))</f>
        <v/>
      </c>
      <c r="B3504" s="124" t="str">
        <f ca="1">IF(OFFSET('Stocklist Hoogenraad'!B$17,ROW()-ROW(B$17),0)="","",OFFSET('Stocklist Hoogenraad'!B$17,ROW()-ROW(B$17),0))</f>
        <v/>
      </c>
      <c r="C3504" s="124" t="str">
        <f ca="1">IF(OFFSET('Stocklist Hoogenraad'!C$17,ROW()-ROW(C$17),0)="","",OFFSET('Stocklist Hoogenraad'!C$17,ROW()-ROW(C$17),0))</f>
        <v/>
      </c>
      <c r="D3504" s="125" t="str">
        <f ca="1">IF(OFFSET('Stocklist Hoogenraad'!D$17,ROW()-ROW(D$17),0)="","",(1+Margin)*OFFSET('Stocklist Hoogenraad'!D$17,ROW()-ROW(D$17),0))</f>
        <v/>
      </c>
    </row>
    <row r="3505" spans="1:4" x14ac:dyDescent="0.25">
      <c r="A3505" s="124" t="str">
        <f ca="1">IF(OFFSET('Stocklist Hoogenraad'!A$17,ROW()-ROW(A$17),0)="","",OFFSET('Stocklist Hoogenraad'!A$17,ROW()-ROW(A$17),0))</f>
        <v/>
      </c>
      <c r="B3505" s="124" t="str">
        <f ca="1">IF(OFFSET('Stocklist Hoogenraad'!B$17,ROW()-ROW(B$17),0)="","",OFFSET('Stocklist Hoogenraad'!B$17,ROW()-ROW(B$17),0))</f>
        <v/>
      </c>
      <c r="C3505" s="124" t="str">
        <f ca="1">IF(OFFSET('Stocklist Hoogenraad'!C$17,ROW()-ROW(C$17),0)="","",OFFSET('Stocklist Hoogenraad'!C$17,ROW()-ROW(C$17),0))</f>
        <v/>
      </c>
      <c r="D3505" s="125" t="str">
        <f ca="1">IF(OFFSET('Stocklist Hoogenraad'!D$17,ROW()-ROW(D$17),0)="","",(1+Margin)*OFFSET('Stocklist Hoogenraad'!D$17,ROW()-ROW(D$17),0))</f>
        <v/>
      </c>
    </row>
    <row r="3506" spans="1:4" x14ac:dyDescent="0.25">
      <c r="A3506" s="124" t="str">
        <f ca="1">IF(OFFSET('Stocklist Hoogenraad'!A$17,ROW()-ROW(A$17),0)="","",OFFSET('Stocklist Hoogenraad'!A$17,ROW()-ROW(A$17),0))</f>
        <v/>
      </c>
      <c r="B3506" s="124" t="str">
        <f ca="1">IF(OFFSET('Stocklist Hoogenraad'!B$17,ROW()-ROW(B$17),0)="","",OFFSET('Stocklist Hoogenraad'!B$17,ROW()-ROW(B$17),0))</f>
        <v/>
      </c>
      <c r="C3506" s="124" t="str">
        <f ca="1">IF(OFFSET('Stocklist Hoogenraad'!C$17,ROW()-ROW(C$17),0)="","",OFFSET('Stocklist Hoogenraad'!C$17,ROW()-ROW(C$17),0))</f>
        <v/>
      </c>
      <c r="D3506" s="125" t="str">
        <f ca="1">IF(OFFSET('Stocklist Hoogenraad'!D$17,ROW()-ROW(D$17),0)="","",(1+Margin)*OFFSET('Stocklist Hoogenraad'!D$17,ROW()-ROW(D$17),0))</f>
        <v/>
      </c>
    </row>
    <row r="3507" spans="1:4" x14ac:dyDescent="0.25">
      <c r="A3507" s="124" t="str">
        <f ca="1">IF(OFFSET('Stocklist Hoogenraad'!A$17,ROW()-ROW(A$17),0)="","",OFFSET('Stocklist Hoogenraad'!A$17,ROW()-ROW(A$17),0))</f>
        <v/>
      </c>
      <c r="B3507" s="124" t="str">
        <f ca="1">IF(OFFSET('Stocklist Hoogenraad'!B$17,ROW()-ROW(B$17),0)="","",OFFSET('Stocklist Hoogenraad'!B$17,ROW()-ROW(B$17),0))</f>
        <v/>
      </c>
      <c r="C3507" s="124" t="str">
        <f ca="1">IF(OFFSET('Stocklist Hoogenraad'!C$17,ROW()-ROW(C$17),0)="","",OFFSET('Stocklist Hoogenraad'!C$17,ROW()-ROW(C$17),0))</f>
        <v/>
      </c>
      <c r="D3507" s="125" t="str">
        <f ca="1">IF(OFFSET('Stocklist Hoogenraad'!D$17,ROW()-ROW(D$17),0)="","",(1+Margin)*OFFSET('Stocklist Hoogenraad'!D$17,ROW()-ROW(D$17),0))</f>
        <v/>
      </c>
    </row>
    <row r="3508" spans="1:4" x14ac:dyDescent="0.25">
      <c r="A3508" s="124" t="str">
        <f ca="1">IF(OFFSET('Stocklist Hoogenraad'!A$17,ROW()-ROW(A$17),0)="","",OFFSET('Stocklist Hoogenraad'!A$17,ROW()-ROW(A$17),0))</f>
        <v/>
      </c>
      <c r="B3508" s="124" t="str">
        <f ca="1">IF(OFFSET('Stocklist Hoogenraad'!B$17,ROW()-ROW(B$17),0)="","",OFFSET('Stocklist Hoogenraad'!B$17,ROW()-ROW(B$17),0))</f>
        <v/>
      </c>
      <c r="C3508" s="124" t="str">
        <f ca="1">IF(OFFSET('Stocklist Hoogenraad'!C$17,ROW()-ROW(C$17),0)="","",OFFSET('Stocklist Hoogenraad'!C$17,ROW()-ROW(C$17),0))</f>
        <v/>
      </c>
      <c r="D3508" s="125" t="str">
        <f ca="1">IF(OFFSET('Stocklist Hoogenraad'!D$17,ROW()-ROW(D$17),0)="","",(1+Margin)*OFFSET('Stocklist Hoogenraad'!D$17,ROW()-ROW(D$17),0))</f>
        <v/>
      </c>
    </row>
    <row r="3509" spans="1:4" x14ac:dyDescent="0.25">
      <c r="A3509" s="124" t="str">
        <f ca="1">IF(OFFSET('Stocklist Hoogenraad'!A$17,ROW()-ROW(A$17),0)="","",OFFSET('Stocklist Hoogenraad'!A$17,ROW()-ROW(A$17),0))</f>
        <v/>
      </c>
      <c r="B3509" s="124" t="str">
        <f ca="1">IF(OFFSET('Stocklist Hoogenraad'!B$17,ROW()-ROW(B$17),0)="","",OFFSET('Stocklist Hoogenraad'!B$17,ROW()-ROW(B$17),0))</f>
        <v/>
      </c>
      <c r="C3509" s="124" t="str">
        <f ca="1">IF(OFFSET('Stocklist Hoogenraad'!C$17,ROW()-ROW(C$17),0)="","",OFFSET('Stocklist Hoogenraad'!C$17,ROW()-ROW(C$17),0))</f>
        <v/>
      </c>
      <c r="D3509" s="125" t="str">
        <f ca="1">IF(OFFSET('Stocklist Hoogenraad'!D$17,ROW()-ROW(D$17),0)="","",(1+Margin)*OFFSET('Stocklist Hoogenraad'!D$17,ROW()-ROW(D$17),0))</f>
        <v/>
      </c>
    </row>
    <row r="3510" spans="1:4" x14ac:dyDescent="0.25">
      <c r="A3510" s="124" t="str">
        <f ca="1">IF(OFFSET('Stocklist Hoogenraad'!A$17,ROW()-ROW(A$17),0)="","",OFFSET('Stocklist Hoogenraad'!A$17,ROW()-ROW(A$17),0))</f>
        <v/>
      </c>
      <c r="B3510" s="124" t="str">
        <f ca="1">IF(OFFSET('Stocklist Hoogenraad'!B$17,ROW()-ROW(B$17),0)="","",OFFSET('Stocklist Hoogenraad'!B$17,ROW()-ROW(B$17),0))</f>
        <v/>
      </c>
      <c r="C3510" s="124" t="str">
        <f ca="1">IF(OFFSET('Stocklist Hoogenraad'!C$17,ROW()-ROW(C$17),0)="","",OFFSET('Stocklist Hoogenraad'!C$17,ROW()-ROW(C$17),0))</f>
        <v/>
      </c>
      <c r="D3510" s="125" t="str">
        <f ca="1">IF(OFFSET('Stocklist Hoogenraad'!D$17,ROW()-ROW(D$17),0)="","",(1+Margin)*OFFSET('Stocklist Hoogenraad'!D$17,ROW()-ROW(D$17),0))</f>
        <v/>
      </c>
    </row>
    <row r="3511" spans="1:4" x14ac:dyDescent="0.25">
      <c r="A3511" s="124" t="str">
        <f ca="1">IF(OFFSET('Stocklist Hoogenraad'!A$17,ROW()-ROW(A$17),0)="","",OFFSET('Stocklist Hoogenraad'!A$17,ROW()-ROW(A$17),0))</f>
        <v/>
      </c>
      <c r="B3511" s="124" t="str">
        <f ca="1">IF(OFFSET('Stocklist Hoogenraad'!B$17,ROW()-ROW(B$17),0)="","",OFFSET('Stocklist Hoogenraad'!B$17,ROW()-ROW(B$17),0))</f>
        <v/>
      </c>
      <c r="C3511" s="124" t="str">
        <f ca="1">IF(OFFSET('Stocklist Hoogenraad'!C$17,ROW()-ROW(C$17),0)="","",OFFSET('Stocklist Hoogenraad'!C$17,ROW()-ROW(C$17),0))</f>
        <v/>
      </c>
      <c r="D3511" s="125" t="str">
        <f ca="1">IF(OFFSET('Stocklist Hoogenraad'!D$17,ROW()-ROW(D$17),0)="","",(1+Margin)*OFFSET('Stocklist Hoogenraad'!D$17,ROW()-ROW(D$17),0))</f>
        <v/>
      </c>
    </row>
    <row r="3512" spans="1:4" x14ac:dyDescent="0.25">
      <c r="A3512" s="124" t="str">
        <f ca="1">IF(OFFSET('Stocklist Hoogenraad'!A$17,ROW()-ROW(A$17),0)="","",OFFSET('Stocklist Hoogenraad'!A$17,ROW()-ROW(A$17),0))</f>
        <v/>
      </c>
      <c r="B3512" s="124" t="str">
        <f ca="1">IF(OFFSET('Stocklist Hoogenraad'!B$17,ROW()-ROW(B$17),0)="","",OFFSET('Stocklist Hoogenraad'!B$17,ROW()-ROW(B$17),0))</f>
        <v/>
      </c>
      <c r="C3512" s="124" t="str">
        <f ca="1">IF(OFFSET('Stocklist Hoogenraad'!C$17,ROW()-ROW(C$17),0)="","",OFFSET('Stocklist Hoogenraad'!C$17,ROW()-ROW(C$17),0))</f>
        <v/>
      </c>
      <c r="D3512" s="125" t="str">
        <f ca="1">IF(OFFSET('Stocklist Hoogenraad'!D$17,ROW()-ROW(D$17),0)="","",(1+Margin)*OFFSET('Stocklist Hoogenraad'!D$17,ROW()-ROW(D$17),0))</f>
        <v/>
      </c>
    </row>
    <row r="3513" spans="1:4" x14ac:dyDescent="0.25">
      <c r="A3513" s="124" t="str">
        <f ca="1">IF(OFFSET('Stocklist Hoogenraad'!A$17,ROW()-ROW(A$17),0)="","",OFFSET('Stocklist Hoogenraad'!A$17,ROW()-ROW(A$17),0))</f>
        <v/>
      </c>
      <c r="B3513" s="124" t="str">
        <f ca="1">IF(OFFSET('Stocklist Hoogenraad'!B$17,ROW()-ROW(B$17),0)="","",OFFSET('Stocklist Hoogenraad'!B$17,ROW()-ROW(B$17),0))</f>
        <v/>
      </c>
      <c r="C3513" s="124" t="str">
        <f ca="1">IF(OFFSET('Stocklist Hoogenraad'!C$17,ROW()-ROW(C$17),0)="","",OFFSET('Stocklist Hoogenraad'!C$17,ROW()-ROW(C$17),0))</f>
        <v/>
      </c>
      <c r="D3513" s="125" t="str">
        <f ca="1">IF(OFFSET('Stocklist Hoogenraad'!D$17,ROW()-ROW(D$17),0)="","",(1+Margin)*OFFSET('Stocklist Hoogenraad'!D$17,ROW()-ROW(D$17),0))</f>
        <v/>
      </c>
    </row>
    <row r="3514" spans="1:4" x14ac:dyDescent="0.25">
      <c r="A3514" s="124" t="str">
        <f ca="1">IF(OFFSET('Stocklist Hoogenraad'!A$17,ROW()-ROW(A$17),0)="","",OFFSET('Stocklist Hoogenraad'!A$17,ROW()-ROW(A$17),0))</f>
        <v/>
      </c>
      <c r="B3514" s="124" t="str">
        <f ca="1">IF(OFFSET('Stocklist Hoogenraad'!B$17,ROW()-ROW(B$17),0)="","",OFFSET('Stocklist Hoogenraad'!B$17,ROW()-ROW(B$17),0))</f>
        <v/>
      </c>
      <c r="C3514" s="124" t="str">
        <f ca="1">IF(OFFSET('Stocklist Hoogenraad'!C$17,ROW()-ROW(C$17),0)="","",OFFSET('Stocklist Hoogenraad'!C$17,ROW()-ROW(C$17),0))</f>
        <v/>
      </c>
      <c r="D3514" s="125" t="str">
        <f ca="1">IF(OFFSET('Stocklist Hoogenraad'!D$17,ROW()-ROW(D$17),0)="","",(1+Margin)*OFFSET('Stocklist Hoogenraad'!D$17,ROW()-ROW(D$17),0))</f>
        <v/>
      </c>
    </row>
    <row r="3515" spans="1:4" x14ac:dyDescent="0.25">
      <c r="A3515" s="124" t="str">
        <f ca="1">IF(OFFSET('Stocklist Hoogenraad'!A$17,ROW()-ROW(A$17),0)="","",OFFSET('Stocklist Hoogenraad'!A$17,ROW()-ROW(A$17),0))</f>
        <v/>
      </c>
      <c r="B3515" s="124" t="str">
        <f ca="1">IF(OFFSET('Stocklist Hoogenraad'!B$17,ROW()-ROW(B$17),0)="","",OFFSET('Stocklist Hoogenraad'!B$17,ROW()-ROW(B$17),0))</f>
        <v/>
      </c>
      <c r="C3515" s="124" t="str">
        <f ca="1">IF(OFFSET('Stocklist Hoogenraad'!C$17,ROW()-ROW(C$17),0)="","",OFFSET('Stocklist Hoogenraad'!C$17,ROW()-ROW(C$17),0))</f>
        <v/>
      </c>
      <c r="D3515" s="125" t="str">
        <f ca="1">IF(OFFSET('Stocklist Hoogenraad'!D$17,ROW()-ROW(D$17),0)="","",(1+Margin)*OFFSET('Stocklist Hoogenraad'!D$17,ROW()-ROW(D$17),0))</f>
        <v/>
      </c>
    </row>
    <row r="3516" spans="1:4" x14ac:dyDescent="0.25">
      <c r="A3516" s="124" t="str">
        <f ca="1">IF(OFFSET('Stocklist Hoogenraad'!A$17,ROW()-ROW(A$17),0)="","",OFFSET('Stocklist Hoogenraad'!A$17,ROW()-ROW(A$17),0))</f>
        <v/>
      </c>
      <c r="B3516" s="124" t="str">
        <f ca="1">IF(OFFSET('Stocklist Hoogenraad'!B$17,ROW()-ROW(B$17),0)="","",OFFSET('Stocklist Hoogenraad'!B$17,ROW()-ROW(B$17),0))</f>
        <v/>
      </c>
      <c r="C3516" s="124" t="str">
        <f ca="1">IF(OFFSET('Stocklist Hoogenraad'!C$17,ROW()-ROW(C$17),0)="","",OFFSET('Stocklist Hoogenraad'!C$17,ROW()-ROW(C$17),0))</f>
        <v/>
      </c>
      <c r="D3516" s="125" t="str">
        <f ca="1">IF(OFFSET('Stocklist Hoogenraad'!D$17,ROW()-ROW(D$17),0)="","",(1+Margin)*OFFSET('Stocklist Hoogenraad'!D$17,ROW()-ROW(D$17),0))</f>
        <v/>
      </c>
    </row>
    <row r="3517" spans="1:4" x14ac:dyDescent="0.25">
      <c r="A3517" s="124" t="str">
        <f ca="1">IF(OFFSET('Stocklist Hoogenraad'!A$17,ROW()-ROW(A$17),0)="","",OFFSET('Stocklist Hoogenraad'!A$17,ROW()-ROW(A$17),0))</f>
        <v/>
      </c>
      <c r="B3517" s="124" t="str">
        <f ca="1">IF(OFFSET('Stocklist Hoogenraad'!B$17,ROW()-ROW(B$17),0)="","",OFFSET('Stocklist Hoogenraad'!B$17,ROW()-ROW(B$17),0))</f>
        <v/>
      </c>
      <c r="C3517" s="124" t="str">
        <f ca="1">IF(OFFSET('Stocklist Hoogenraad'!C$17,ROW()-ROW(C$17),0)="","",OFFSET('Stocklist Hoogenraad'!C$17,ROW()-ROW(C$17),0))</f>
        <v/>
      </c>
      <c r="D3517" s="125" t="str">
        <f ca="1">IF(OFFSET('Stocklist Hoogenraad'!D$17,ROW()-ROW(D$17),0)="","",(1+Margin)*OFFSET('Stocklist Hoogenraad'!D$17,ROW()-ROW(D$17),0))</f>
        <v/>
      </c>
    </row>
    <row r="3518" spans="1:4" x14ac:dyDescent="0.25">
      <c r="A3518" s="124" t="str">
        <f ca="1">IF(OFFSET('Stocklist Hoogenraad'!A$17,ROW()-ROW(A$17),0)="","",OFFSET('Stocklist Hoogenraad'!A$17,ROW()-ROW(A$17),0))</f>
        <v/>
      </c>
      <c r="B3518" s="124" t="str">
        <f ca="1">IF(OFFSET('Stocklist Hoogenraad'!B$17,ROW()-ROW(B$17),0)="","",OFFSET('Stocklist Hoogenraad'!B$17,ROW()-ROW(B$17),0))</f>
        <v/>
      </c>
      <c r="C3518" s="124" t="str">
        <f ca="1">IF(OFFSET('Stocklist Hoogenraad'!C$17,ROW()-ROW(C$17),0)="","",OFFSET('Stocklist Hoogenraad'!C$17,ROW()-ROW(C$17),0))</f>
        <v/>
      </c>
      <c r="D3518" s="125" t="str">
        <f ca="1">IF(OFFSET('Stocklist Hoogenraad'!D$17,ROW()-ROW(D$17),0)="","",(1+Margin)*OFFSET('Stocklist Hoogenraad'!D$17,ROW()-ROW(D$17),0))</f>
        <v/>
      </c>
    </row>
    <row r="3519" spans="1:4" x14ac:dyDescent="0.25">
      <c r="A3519" s="124" t="str">
        <f ca="1">IF(OFFSET('Stocklist Hoogenraad'!A$17,ROW()-ROW(A$17),0)="","",OFFSET('Stocklist Hoogenraad'!A$17,ROW()-ROW(A$17),0))</f>
        <v/>
      </c>
      <c r="B3519" s="124" t="str">
        <f ca="1">IF(OFFSET('Stocklist Hoogenraad'!B$17,ROW()-ROW(B$17),0)="","",OFFSET('Stocklist Hoogenraad'!B$17,ROW()-ROW(B$17),0))</f>
        <v/>
      </c>
      <c r="C3519" s="124" t="str">
        <f ca="1">IF(OFFSET('Stocklist Hoogenraad'!C$17,ROW()-ROW(C$17),0)="","",OFFSET('Stocklist Hoogenraad'!C$17,ROW()-ROW(C$17),0))</f>
        <v/>
      </c>
      <c r="D3519" s="125" t="str">
        <f ca="1">IF(OFFSET('Stocklist Hoogenraad'!D$17,ROW()-ROW(D$17),0)="","",(1+Margin)*OFFSET('Stocklist Hoogenraad'!D$17,ROW()-ROW(D$17),0))</f>
        <v/>
      </c>
    </row>
    <row r="3520" spans="1:4" x14ac:dyDescent="0.25">
      <c r="A3520" s="124" t="str">
        <f ca="1">IF(OFFSET('Stocklist Hoogenraad'!A$17,ROW()-ROW(A$17),0)="","",OFFSET('Stocklist Hoogenraad'!A$17,ROW()-ROW(A$17),0))</f>
        <v/>
      </c>
      <c r="B3520" s="124" t="str">
        <f ca="1">IF(OFFSET('Stocklist Hoogenraad'!B$17,ROW()-ROW(B$17),0)="","",OFFSET('Stocklist Hoogenraad'!B$17,ROW()-ROW(B$17),0))</f>
        <v/>
      </c>
      <c r="C3520" s="124" t="str">
        <f ca="1">IF(OFFSET('Stocklist Hoogenraad'!C$17,ROW()-ROW(C$17),0)="","",OFFSET('Stocklist Hoogenraad'!C$17,ROW()-ROW(C$17),0))</f>
        <v/>
      </c>
      <c r="D3520" s="125" t="str">
        <f ca="1">IF(OFFSET('Stocklist Hoogenraad'!D$17,ROW()-ROW(D$17),0)="","",(1+Margin)*OFFSET('Stocklist Hoogenraad'!D$17,ROW()-ROW(D$17),0))</f>
        <v/>
      </c>
    </row>
    <row r="3521" spans="1:4" x14ac:dyDescent="0.25">
      <c r="A3521" s="124" t="str">
        <f ca="1">IF(OFFSET('Stocklist Hoogenraad'!A$17,ROW()-ROW(A$17),0)="","",OFFSET('Stocklist Hoogenraad'!A$17,ROW()-ROW(A$17),0))</f>
        <v/>
      </c>
      <c r="B3521" s="124" t="str">
        <f ca="1">IF(OFFSET('Stocklist Hoogenraad'!B$17,ROW()-ROW(B$17),0)="","",OFFSET('Stocklist Hoogenraad'!B$17,ROW()-ROW(B$17),0))</f>
        <v/>
      </c>
      <c r="C3521" s="124" t="str">
        <f ca="1">IF(OFFSET('Stocklist Hoogenraad'!C$17,ROW()-ROW(C$17),0)="","",OFFSET('Stocklist Hoogenraad'!C$17,ROW()-ROW(C$17),0))</f>
        <v/>
      </c>
      <c r="D3521" s="125" t="str">
        <f ca="1">IF(OFFSET('Stocklist Hoogenraad'!D$17,ROW()-ROW(D$17),0)="","",(1+Margin)*OFFSET('Stocklist Hoogenraad'!D$17,ROW()-ROW(D$17),0))</f>
        <v/>
      </c>
    </row>
    <row r="3522" spans="1:4" x14ac:dyDescent="0.25">
      <c r="A3522" s="124" t="str">
        <f ca="1">IF(OFFSET('Stocklist Hoogenraad'!A$17,ROW()-ROW(A$17),0)="","",OFFSET('Stocklist Hoogenraad'!A$17,ROW()-ROW(A$17),0))</f>
        <v/>
      </c>
      <c r="B3522" s="124" t="str">
        <f ca="1">IF(OFFSET('Stocklist Hoogenraad'!B$17,ROW()-ROW(B$17),0)="","",OFFSET('Stocklist Hoogenraad'!B$17,ROW()-ROW(B$17),0))</f>
        <v/>
      </c>
      <c r="C3522" s="124" t="str">
        <f ca="1">IF(OFFSET('Stocklist Hoogenraad'!C$17,ROW()-ROW(C$17),0)="","",OFFSET('Stocklist Hoogenraad'!C$17,ROW()-ROW(C$17),0))</f>
        <v/>
      </c>
      <c r="D3522" s="125" t="str">
        <f ca="1">IF(OFFSET('Stocklist Hoogenraad'!D$17,ROW()-ROW(D$17),0)="","",(1+Margin)*OFFSET('Stocklist Hoogenraad'!D$17,ROW()-ROW(D$17),0))</f>
        <v/>
      </c>
    </row>
    <row r="3523" spans="1:4" x14ac:dyDescent="0.25">
      <c r="A3523" s="124" t="str">
        <f ca="1">IF(OFFSET('Stocklist Hoogenraad'!A$17,ROW()-ROW(A$17),0)="","",OFFSET('Stocklist Hoogenraad'!A$17,ROW()-ROW(A$17),0))</f>
        <v/>
      </c>
      <c r="B3523" s="124" t="str">
        <f ca="1">IF(OFFSET('Stocklist Hoogenraad'!B$17,ROW()-ROW(B$17),0)="","",OFFSET('Stocklist Hoogenraad'!B$17,ROW()-ROW(B$17),0))</f>
        <v/>
      </c>
      <c r="C3523" s="124" t="str">
        <f ca="1">IF(OFFSET('Stocklist Hoogenraad'!C$17,ROW()-ROW(C$17),0)="","",OFFSET('Stocklist Hoogenraad'!C$17,ROW()-ROW(C$17),0))</f>
        <v/>
      </c>
      <c r="D3523" s="125" t="str">
        <f ca="1">IF(OFFSET('Stocklist Hoogenraad'!D$17,ROW()-ROW(D$17),0)="","",(1+Margin)*OFFSET('Stocklist Hoogenraad'!D$17,ROW()-ROW(D$17),0))</f>
        <v/>
      </c>
    </row>
    <row r="3524" spans="1:4" x14ac:dyDescent="0.25">
      <c r="A3524" s="124" t="str">
        <f ca="1">IF(OFFSET('Stocklist Hoogenraad'!A$17,ROW()-ROW(A$17),0)="","",OFFSET('Stocklist Hoogenraad'!A$17,ROW()-ROW(A$17),0))</f>
        <v/>
      </c>
      <c r="B3524" s="124" t="str">
        <f ca="1">IF(OFFSET('Stocklist Hoogenraad'!B$17,ROW()-ROW(B$17),0)="","",OFFSET('Stocklist Hoogenraad'!B$17,ROW()-ROW(B$17),0))</f>
        <v/>
      </c>
      <c r="C3524" s="124" t="str">
        <f ca="1">IF(OFFSET('Stocklist Hoogenraad'!C$17,ROW()-ROW(C$17),0)="","",OFFSET('Stocklist Hoogenraad'!C$17,ROW()-ROW(C$17),0))</f>
        <v/>
      </c>
      <c r="D3524" s="125" t="str">
        <f ca="1">IF(OFFSET('Stocklist Hoogenraad'!D$17,ROW()-ROW(D$17),0)="","",(1+Margin)*OFFSET('Stocklist Hoogenraad'!D$17,ROW()-ROW(D$17),0))</f>
        <v/>
      </c>
    </row>
    <row r="3525" spans="1:4" x14ac:dyDescent="0.25">
      <c r="A3525" s="124" t="str">
        <f ca="1">IF(OFFSET('Stocklist Hoogenraad'!A$17,ROW()-ROW(A$17),0)="","",OFFSET('Stocklist Hoogenraad'!A$17,ROW()-ROW(A$17),0))</f>
        <v/>
      </c>
      <c r="B3525" s="124" t="str">
        <f ca="1">IF(OFFSET('Stocklist Hoogenraad'!B$17,ROW()-ROW(B$17),0)="","",OFFSET('Stocklist Hoogenraad'!B$17,ROW()-ROW(B$17),0))</f>
        <v/>
      </c>
      <c r="C3525" s="124" t="str">
        <f ca="1">IF(OFFSET('Stocklist Hoogenraad'!C$17,ROW()-ROW(C$17),0)="","",OFFSET('Stocklist Hoogenraad'!C$17,ROW()-ROW(C$17),0))</f>
        <v/>
      </c>
      <c r="D3525" s="125" t="str">
        <f ca="1">IF(OFFSET('Stocklist Hoogenraad'!D$17,ROW()-ROW(D$17),0)="","",(1+Margin)*OFFSET('Stocklist Hoogenraad'!D$17,ROW()-ROW(D$17),0))</f>
        <v/>
      </c>
    </row>
    <row r="3526" spans="1:4" x14ac:dyDescent="0.25">
      <c r="A3526" s="124" t="str">
        <f ca="1">IF(OFFSET('Stocklist Hoogenraad'!A$17,ROW()-ROW(A$17),0)="","",OFFSET('Stocklist Hoogenraad'!A$17,ROW()-ROW(A$17),0))</f>
        <v/>
      </c>
      <c r="B3526" s="124" t="str">
        <f ca="1">IF(OFFSET('Stocklist Hoogenraad'!B$17,ROW()-ROW(B$17),0)="","",OFFSET('Stocklist Hoogenraad'!B$17,ROW()-ROW(B$17),0))</f>
        <v/>
      </c>
      <c r="C3526" s="124" t="str">
        <f ca="1">IF(OFFSET('Stocklist Hoogenraad'!C$17,ROW()-ROW(C$17),0)="","",OFFSET('Stocklist Hoogenraad'!C$17,ROW()-ROW(C$17),0))</f>
        <v/>
      </c>
      <c r="D3526" s="125" t="str">
        <f ca="1">IF(OFFSET('Stocklist Hoogenraad'!D$17,ROW()-ROW(D$17),0)="","",(1+Margin)*OFFSET('Stocklist Hoogenraad'!D$17,ROW()-ROW(D$17),0))</f>
        <v/>
      </c>
    </row>
    <row r="3527" spans="1:4" x14ac:dyDescent="0.25">
      <c r="A3527" s="124" t="str">
        <f ca="1">IF(OFFSET('Stocklist Hoogenraad'!A$17,ROW()-ROW(A$17),0)="","",OFFSET('Stocklist Hoogenraad'!A$17,ROW()-ROW(A$17),0))</f>
        <v/>
      </c>
      <c r="B3527" s="124" t="str">
        <f ca="1">IF(OFFSET('Stocklist Hoogenraad'!B$17,ROW()-ROW(B$17),0)="","",OFFSET('Stocklist Hoogenraad'!B$17,ROW()-ROW(B$17),0))</f>
        <v/>
      </c>
      <c r="C3527" s="124" t="str">
        <f ca="1">IF(OFFSET('Stocklist Hoogenraad'!C$17,ROW()-ROW(C$17),0)="","",OFFSET('Stocklist Hoogenraad'!C$17,ROW()-ROW(C$17),0))</f>
        <v/>
      </c>
      <c r="D3527" s="125" t="str">
        <f ca="1">IF(OFFSET('Stocklist Hoogenraad'!D$17,ROW()-ROW(D$17),0)="","",(1+Margin)*OFFSET('Stocklist Hoogenraad'!D$17,ROW()-ROW(D$17),0))</f>
        <v/>
      </c>
    </row>
    <row r="3528" spans="1:4" x14ac:dyDescent="0.25">
      <c r="A3528" s="124" t="str">
        <f ca="1">IF(OFFSET('Stocklist Hoogenraad'!A$17,ROW()-ROW(A$17),0)="","",OFFSET('Stocklist Hoogenraad'!A$17,ROW()-ROW(A$17),0))</f>
        <v/>
      </c>
      <c r="B3528" s="124" t="str">
        <f ca="1">IF(OFFSET('Stocklist Hoogenraad'!B$17,ROW()-ROW(B$17),0)="","",OFFSET('Stocklist Hoogenraad'!B$17,ROW()-ROW(B$17),0))</f>
        <v/>
      </c>
      <c r="C3528" s="124" t="str">
        <f ca="1">IF(OFFSET('Stocklist Hoogenraad'!C$17,ROW()-ROW(C$17),0)="","",OFFSET('Stocklist Hoogenraad'!C$17,ROW()-ROW(C$17),0))</f>
        <v/>
      </c>
      <c r="D3528" s="125" t="str">
        <f ca="1">IF(OFFSET('Stocklist Hoogenraad'!D$17,ROW()-ROW(D$17),0)="","",(1+Margin)*OFFSET('Stocklist Hoogenraad'!D$17,ROW()-ROW(D$17),0))</f>
        <v/>
      </c>
    </row>
    <row r="3529" spans="1:4" x14ac:dyDescent="0.25">
      <c r="A3529" s="124" t="str">
        <f ca="1">IF(OFFSET('Stocklist Hoogenraad'!A$17,ROW()-ROW(A$17),0)="","",OFFSET('Stocklist Hoogenraad'!A$17,ROW()-ROW(A$17),0))</f>
        <v/>
      </c>
      <c r="B3529" s="124" t="str">
        <f ca="1">IF(OFFSET('Stocklist Hoogenraad'!B$17,ROW()-ROW(B$17),0)="","",OFFSET('Stocklist Hoogenraad'!B$17,ROW()-ROW(B$17),0))</f>
        <v/>
      </c>
      <c r="C3529" s="124" t="str">
        <f ca="1">IF(OFFSET('Stocklist Hoogenraad'!C$17,ROW()-ROW(C$17),0)="","",OFFSET('Stocklist Hoogenraad'!C$17,ROW()-ROW(C$17),0))</f>
        <v/>
      </c>
      <c r="D3529" s="125" t="str">
        <f ca="1">IF(OFFSET('Stocklist Hoogenraad'!D$17,ROW()-ROW(D$17),0)="","",(1+Margin)*OFFSET('Stocklist Hoogenraad'!D$17,ROW()-ROW(D$17),0))</f>
        <v/>
      </c>
    </row>
    <row r="3530" spans="1:4" x14ac:dyDescent="0.25">
      <c r="A3530" s="124" t="str">
        <f ca="1">IF(OFFSET('Stocklist Hoogenraad'!A$17,ROW()-ROW(A$17),0)="","",OFFSET('Stocklist Hoogenraad'!A$17,ROW()-ROW(A$17),0))</f>
        <v/>
      </c>
      <c r="B3530" s="124" t="str">
        <f ca="1">IF(OFFSET('Stocklist Hoogenraad'!B$17,ROW()-ROW(B$17),0)="","",OFFSET('Stocklist Hoogenraad'!B$17,ROW()-ROW(B$17),0))</f>
        <v/>
      </c>
      <c r="C3530" s="124" t="str">
        <f ca="1">IF(OFFSET('Stocklist Hoogenraad'!C$17,ROW()-ROW(C$17),0)="","",OFFSET('Stocklist Hoogenraad'!C$17,ROW()-ROW(C$17),0))</f>
        <v/>
      </c>
      <c r="D3530" s="125" t="str">
        <f ca="1">IF(OFFSET('Stocklist Hoogenraad'!D$17,ROW()-ROW(D$17),0)="","",(1+Margin)*OFFSET('Stocklist Hoogenraad'!D$17,ROW()-ROW(D$17),0))</f>
        <v/>
      </c>
    </row>
    <row r="3531" spans="1:4" x14ac:dyDescent="0.25">
      <c r="A3531" s="124" t="str">
        <f ca="1">IF(OFFSET('Stocklist Hoogenraad'!A$17,ROW()-ROW(A$17),0)="","",OFFSET('Stocklist Hoogenraad'!A$17,ROW()-ROW(A$17),0))</f>
        <v/>
      </c>
      <c r="B3531" s="124" t="str">
        <f ca="1">IF(OFFSET('Stocklist Hoogenraad'!B$17,ROW()-ROW(B$17),0)="","",OFFSET('Stocklist Hoogenraad'!B$17,ROW()-ROW(B$17),0))</f>
        <v/>
      </c>
      <c r="C3531" s="124" t="str">
        <f ca="1">IF(OFFSET('Stocklist Hoogenraad'!C$17,ROW()-ROW(C$17),0)="","",OFFSET('Stocklist Hoogenraad'!C$17,ROW()-ROW(C$17),0))</f>
        <v/>
      </c>
      <c r="D3531" s="125" t="str">
        <f ca="1">IF(OFFSET('Stocklist Hoogenraad'!D$17,ROW()-ROW(D$17),0)="","",(1+Margin)*OFFSET('Stocklist Hoogenraad'!D$17,ROW()-ROW(D$17),0))</f>
        <v/>
      </c>
    </row>
    <row r="3532" spans="1:4" x14ac:dyDescent="0.25">
      <c r="A3532" s="124" t="str">
        <f ca="1">IF(OFFSET('Stocklist Hoogenraad'!A$17,ROW()-ROW(A$17),0)="","",OFFSET('Stocklist Hoogenraad'!A$17,ROW()-ROW(A$17),0))</f>
        <v/>
      </c>
      <c r="B3532" s="124" t="str">
        <f ca="1">IF(OFFSET('Stocklist Hoogenraad'!B$17,ROW()-ROW(B$17),0)="","",OFFSET('Stocklist Hoogenraad'!B$17,ROW()-ROW(B$17),0))</f>
        <v/>
      </c>
      <c r="C3532" s="124" t="str">
        <f ca="1">IF(OFFSET('Stocklist Hoogenraad'!C$17,ROW()-ROW(C$17),0)="","",OFFSET('Stocklist Hoogenraad'!C$17,ROW()-ROW(C$17),0))</f>
        <v/>
      </c>
      <c r="D3532" s="125" t="str">
        <f ca="1">IF(OFFSET('Stocklist Hoogenraad'!D$17,ROW()-ROW(D$17),0)="","",(1+Margin)*OFFSET('Stocklist Hoogenraad'!D$17,ROW()-ROW(D$17),0))</f>
        <v/>
      </c>
    </row>
    <row r="3533" spans="1:4" x14ac:dyDescent="0.25">
      <c r="A3533" s="124" t="str">
        <f ca="1">IF(OFFSET('Stocklist Hoogenraad'!A$17,ROW()-ROW(A$17),0)="","",OFFSET('Stocklist Hoogenraad'!A$17,ROW()-ROW(A$17),0))</f>
        <v/>
      </c>
      <c r="B3533" s="124" t="str">
        <f ca="1">IF(OFFSET('Stocklist Hoogenraad'!B$17,ROW()-ROW(B$17),0)="","",OFFSET('Stocklist Hoogenraad'!B$17,ROW()-ROW(B$17),0))</f>
        <v/>
      </c>
      <c r="C3533" s="124" t="str">
        <f ca="1">IF(OFFSET('Stocklist Hoogenraad'!C$17,ROW()-ROW(C$17),0)="","",OFFSET('Stocklist Hoogenraad'!C$17,ROW()-ROW(C$17),0))</f>
        <v/>
      </c>
      <c r="D3533" s="125" t="str">
        <f ca="1">IF(OFFSET('Stocklist Hoogenraad'!D$17,ROW()-ROW(D$17),0)="","",(1+Margin)*OFFSET('Stocklist Hoogenraad'!D$17,ROW()-ROW(D$17),0))</f>
        <v/>
      </c>
    </row>
    <row r="3534" spans="1:4" x14ac:dyDescent="0.25">
      <c r="A3534" s="124" t="str">
        <f ca="1">IF(OFFSET('Stocklist Hoogenraad'!A$17,ROW()-ROW(A$17),0)="","",OFFSET('Stocklist Hoogenraad'!A$17,ROW()-ROW(A$17),0))</f>
        <v/>
      </c>
      <c r="B3534" s="124" t="str">
        <f ca="1">IF(OFFSET('Stocklist Hoogenraad'!B$17,ROW()-ROW(B$17),0)="","",OFFSET('Stocklist Hoogenraad'!B$17,ROW()-ROW(B$17),0))</f>
        <v/>
      </c>
      <c r="C3534" s="124" t="str">
        <f ca="1">IF(OFFSET('Stocklist Hoogenraad'!C$17,ROW()-ROW(C$17),0)="","",OFFSET('Stocklist Hoogenraad'!C$17,ROW()-ROW(C$17),0))</f>
        <v/>
      </c>
      <c r="D3534" s="125" t="str">
        <f ca="1">IF(OFFSET('Stocklist Hoogenraad'!D$17,ROW()-ROW(D$17),0)="","",(1+Margin)*OFFSET('Stocklist Hoogenraad'!D$17,ROW()-ROW(D$17),0))</f>
        <v/>
      </c>
    </row>
    <row r="3535" spans="1:4" x14ac:dyDescent="0.25">
      <c r="A3535" s="124" t="str">
        <f ca="1">IF(OFFSET('Stocklist Hoogenraad'!A$17,ROW()-ROW(A$17),0)="","",OFFSET('Stocklist Hoogenraad'!A$17,ROW()-ROW(A$17),0))</f>
        <v/>
      </c>
      <c r="B3535" s="124" t="str">
        <f ca="1">IF(OFFSET('Stocklist Hoogenraad'!B$17,ROW()-ROW(B$17),0)="","",OFFSET('Stocklist Hoogenraad'!B$17,ROW()-ROW(B$17),0))</f>
        <v/>
      </c>
      <c r="C3535" s="124" t="str">
        <f ca="1">IF(OFFSET('Stocklist Hoogenraad'!C$17,ROW()-ROW(C$17),0)="","",OFFSET('Stocklist Hoogenraad'!C$17,ROW()-ROW(C$17),0))</f>
        <v/>
      </c>
      <c r="D3535" s="125" t="str">
        <f ca="1">IF(OFFSET('Stocklist Hoogenraad'!D$17,ROW()-ROW(D$17),0)="","",(1+Margin)*OFFSET('Stocklist Hoogenraad'!D$17,ROW()-ROW(D$17),0))</f>
        <v/>
      </c>
    </row>
    <row r="3536" spans="1:4" x14ac:dyDescent="0.25">
      <c r="A3536" s="124" t="str">
        <f ca="1">IF(OFFSET('Stocklist Hoogenraad'!A$17,ROW()-ROW(A$17),0)="","",OFFSET('Stocklist Hoogenraad'!A$17,ROW()-ROW(A$17),0))</f>
        <v/>
      </c>
      <c r="B3536" s="124" t="str">
        <f ca="1">IF(OFFSET('Stocklist Hoogenraad'!B$17,ROW()-ROW(B$17),0)="","",OFFSET('Stocklist Hoogenraad'!B$17,ROW()-ROW(B$17),0))</f>
        <v/>
      </c>
      <c r="C3536" s="124" t="str">
        <f ca="1">IF(OFFSET('Stocklist Hoogenraad'!C$17,ROW()-ROW(C$17),0)="","",OFFSET('Stocklist Hoogenraad'!C$17,ROW()-ROW(C$17),0))</f>
        <v/>
      </c>
      <c r="D3536" s="125" t="str">
        <f ca="1">IF(OFFSET('Stocklist Hoogenraad'!D$17,ROW()-ROW(D$17),0)="","",(1+Margin)*OFFSET('Stocklist Hoogenraad'!D$17,ROW()-ROW(D$17),0))</f>
        <v/>
      </c>
    </row>
    <row r="3537" spans="1:4" x14ac:dyDescent="0.25">
      <c r="A3537" s="124" t="str">
        <f ca="1">IF(OFFSET('Stocklist Hoogenraad'!A$17,ROW()-ROW(A$17),0)="","",OFFSET('Stocklist Hoogenraad'!A$17,ROW()-ROW(A$17),0))</f>
        <v/>
      </c>
      <c r="B3537" s="124" t="str">
        <f ca="1">IF(OFFSET('Stocklist Hoogenraad'!B$17,ROW()-ROW(B$17),0)="","",OFFSET('Stocklist Hoogenraad'!B$17,ROW()-ROW(B$17),0))</f>
        <v/>
      </c>
      <c r="C3537" s="124" t="str">
        <f ca="1">IF(OFFSET('Stocklist Hoogenraad'!C$17,ROW()-ROW(C$17),0)="","",OFFSET('Stocklist Hoogenraad'!C$17,ROW()-ROW(C$17),0))</f>
        <v/>
      </c>
      <c r="D3537" s="125" t="str">
        <f ca="1">IF(OFFSET('Stocklist Hoogenraad'!D$17,ROW()-ROW(D$17),0)="","",(1+Margin)*OFFSET('Stocklist Hoogenraad'!D$17,ROW()-ROW(D$17),0))</f>
        <v/>
      </c>
    </row>
    <row r="3538" spans="1:4" x14ac:dyDescent="0.25">
      <c r="A3538" s="124" t="str">
        <f ca="1">IF(OFFSET('Stocklist Hoogenraad'!A$17,ROW()-ROW(A$17),0)="","",OFFSET('Stocklist Hoogenraad'!A$17,ROW()-ROW(A$17),0))</f>
        <v/>
      </c>
      <c r="B3538" s="124" t="str">
        <f ca="1">IF(OFFSET('Stocklist Hoogenraad'!B$17,ROW()-ROW(B$17),0)="","",OFFSET('Stocklist Hoogenraad'!B$17,ROW()-ROW(B$17),0))</f>
        <v/>
      </c>
      <c r="C3538" s="124" t="str">
        <f ca="1">IF(OFFSET('Stocklist Hoogenraad'!C$17,ROW()-ROW(C$17),0)="","",OFFSET('Stocklist Hoogenraad'!C$17,ROW()-ROW(C$17),0))</f>
        <v/>
      </c>
      <c r="D3538" s="125" t="str">
        <f ca="1">IF(OFFSET('Stocklist Hoogenraad'!D$17,ROW()-ROW(D$17),0)="","",(1+Margin)*OFFSET('Stocklist Hoogenraad'!D$17,ROW()-ROW(D$17),0))</f>
        <v/>
      </c>
    </row>
    <row r="3539" spans="1:4" x14ac:dyDescent="0.25">
      <c r="A3539" s="124" t="str">
        <f ca="1">IF(OFFSET('Stocklist Hoogenraad'!A$17,ROW()-ROW(A$17),0)="","",OFFSET('Stocklist Hoogenraad'!A$17,ROW()-ROW(A$17),0))</f>
        <v/>
      </c>
      <c r="B3539" s="124" t="str">
        <f ca="1">IF(OFFSET('Stocklist Hoogenraad'!B$17,ROW()-ROW(B$17),0)="","",OFFSET('Stocklist Hoogenraad'!B$17,ROW()-ROW(B$17),0))</f>
        <v/>
      </c>
      <c r="C3539" s="124" t="str">
        <f ca="1">IF(OFFSET('Stocklist Hoogenraad'!C$17,ROW()-ROW(C$17),0)="","",OFFSET('Stocklist Hoogenraad'!C$17,ROW()-ROW(C$17),0))</f>
        <v/>
      </c>
      <c r="D3539" s="125" t="str">
        <f ca="1">IF(OFFSET('Stocklist Hoogenraad'!D$17,ROW()-ROW(D$17),0)="","",(1+Margin)*OFFSET('Stocklist Hoogenraad'!D$17,ROW()-ROW(D$17),0))</f>
        <v/>
      </c>
    </row>
    <row r="3540" spans="1:4" x14ac:dyDescent="0.25">
      <c r="A3540" s="124" t="str">
        <f ca="1">IF(OFFSET('Stocklist Hoogenraad'!A$17,ROW()-ROW(A$17),0)="","",OFFSET('Stocklist Hoogenraad'!A$17,ROW()-ROW(A$17),0))</f>
        <v/>
      </c>
      <c r="B3540" s="124" t="str">
        <f ca="1">IF(OFFSET('Stocklist Hoogenraad'!B$17,ROW()-ROW(B$17),0)="","",OFFSET('Stocklist Hoogenraad'!B$17,ROW()-ROW(B$17),0))</f>
        <v/>
      </c>
      <c r="C3540" s="124" t="str">
        <f ca="1">IF(OFFSET('Stocklist Hoogenraad'!C$17,ROW()-ROW(C$17),0)="","",OFFSET('Stocklist Hoogenraad'!C$17,ROW()-ROW(C$17),0))</f>
        <v/>
      </c>
      <c r="D3540" s="125" t="str">
        <f ca="1">IF(OFFSET('Stocklist Hoogenraad'!D$17,ROW()-ROW(D$17),0)="","",(1+Margin)*OFFSET('Stocklist Hoogenraad'!D$17,ROW()-ROW(D$17),0))</f>
        <v/>
      </c>
    </row>
    <row r="3541" spans="1:4" x14ac:dyDescent="0.25">
      <c r="A3541" s="124" t="str">
        <f ca="1">IF(OFFSET('Stocklist Hoogenraad'!A$17,ROW()-ROW(A$17),0)="","",OFFSET('Stocklist Hoogenraad'!A$17,ROW()-ROW(A$17),0))</f>
        <v/>
      </c>
      <c r="B3541" s="124" t="str">
        <f ca="1">IF(OFFSET('Stocklist Hoogenraad'!B$17,ROW()-ROW(B$17),0)="","",OFFSET('Stocklist Hoogenraad'!B$17,ROW()-ROW(B$17),0))</f>
        <v/>
      </c>
      <c r="C3541" s="124" t="str">
        <f ca="1">IF(OFFSET('Stocklist Hoogenraad'!C$17,ROW()-ROW(C$17),0)="","",OFFSET('Stocklist Hoogenraad'!C$17,ROW()-ROW(C$17),0))</f>
        <v/>
      </c>
      <c r="D3541" s="125" t="str">
        <f ca="1">IF(OFFSET('Stocklist Hoogenraad'!D$17,ROW()-ROW(D$17),0)="","",(1+Margin)*OFFSET('Stocklist Hoogenraad'!D$17,ROW()-ROW(D$17),0))</f>
        <v/>
      </c>
    </row>
    <row r="3542" spans="1:4" x14ac:dyDescent="0.25">
      <c r="A3542" s="124" t="str">
        <f ca="1">IF(OFFSET('Stocklist Hoogenraad'!A$17,ROW()-ROW(A$17),0)="","",OFFSET('Stocklist Hoogenraad'!A$17,ROW()-ROW(A$17),0))</f>
        <v/>
      </c>
      <c r="B3542" s="124" t="str">
        <f ca="1">IF(OFFSET('Stocklist Hoogenraad'!B$17,ROW()-ROW(B$17),0)="","",OFFSET('Stocklist Hoogenraad'!B$17,ROW()-ROW(B$17),0))</f>
        <v/>
      </c>
      <c r="C3542" s="124" t="str">
        <f ca="1">IF(OFFSET('Stocklist Hoogenraad'!C$17,ROW()-ROW(C$17),0)="","",OFFSET('Stocklist Hoogenraad'!C$17,ROW()-ROW(C$17),0))</f>
        <v/>
      </c>
      <c r="D3542" s="125" t="str">
        <f ca="1">IF(OFFSET('Stocklist Hoogenraad'!D$17,ROW()-ROW(D$17),0)="","",(1+Margin)*OFFSET('Stocklist Hoogenraad'!D$17,ROW()-ROW(D$17),0))</f>
        <v/>
      </c>
    </row>
    <row r="3543" spans="1:4" x14ac:dyDescent="0.25">
      <c r="A3543" s="124" t="str">
        <f ca="1">IF(OFFSET('Stocklist Hoogenraad'!A$17,ROW()-ROW(A$17),0)="","",OFFSET('Stocklist Hoogenraad'!A$17,ROW()-ROW(A$17),0))</f>
        <v/>
      </c>
      <c r="B3543" s="124" t="str">
        <f ca="1">IF(OFFSET('Stocklist Hoogenraad'!B$17,ROW()-ROW(B$17),0)="","",OFFSET('Stocklist Hoogenraad'!B$17,ROW()-ROW(B$17),0))</f>
        <v/>
      </c>
      <c r="C3543" s="124" t="str">
        <f ca="1">IF(OFFSET('Stocklist Hoogenraad'!C$17,ROW()-ROW(C$17),0)="","",OFFSET('Stocklist Hoogenraad'!C$17,ROW()-ROW(C$17),0))</f>
        <v/>
      </c>
      <c r="D3543" s="125" t="str">
        <f ca="1">IF(OFFSET('Stocklist Hoogenraad'!D$17,ROW()-ROW(D$17),0)="","",(1+Margin)*OFFSET('Stocklist Hoogenraad'!D$17,ROW()-ROW(D$17),0))</f>
        <v/>
      </c>
    </row>
    <row r="3544" spans="1:4" x14ac:dyDescent="0.25">
      <c r="A3544" s="124" t="str">
        <f ca="1">IF(OFFSET('Stocklist Hoogenraad'!A$17,ROW()-ROW(A$17),0)="","",OFFSET('Stocklist Hoogenraad'!A$17,ROW()-ROW(A$17),0))</f>
        <v/>
      </c>
      <c r="B3544" s="124" t="str">
        <f ca="1">IF(OFFSET('Stocklist Hoogenraad'!B$17,ROW()-ROW(B$17),0)="","",OFFSET('Stocklist Hoogenraad'!B$17,ROW()-ROW(B$17),0))</f>
        <v/>
      </c>
      <c r="C3544" s="124" t="str">
        <f ca="1">IF(OFFSET('Stocklist Hoogenraad'!C$17,ROW()-ROW(C$17),0)="","",OFFSET('Stocklist Hoogenraad'!C$17,ROW()-ROW(C$17),0))</f>
        <v/>
      </c>
      <c r="D3544" s="125" t="str">
        <f ca="1">IF(OFFSET('Stocklist Hoogenraad'!D$17,ROW()-ROW(D$17),0)="","",(1+Margin)*OFFSET('Stocklist Hoogenraad'!D$17,ROW()-ROW(D$17),0))</f>
        <v/>
      </c>
    </row>
    <row r="3545" spans="1:4" x14ac:dyDescent="0.25">
      <c r="A3545" s="124" t="str">
        <f ca="1">IF(OFFSET('Stocklist Hoogenraad'!A$17,ROW()-ROW(A$17),0)="","",OFFSET('Stocklist Hoogenraad'!A$17,ROW()-ROW(A$17),0))</f>
        <v/>
      </c>
      <c r="B3545" s="124" t="str">
        <f ca="1">IF(OFFSET('Stocklist Hoogenraad'!B$17,ROW()-ROW(B$17),0)="","",OFFSET('Stocklist Hoogenraad'!B$17,ROW()-ROW(B$17),0))</f>
        <v/>
      </c>
      <c r="C3545" s="124" t="str">
        <f ca="1">IF(OFFSET('Stocklist Hoogenraad'!C$17,ROW()-ROW(C$17),0)="","",OFFSET('Stocklist Hoogenraad'!C$17,ROW()-ROW(C$17),0))</f>
        <v/>
      </c>
      <c r="D3545" s="125" t="str">
        <f ca="1">IF(OFFSET('Stocklist Hoogenraad'!D$17,ROW()-ROW(D$17),0)="","",(1+Margin)*OFFSET('Stocklist Hoogenraad'!D$17,ROW()-ROW(D$17),0))</f>
        <v/>
      </c>
    </row>
    <row r="3546" spans="1:4" x14ac:dyDescent="0.25">
      <c r="A3546" s="124" t="str">
        <f ca="1">IF(OFFSET('Stocklist Hoogenraad'!A$17,ROW()-ROW(A$17),0)="","",OFFSET('Stocklist Hoogenraad'!A$17,ROW()-ROW(A$17),0))</f>
        <v/>
      </c>
      <c r="B3546" s="124" t="str">
        <f ca="1">IF(OFFSET('Stocklist Hoogenraad'!B$17,ROW()-ROW(B$17),0)="","",OFFSET('Stocklist Hoogenraad'!B$17,ROW()-ROW(B$17),0))</f>
        <v/>
      </c>
      <c r="C3546" s="124" t="str">
        <f ca="1">IF(OFFSET('Stocklist Hoogenraad'!C$17,ROW()-ROW(C$17),0)="","",OFFSET('Stocklist Hoogenraad'!C$17,ROW()-ROW(C$17),0))</f>
        <v/>
      </c>
      <c r="D3546" s="125" t="str">
        <f ca="1">IF(OFFSET('Stocklist Hoogenraad'!D$17,ROW()-ROW(D$17),0)="","",(1+Margin)*OFFSET('Stocklist Hoogenraad'!D$17,ROW()-ROW(D$17),0))</f>
        <v/>
      </c>
    </row>
    <row r="3547" spans="1:4" x14ac:dyDescent="0.25">
      <c r="A3547" s="124" t="str">
        <f ca="1">IF(OFFSET('Stocklist Hoogenraad'!A$17,ROW()-ROW(A$17),0)="","",OFFSET('Stocklist Hoogenraad'!A$17,ROW()-ROW(A$17),0))</f>
        <v/>
      </c>
      <c r="B3547" s="124" t="str">
        <f ca="1">IF(OFFSET('Stocklist Hoogenraad'!B$17,ROW()-ROW(B$17),0)="","",OFFSET('Stocklist Hoogenraad'!B$17,ROW()-ROW(B$17),0))</f>
        <v/>
      </c>
      <c r="C3547" s="124" t="str">
        <f ca="1">IF(OFFSET('Stocklist Hoogenraad'!C$17,ROW()-ROW(C$17),0)="","",OFFSET('Stocklist Hoogenraad'!C$17,ROW()-ROW(C$17),0))</f>
        <v/>
      </c>
      <c r="D3547" s="125" t="str">
        <f ca="1">IF(OFFSET('Stocklist Hoogenraad'!D$17,ROW()-ROW(D$17),0)="","",(1+Margin)*OFFSET('Stocklist Hoogenraad'!D$17,ROW()-ROW(D$17),0))</f>
        <v/>
      </c>
    </row>
    <row r="3548" spans="1:4" x14ac:dyDescent="0.25">
      <c r="A3548" s="124" t="str">
        <f ca="1">IF(OFFSET('Stocklist Hoogenraad'!A$17,ROW()-ROW(A$17),0)="","",OFFSET('Stocklist Hoogenraad'!A$17,ROW()-ROW(A$17),0))</f>
        <v/>
      </c>
      <c r="B3548" s="124" t="str">
        <f ca="1">IF(OFFSET('Stocklist Hoogenraad'!B$17,ROW()-ROW(B$17),0)="","",OFFSET('Stocklist Hoogenraad'!B$17,ROW()-ROW(B$17),0))</f>
        <v/>
      </c>
      <c r="C3548" s="124" t="str">
        <f ca="1">IF(OFFSET('Stocklist Hoogenraad'!C$17,ROW()-ROW(C$17),0)="","",OFFSET('Stocklist Hoogenraad'!C$17,ROW()-ROW(C$17),0))</f>
        <v/>
      </c>
      <c r="D3548" s="125" t="str">
        <f ca="1">IF(OFFSET('Stocklist Hoogenraad'!D$17,ROW()-ROW(D$17),0)="","",(1+Margin)*OFFSET('Stocklist Hoogenraad'!D$17,ROW()-ROW(D$17),0))</f>
        <v/>
      </c>
    </row>
    <row r="3549" spans="1:4" x14ac:dyDescent="0.25">
      <c r="A3549" s="124" t="str">
        <f ca="1">IF(OFFSET('Stocklist Hoogenraad'!A$17,ROW()-ROW(A$17),0)="","",OFFSET('Stocklist Hoogenraad'!A$17,ROW()-ROW(A$17),0))</f>
        <v/>
      </c>
      <c r="B3549" s="124" t="str">
        <f ca="1">IF(OFFSET('Stocklist Hoogenraad'!B$17,ROW()-ROW(B$17),0)="","",OFFSET('Stocklist Hoogenraad'!B$17,ROW()-ROW(B$17),0))</f>
        <v/>
      </c>
      <c r="C3549" s="124" t="str">
        <f ca="1">IF(OFFSET('Stocklist Hoogenraad'!C$17,ROW()-ROW(C$17),0)="","",OFFSET('Stocklist Hoogenraad'!C$17,ROW()-ROW(C$17),0))</f>
        <v/>
      </c>
      <c r="D3549" s="125" t="str">
        <f ca="1">IF(OFFSET('Stocklist Hoogenraad'!D$17,ROW()-ROW(D$17),0)="","",(1+Margin)*OFFSET('Stocklist Hoogenraad'!D$17,ROW()-ROW(D$17),0))</f>
        <v/>
      </c>
    </row>
    <row r="3550" spans="1:4" x14ac:dyDescent="0.25">
      <c r="A3550" s="124" t="str">
        <f ca="1">IF(OFFSET('Stocklist Hoogenraad'!A$17,ROW()-ROW(A$17),0)="","",OFFSET('Stocklist Hoogenraad'!A$17,ROW()-ROW(A$17),0))</f>
        <v/>
      </c>
      <c r="B3550" s="124" t="str">
        <f ca="1">IF(OFFSET('Stocklist Hoogenraad'!B$17,ROW()-ROW(B$17),0)="","",OFFSET('Stocklist Hoogenraad'!B$17,ROW()-ROW(B$17),0))</f>
        <v/>
      </c>
      <c r="C3550" s="124" t="str">
        <f ca="1">IF(OFFSET('Stocklist Hoogenraad'!C$17,ROW()-ROW(C$17),0)="","",OFFSET('Stocklist Hoogenraad'!C$17,ROW()-ROW(C$17),0))</f>
        <v/>
      </c>
      <c r="D3550" s="125" t="str">
        <f ca="1">IF(OFFSET('Stocklist Hoogenraad'!D$17,ROW()-ROW(D$17),0)="","",(1+Margin)*OFFSET('Stocklist Hoogenraad'!D$17,ROW()-ROW(D$17),0))</f>
        <v/>
      </c>
    </row>
    <row r="3551" spans="1:4" x14ac:dyDescent="0.25">
      <c r="A3551" s="124" t="str">
        <f ca="1">IF(OFFSET('Stocklist Hoogenraad'!A$17,ROW()-ROW(A$17),0)="","",OFFSET('Stocklist Hoogenraad'!A$17,ROW()-ROW(A$17),0))</f>
        <v/>
      </c>
      <c r="B3551" s="124" t="str">
        <f ca="1">IF(OFFSET('Stocklist Hoogenraad'!B$17,ROW()-ROW(B$17),0)="","",OFFSET('Stocklist Hoogenraad'!B$17,ROW()-ROW(B$17),0))</f>
        <v/>
      </c>
      <c r="C3551" s="124" t="str">
        <f ca="1">IF(OFFSET('Stocklist Hoogenraad'!C$17,ROW()-ROW(C$17),0)="","",OFFSET('Stocklist Hoogenraad'!C$17,ROW()-ROW(C$17),0))</f>
        <v/>
      </c>
      <c r="D3551" s="125" t="str">
        <f ca="1">IF(OFFSET('Stocklist Hoogenraad'!D$17,ROW()-ROW(D$17),0)="","",(1+Margin)*OFFSET('Stocklist Hoogenraad'!D$17,ROW()-ROW(D$17),0))</f>
        <v/>
      </c>
    </row>
    <row r="3552" spans="1:4" x14ac:dyDescent="0.25">
      <c r="A3552" s="124" t="str">
        <f ca="1">IF(OFFSET('Stocklist Hoogenraad'!A$17,ROW()-ROW(A$17),0)="","",OFFSET('Stocklist Hoogenraad'!A$17,ROW()-ROW(A$17),0))</f>
        <v/>
      </c>
      <c r="B3552" s="124" t="str">
        <f ca="1">IF(OFFSET('Stocklist Hoogenraad'!B$17,ROW()-ROW(B$17),0)="","",OFFSET('Stocklist Hoogenraad'!B$17,ROW()-ROW(B$17),0))</f>
        <v/>
      </c>
      <c r="C3552" s="124" t="str">
        <f ca="1">IF(OFFSET('Stocklist Hoogenraad'!C$17,ROW()-ROW(C$17),0)="","",OFFSET('Stocklist Hoogenraad'!C$17,ROW()-ROW(C$17),0))</f>
        <v/>
      </c>
      <c r="D3552" s="125" t="str">
        <f ca="1">IF(OFFSET('Stocklist Hoogenraad'!D$17,ROW()-ROW(D$17),0)="","",(1+Margin)*OFFSET('Stocklist Hoogenraad'!D$17,ROW()-ROW(D$17),0))</f>
        <v/>
      </c>
    </row>
    <row r="3553" spans="1:4" x14ac:dyDescent="0.25">
      <c r="A3553" s="124" t="str">
        <f ca="1">IF(OFFSET('Stocklist Hoogenraad'!A$17,ROW()-ROW(A$17),0)="","",OFFSET('Stocklist Hoogenraad'!A$17,ROW()-ROW(A$17),0))</f>
        <v/>
      </c>
      <c r="B3553" s="124" t="str">
        <f ca="1">IF(OFFSET('Stocklist Hoogenraad'!B$17,ROW()-ROW(B$17),0)="","",OFFSET('Stocklist Hoogenraad'!B$17,ROW()-ROW(B$17),0))</f>
        <v/>
      </c>
      <c r="C3553" s="124" t="str">
        <f ca="1">IF(OFFSET('Stocklist Hoogenraad'!C$17,ROW()-ROW(C$17),0)="","",OFFSET('Stocklist Hoogenraad'!C$17,ROW()-ROW(C$17),0))</f>
        <v/>
      </c>
      <c r="D3553" s="125" t="str">
        <f ca="1">IF(OFFSET('Stocklist Hoogenraad'!D$17,ROW()-ROW(D$17),0)="","",(1+Margin)*OFFSET('Stocklist Hoogenraad'!D$17,ROW()-ROW(D$17),0))</f>
        <v/>
      </c>
    </row>
    <row r="3554" spans="1:4" x14ac:dyDescent="0.25">
      <c r="A3554" s="124" t="str">
        <f ca="1">IF(OFFSET('Stocklist Hoogenraad'!A$17,ROW()-ROW(A$17),0)="","",OFFSET('Stocklist Hoogenraad'!A$17,ROW()-ROW(A$17),0))</f>
        <v/>
      </c>
      <c r="B3554" s="124" t="str">
        <f ca="1">IF(OFFSET('Stocklist Hoogenraad'!B$17,ROW()-ROW(B$17),0)="","",OFFSET('Stocklist Hoogenraad'!B$17,ROW()-ROW(B$17),0))</f>
        <v/>
      </c>
      <c r="C3554" s="124" t="str">
        <f ca="1">IF(OFFSET('Stocklist Hoogenraad'!C$17,ROW()-ROW(C$17),0)="","",OFFSET('Stocklist Hoogenraad'!C$17,ROW()-ROW(C$17),0))</f>
        <v/>
      </c>
      <c r="D3554" s="125" t="str">
        <f ca="1">IF(OFFSET('Stocklist Hoogenraad'!D$17,ROW()-ROW(D$17),0)="","",(1+Margin)*OFFSET('Stocklist Hoogenraad'!D$17,ROW()-ROW(D$17),0))</f>
        <v/>
      </c>
    </row>
    <row r="3555" spans="1:4" x14ac:dyDescent="0.25">
      <c r="A3555" s="124" t="str">
        <f ca="1">IF(OFFSET('Stocklist Hoogenraad'!A$17,ROW()-ROW(A$17),0)="","",OFFSET('Stocklist Hoogenraad'!A$17,ROW()-ROW(A$17),0))</f>
        <v/>
      </c>
      <c r="B3555" s="124" t="str">
        <f ca="1">IF(OFFSET('Stocklist Hoogenraad'!B$17,ROW()-ROW(B$17),0)="","",OFFSET('Stocklist Hoogenraad'!B$17,ROW()-ROW(B$17),0))</f>
        <v/>
      </c>
      <c r="C3555" s="124" t="str">
        <f ca="1">IF(OFFSET('Stocklist Hoogenraad'!C$17,ROW()-ROW(C$17),0)="","",OFFSET('Stocklist Hoogenraad'!C$17,ROW()-ROW(C$17),0))</f>
        <v/>
      </c>
      <c r="D3555" s="125" t="str">
        <f ca="1">IF(OFFSET('Stocklist Hoogenraad'!D$17,ROW()-ROW(D$17),0)="","",(1+Margin)*OFFSET('Stocklist Hoogenraad'!D$17,ROW()-ROW(D$17),0))</f>
        <v/>
      </c>
    </row>
    <row r="3556" spans="1:4" x14ac:dyDescent="0.25">
      <c r="A3556" s="124" t="str">
        <f ca="1">IF(OFFSET('Stocklist Hoogenraad'!A$17,ROW()-ROW(A$17),0)="","",OFFSET('Stocklist Hoogenraad'!A$17,ROW()-ROW(A$17),0))</f>
        <v/>
      </c>
      <c r="B3556" s="124" t="str">
        <f ca="1">IF(OFFSET('Stocklist Hoogenraad'!B$17,ROW()-ROW(B$17),0)="","",OFFSET('Stocklist Hoogenraad'!B$17,ROW()-ROW(B$17),0))</f>
        <v/>
      </c>
      <c r="C3556" s="124" t="str">
        <f ca="1">IF(OFFSET('Stocklist Hoogenraad'!C$17,ROW()-ROW(C$17),0)="","",OFFSET('Stocklist Hoogenraad'!C$17,ROW()-ROW(C$17),0))</f>
        <v/>
      </c>
      <c r="D3556" s="125" t="str">
        <f ca="1">IF(OFFSET('Stocklist Hoogenraad'!D$17,ROW()-ROW(D$17),0)="","",(1+Margin)*OFFSET('Stocklist Hoogenraad'!D$17,ROW()-ROW(D$17),0))</f>
        <v/>
      </c>
    </row>
    <row r="3557" spans="1:4" x14ac:dyDescent="0.25">
      <c r="A3557" s="124" t="str">
        <f ca="1">IF(OFFSET('Stocklist Hoogenraad'!A$17,ROW()-ROW(A$17),0)="","",OFFSET('Stocklist Hoogenraad'!A$17,ROW()-ROW(A$17),0))</f>
        <v/>
      </c>
      <c r="B3557" s="124" t="str">
        <f ca="1">IF(OFFSET('Stocklist Hoogenraad'!B$17,ROW()-ROW(B$17),0)="","",OFFSET('Stocklist Hoogenraad'!B$17,ROW()-ROW(B$17),0))</f>
        <v/>
      </c>
      <c r="C3557" s="124" t="str">
        <f ca="1">IF(OFFSET('Stocklist Hoogenraad'!C$17,ROW()-ROW(C$17),0)="","",OFFSET('Stocklist Hoogenraad'!C$17,ROW()-ROW(C$17),0))</f>
        <v/>
      </c>
      <c r="D3557" s="125" t="str">
        <f ca="1">IF(OFFSET('Stocklist Hoogenraad'!D$17,ROW()-ROW(D$17),0)="","",(1+Margin)*OFFSET('Stocklist Hoogenraad'!D$17,ROW()-ROW(D$17),0))</f>
        <v/>
      </c>
    </row>
    <row r="3558" spans="1:4" x14ac:dyDescent="0.25">
      <c r="A3558" s="124" t="str">
        <f ca="1">IF(OFFSET('Stocklist Hoogenraad'!A$17,ROW()-ROW(A$17),0)="","",OFFSET('Stocklist Hoogenraad'!A$17,ROW()-ROW(A$17),0))</f>
        <v/>
      </c>
      <c r="B3558" s="124" t="str">
        <f ca="1">IF(OFFSET('Stocklist Hoogenraad'!B$17,ROW()-ROW(B$17),0)="","",OFFSET('Stocklist Hoogenraad'!B$17,ROW()-ROW(B$17),0))</f>
        <v/>
      </c>
      <c r="C3558" s="124" t="str">
        <f ca="1">IF(OFFSET('Stocklist Hoogenraad'!C$17,ROW()-ROW(C$17),0)="","",OFFSET('Stocklist Hoogenraad'!C$17,ROW()-ROW(C$17),0))</f>
        <v/>
      </c>
      <c r="D3558" s="125" t="str">
        <f ca="1">IF(OFFSET('Stocklist Hoogenraad'!D$17,ROW()-ROW(D$17),0)="","",(1+Margin)*OFFSET('Stocklist Hoogenraad'!D$17,ROW()-ROW(D$17),0))</f>
        <v/>
      </c>
    </row>
    <row r="3559" spans="1:4" x14ac:dyDescent="0.25">
      <c r="A3559" s="124" t="str">
        <f ca="1">IF(OFFSET('Stocklist Hoogenraad'!A$17,ROW()-ROW(A$17),0)="","",OFFSET('Stocklist Hoogenraad'!A$17,ROW()-ROW(A$17),0))</f>
        <v/>
      </c>
      <c r="B3559" s="124" t="str">
        <f ca="1">IF(OFFSET('Stocklist Hoogenraad'!B$17,ROW()-ROW(B$17),0)="","",OFFSET('Stocklist Hoogenraad'!B$17,ROW()-ROW(B$17),0))</f>
        <v/>
      </c>
      <c r="C3559" s="124" t="str">
        <f ca="1">IF(OFFSET('Stocklist Hoogenraad'!C$17,ROW()-ROW(C$17),0)="","",OFFSET('Stocklist Hoogenraad'!C$17,ROW()-ROW(C$17),0))</f>
        <v/>
      </c>
      <c r="D3559" s="125" t="str">
        <f ca="1">IF(OFFSET('Stocklist Hoogenraad'!D$17,ROW()-ROW(D$17),0)="","",(1+Margin)*OFFSET('Stocklist Hoogenraad'!D$17,ROW()-ROW(D$17),0))</f>
        <v/>
      </c>
    </row>
    <row r="3560" spans="1:4" x14ac:dyDescent="0.25">
      <c r="A3560" s="124" t="str">
        <f ca="1">IF(OFFSET('Stocklist Hoogenraad'!A$17,ROW()-ROW(A$17),0)="","",OFFSET('Stocklist Hoogenraad'!A$17,ROW()-ROW(A$17),0))</f>
        <v/>
      </c>
      <c r="B3560" s="124" t="str">
        <f ca="1">IF(OFFSET('Stocklist Hoogenraad'!B$17,ROW()-ROW(B$17),0)="","",OFFSET('Stocklist Hoogenraad'!B$17,ROW()-ROW(B$17),0))</f>
        <v/>
      </c>
      <c r="C3560" s="124" t="str">
        <f ca="1">IF(OFFSET('Stocklist Hoogenraad'!C$17,ROW()-ROW(C$17),0)="","",OFFSET('Stocklist Hoogenraad'!C$17,ROW()-ROW(C$17),0))</f>
        <v/>
      </c>
      <c r="D3560" s="125" t="str">
        <f ca="1">IF(OFFSET('Stocklist Hoogenraad'!D$17,ROW()-ROW(D$17),0)="","",(1+Margin)*OFFSET('Stocklist Hoogenraad'!D$17,ROW()-ROW(D$17),0))</f>
        <v/>
      </c>
    </row>
    <row r="3561" spans="1:4" x14ac:dyDescent="0.25">
      <c r="A3561" s="124" t="str">
        <f ca="1">IF(OFFSET('Stocklist Hoogenraad'!A$17,ROW()-ROW(A$17),0)="","",OFFSET('Stocklist Hoogenraad'!A$17,ROW()-ROW(A$17),0))</f>
        <v/>
      </c>
      <c r="B3561" s="124" t="str">
        <f ca="1">IF(OFFSET('Stocklist Hoogenraad'!B$17,ROW()-ROW(B$17),0)="","",OFFSET('Stocklist Hoogenraad'!B$17,ROW()-ROW(B$17),0))</f>
        <v/>
      </c>
      <c r="C3561" s="124" t="str">
        <f ca="1">IF(OFFSET('Stocklist Hoogenraad'!C$17,ROW()-ROW(C$17),0)="","",OFFSET('Stocklist Hoogenraad'!C$17,ROW()-ROW(C$17),0))</f>
        <v/>
      </c>
      <c r="D3561" s="125" t="str">
        <f ca="1">IF(OFFSET('Stocklist Hoogenraad'!D$17,ROW()-ROW(D$17),0)="","",(1+Margin)*OFFSET('Stocklist Hoogenraad'!D$17,ROW()-ROW(D$17),0))</f>
        <v/>
      </c>
    </row>
    <row r="3562" spans="1:4" x14ac:dyDescent="0.25">
      <c r="A3562" s="124" t="str">
        <f ca="1">IF(OFFSET('Stocklist Hoogenraad'!A$17,ROW()-ROW(A$17),0)="","",OFFSET('Stocklist Hoogenraad'!A$17,ROW()-ROW(A$17),0))</f>
        <v/>
      </c>
      <c r="B3562" s="124" t="str">
        <f ca="1">IF(OFFSET('Stocklist Hoogenraad'!B$17,ROW()-ROW(B$17),0)="","",OFFSET('Stocklist Hoogenraad'!B$17,ROW()-ROW(B$17),0))</f>
        <v/>
      </c>
      <c r="C3562" s="124" t="str">
        <f ca="1">IF(OFFSET('Stocklist Hoogenraad'!C$17,ROW()-ROW(C$17),0)="","",OFFSET('Stocklist Hoogenraad'!C$17,ROW()-ROW(C$17),0))</f>
        <v/>
      </c>
      <c r="D3562" s="125" t="str">
        <f ca="1">IF(OFFSET('Stocklist Hoogenraad'!D$17,ROW()-ROW(D$17),0)="","",(1+Margin)*OFFSET('Stocklist Hoogenraad'!D$17,ROW()-ROW(D$17),0))</f>
        <v/>
      </c>
    </row>
    <row r="3563" spans="1:4" x14ac:dyDescent="0.25">
      <c r="A3563" s="124" t="str">
        <f ca="1">IF(OFFSET('Stocklist Hoogenraad'!A$17,ROW()-ROW(A$17),0)="","",OFFSET('Stocklist Hoogenraad'!A$17,ROW()-ROW(A$17),0))</f>
        <v/>
      </c>
      <c r="B3563" s="124" t="str">
        <f ca="1">IF(OFFSET('Stocklist Hoogenraad'!B$17,ROW()-ROW(B$17),0)="","",OFFSET('Stocklist Hoogenraad'!B$17,ROW()-ROW(B$17),0))</f>
        <v/>
      </c>
      <c r="C3563" s="124" t="str">
        <f ca="1">IF(OFFSET('Stocklist Hoogenraad'!C$17,ROW()-ROW(C$17),0)="","",OFFSET('Stocklist Hoogenraad'!C$17,ROW()-ROW(C$17),0))</f>
        <v/>
      </c>
      <c r="D3563" s="125" t="str">
        <f ca="1">IF(OFFSET('Stocklist Hoogenraad'!D$17,ROW()-ROW(D$17),0)="","",(1+Margin)*OFFSET('Stocklist Hoogenraad'!D$17,ROW()-ROW(D$17),0))</f>
        <v/>
      </c>
    </row>
    <row r="3564" spans="1:4" x14ac:dyDescent="0.25">
      <c r="A3564" s="124" t="str">
        <f ca="1">IF(OFFSET('Stocklist Hoogenraad'!A$17,ROW()-ROW(A$17),0)="","",OFFSET('Stocklist Hoogenraad'!A$17,ROW()-ROW(A$17),0))</f>
        <v/>
      </c>
      <c r="B3564" s="124" t="str">
        <f ca="1">IF(OFFSET('Stocklist Hoogenraad'!B$17,ROW()-ROW(B$17),0)="","",OFFSET('Stocklist Hoogenraad'!B$17,ROW()-ROW(B$17),0))</f>
        <v/>
      </c>
      <c r="C3564" s="124" t="str">
        <f ca="1">IF(OFFSET('Stocklist Hoogenraad'!C$17,ROW()-ROW(C$17),0)="","",OFFSET('Stocklist Hoogenraad'!C$17,ROW()-ROW(C$17),0))</f>
        <v/>
      </c>
      <c r="D3564" s="125" t="str">
        <f ca="1">IF(OFFSET('Stocklist Hoogenraad'!D$17,ROW()-ROW(D$17),0)="","",(1+Margin)*OFFSET('Stocklist Hoogenraad'!D$17,ROW()-ROW(D$17),0))</f>
        <v/>
      </c>
    </row>
    <row r="3565" spans="1:4" x14ac:dyDescent="0.25">
      <c r="A3565" s="124" t="str">
        <f ca="1">IF(OFFSET('Stocklist Hoogenraad'!A$17,ROW()-ROW(A$17),0)="","",OFFSET('Stocklist Hoogenraad'!A$17,ROW()-ROW(A$17),0))</f>
        <v/>
      </c>
      <c r="B3565" s="124" t="str">
        <f ca="1">IF(OFFSET('Stocklist Hoogenraad'!B$17,ROW()-ROW(B$17),0)="","",OFFSET('Stocklist Hoogenraad'!B$17,ROW()-ROW(B$17),0))</f>
        <v/>
      </c>
      <c r="C3565" s="124" t="str">
        <f ca="1">IF(OFFSET('Stocklist Hoogenraad'!C$17,ROW()-ROW(C$17),0)="","",OFFSET('Stocklist Hoogenraad'!C$17,ROW()-ROW(C$17),0))</f>
        <v/>
      </c>
      <c r="D3565" s="125" t="str">
        <f ca="1">IF(OFFSET('Stocklist Hoogenraad'!D$17,ROW()-ROW(D$17),0)="","",(1+Margin)*OFFSET('Stocklist Hoogenraad'!D$17,ROW()-ROW(D$17),0))</f>
        <v/>
      </c>
    </row>
    <row r="3566" spans="1:4" x14ac:dyDescent="0.25">
      <c r="A3566" s="124" t="str">
        <f ca="1">IF(OFFSET('Stocklist Hoogenraad'!A$17,ROW()-ROW(A$17),0)="","",OFFSET('Stocklist Hoogenraad'!A$17,ROW()-ROW(A$17),0))</f>
        <v/>
      </c>
      <c r="B3566" s="124" t="str">
        <f ca="1">IF(OFFSET('Stocklist Hoogenraad'!B$17,ROW()-ROW(B$17),0)="","",OFFSET('Stocklist Hoogenraad'!B$17,ROW()-ROW(B$17),0))</f>
        <v/>
      </c>
      <c r="C3566" s="124" t="str">
        <f ca="1">IF(OFFSET('Stocklist Hoogenraad'!C$17,ROW()-ROW(C$17),0)="","",OFFSET('Stocklist Hoogenraad'!C$17,ROW()-ROW(C$17),0))</f>
        <v/>
      </c>
      <c r="D3566" s="125" t="str">
        <f ca="1">IF(OFFSET('Stocklist Hoogenraad'!D$17,ROW()-ROW(D$17),0)="","",(1+Margin)*OFFSET('Stocklist Hoogenraad'!D$17,ROW()-ROW(D$17),0))</f>
        <v/>
      </c>
    </row>
    <row r="3567" spans="1:4" x14ac:dyDescent="0.25">
      <c r="A3567" s="124" t="str">
        <f ca="1">IF(OFFSET('Stocklist Hoogenraad'!A$17,ROW()-ROW(A$17),0)="","",OFFSET('Stocklist Hoogenraad'!A$17,ROW()-ROW(A$17),0))</f>
        <v/>
      </c>
      <c r="B3567" s="124" t="str">
        <f ca="1">IF(OFFSET('Stocklist Hoogenraad'!B$17,ROW()-ROW(B$17),0)="","",OFFSET('Stocklist Hoogenraad'!B$17,ROW()-ROW(B$17),0))</f>
        <v/>
      </c>
      <c r="C3567" s="124" t="str">
        <f ca="1">IF(OFFSET('Stocklist Hoogenraad'!C$17,ROW()-ROW(C$17),0)="","",OFFSET('Stocklist Hoogenraad'!C$17,ROW()-ROW(C$17),0))</f>
        <v/>
      </c>
      <c r="D3567" s="125" t="str">
        <f ca="1">IF(OFFSET('Stocklist Hoogenraad'!D$17,ROW()-ROW(D$17),0)="","",(1+Margin)*OFFSET('Stocklist Hoogenraad'!D$17,ROW()-ROW(D$17),0))</f>
        <v/>
      </c>
    </row>
    <row r="3568" spans="1:4" x14ac:dyDescent="0.25">
      <c r="A3568" s="124" t="str">
        <f ca="1">IF(OFFSET('Stocklist Hoogenraad'!A$17,ROW()-ROW(A$17),0)="","",OFFSET('Stocklist Hoogenraad'!A$17,ROW()-ROW(A$17),0))</f>
        <v/>
      </c>
      <c r="B3568" s="124" t="str">
        <f ca="1">IF(OFFSET('Stocklist Hoogenraad'!B$17,ROW()-ROW(B$17),0)="","",OFFSET('Stocklist Hoogenraad'!B$17,ROW()-ROW(B$17),0))</f>
        <v/>
      </c>
      <c r="C3568" s="124" t="str">
        <f ca="1">IF(OFFSET('Stocklist Hoogenraad'!C$17,ROW()-ROW(C$17),0)="","",OFFSET('Stocklist Hoogenraad'!C$17,ROW()-ROW(C$17),0))</f>
        <v/>
      </c>
      <c r="D3568" s="125" t="str">
        <f ca="1">IF(OFFSET('Stocklist Hoogenraad'!D$17,ROW()-ROW(D$17),0)="","",(1+Margin)*OFFSET('Stocklist Hoogenraad'!D$17,ROW()-ROW(D$17),0))</f>
        <v/>
      </c>
    </row>
    <row r="3569" spans="1:4" x14ac:dyDescent="0.25">
      <c r="A3569" s="124" t="str">
        <f ca="1">IF(OFFSET('Stocklist Hoogenraad'!A$17,ROW()-ROW(A$17),0)="","",OFFSET('Stocklist Hoogenraad'!A$17,ROW()-ROW(A$17),0))</f>
        <v/>
      </c>
      <c r="B3569" s="124" t="str">
        <f ca="1">IF(OFFSET('Stocklist Hoogenraad'!B$17,ROW()-ROW(B$17),0)="","",OFFSET('Stocklist Hoogenraad'!B$17,ROW()-ROW(B$17),0))</f>
        <v/>
      </c>
      <c r="C3569" s="124" t="str">
        <f ca="1">IF(OFFSET('Stocklist Hoogenraad'!C$17,ROW()-ROW(C$17),0)="","",OFFSET('Stocklist Hoogenraad'!C$17,ROW()-ROW(C$17),0))</f>
        <v/>
      </c>
      <c r="D3569" s="125" t="str">
        <f ca="1">IF(OFFSET('Stocklist Hoogenraad'!D$17,ROW()-ROW(D$17),0)="","",(1+Margin)*OFFSET('Stocklist Hoogenraad'!D$17,ROW()-ROW(D$17),0))</f>
        <v/>
      </c>
    </row>
    <row r="3570" spans="1:4" x14ac:dyDescent="0.25">
      <c r="A3570" s="124" t="str">
        <f ca="1">IF(OFFSET('Stocklist Hoogenraad'!A$17,ROW()-ROW(A$17),0)="","",OFFSET('Stocklist Hoogenraad'!A$17,ROW()-ROW(A$17),0))</f>
        <v/>
      </c>
      <c r="B3570" s="124" t="str">
        <f ca="1">IF(OFFSET('Stocklist Hoogenraad'!B$17,ROW()-ROW(B$17),0)="","",OFFSET('Stocklist Hoogenraad'!B$17,ROW()-ROW(B$17),0))</f>
        <v/>
      </c>
      <c r="C3570" s="124" t="str">
        <f ca="1">IF(OFFSET('Stocklist Hoogenraad'!C$17,ROW()-ROW(C$17),0)="","",OFFSET('Stocklist Hoogenraad'!C$17,ROW()-ROW(C$17),0))</f>
        <v/>
      </c>
      <c r="D3570" s="125" t="str">
        <f ca="1">IF(OFFSET('Stocklist Hoogenraad'!D$17,ROW()-ROW(D$17),0)="","",(1+Margin)*OFFSET('Stocklist Hoogenraad'!D$17,ROW()-ROW(D$17),0))</f>
        <v/>
      </c>
    </row>
    <row r="3571" spans="1:4" x14ac:dyDescent="0.25">
      <c r="A3571" s="124" t="str">
        <f ca="1">IF(OFFSET('Stocklist Hoogenraad'!A$17,ROW()-ROW(A$17),0)="","",OFFSET('Stocklist Hoogenraad'!A$17,ROW()-ROW(A$17),0))</f>
        <v/>
      </c>
      <c r="B3571" s="124" t="str">
        <f ca="1">IF(OFFSET('Stocklist Hoogenraad'!B$17,ROW()-ROW(B$17),0)="","",OFFSET('Stocklist Hoogenraad'!B$17,ROW()-ROW(B$17),0))</f>
        <v/>
      </c>
      <c r="C3571" s="124" t="str">
        <f ca="1">IF(OFFSET('Stocklist Hoogenraad'!C$17,ROW()-ROW(C$17),0)="","",OFFSET('Stocklist Hoogenraad'!C$17,ROW()-ROW(C$17),0))</f>
        <v/>
      </c>
      <c r="D3571" s="125" t="str">
        <f ca="1">IF(OFFSET('Stocklist Hoogenraad'!D$17,ROW()-ROW(D$17),0)="","",(1+Margin)*OFFSET('Stocklist Hoogenraad'!D$17,ROW()-ROW(D$17),0))</f>
        <v/>
      </c>
    </row>
    <row r="3572" spans="1:4" x14ac:dyDescent="0.25">
      <c r="A3572" s="124" t="str">
        <f ca="1">IF(OFFSET('Stocklist Hoogenraad'!A$17,ROW()-ROW(A$17),0)="","",OFFSET('Stocklist Hoogenraad'!A$17,ROW()-ROW(A$17),0))</f>
        <v/>
      </c>
      <c r="B3572" s="124" t="str">
        <f ca="1">IF(OFFSET('Stocklist Hoogenraad'!B$17,ROW()-ROW(B$17),0)="","",OFFSET('Stocklist Hoogenraad'!B$17,ROW()-ROW(B$17),0))</f>
        <v/>
      </c>
      <c r="C3572" s="124" t="str">
        <f ca="1">IF(OFFSET('Stocklist Hoogenraad'!C$17,ROW()-ROW(C$17),0)="","",OFFSET('Stocklist Hoogenraad'!C$17,ROW()-ROW(C$17),0))</f>
        <v/>
      </c>
      <c r="D3572" s="125" t="str">
        <f ca="1">IF(OFFSET('Stocklist Hoogenraad'!D$17,ROW()-ROW(D$17),0)="","",(1+Margin)*OFFSET('Stocklist Hoogenraad'!D$17,ROW()-ROW(D$17),0))</f>
        <v/>
      </c>
    </row>
    <row r="3573" spans="1:4" x14ac:dyDescent="0.25">
      <c r="A3573" s="124" t="str">
        <f ca="1">IF(OFFSET('Stocklist Hoogenraad'!A$17,ROW()-ROW(A$17),0)="","",OFFSET('Stocklist Hoogenraad'!A$17,ROW()-ROW(A$17),0))</f>
        <v/>
      </c>
      <c r="B3573" s="124" t="str">
        <f ca="1">IF(OFFSET('Stocklist Hoogenraad'!B$17,ROW()-ROW(B$17),0)="","",OFFSET('Stocklist Hoogenraad'!B$17,ROW()-ROW(B$17),0))</f>
        <v/>
      </c>
      <c r="C3573" s="124" t="str">
        <f ca="1">IF(OFFSET('Stocklist Hoogenraad'!C$17,ROW()-ROW(C$17),0)="","",OFFSET('Stocklist Hoogenraad'!C$17,ROW()-ROW(C$17),0))</f>
        <v/>
      </c>
      <c r="D3573" s="125" t="str">
        <f ca="1">IF(OFFSET('Stocklist Hoogenraad'!D$17,ROW()-ROW(D$17),0)="","",(1+Margin)*OFFSET('Stocklist Hoogenraad'!D$17,ROW()-ROW(D$17),0))</f>
        <v/>
      </c>
    </row>
    <row r="3574" spans="1:4" x14ac:dyDescent="0.25">
      <c r="A3574" s="124" t="str">
        <f ca="1">IF(OFFSET('Stocklist Hoogenraad'!A$17,ROW()-ROW(A$17),0)="","",OFFSET('Stocklist Hoogenraad'!A$17,ROW()-ROW(A$17),0))</f>
        <v/>
      </c>
      <c r="B3574" s="124" t="str">
        <f ca="1">IF(OFFSET('Stocklist Hoogenraad'!B$17,ROW()-ROW(B$17),0)="","",OFFSET('Stocklist Hoogenraad'!B$17,ROW()-ROW(B$17),0))</f>
        <v/>
      </c>
      <c r="C3574" s="124" t="str">
        <f ca="1">IF(OFFSET('Stocklist Hoogenraad'!C$17,ROW()-ROW(C$17),0)="","",OFFSET('Stocklist Hoogenraad'!C$17,ROW()-ROW(C$17),0))</f>
        <v/>
      </c>
      <c r="D3574" s="125" t="str">
        <f ca="1">IF(OFFSET('Stocklist Hoogenraad'!D$17,ROW()-ROW(D$17),0)="","",(1+Margin)*OFFSET('Stocklist Hoogenraad'!D$17,ROW()-ROW(D$17),0))</f>
        <v/>
      </c>
    </row>
    <row r="3575" spans="1:4" x14ac:dyDescent="0.25">
      <c r="A3575" s="124" t="str">
        <f ca="1">IF(OFFSET('Stocklist Hoogenraad'!A$17,ROW()-ROW(A$17),0)="","",OFFSET('Stocklist Hoogenraad'!A$17,ROW()-ROW(A$17),0))</f>
        <v/>
      </c>
      <c r="B3575" s="124" t="str">
        <f ca="1">IF(OFFSET('Stocklist Hoogenraad'!B$17,ROW()-ROW(B$17),0)="","",OFFSET('Stocklist Hoogenraad'!B$17,ROW()-ROW(B$17),0))</f>
        <v/>
      </c>
      <c r="C3575" s="124" t="str">
        <f ca="1">IF(OFFSET('Stocklist Hoogenraad'!C$17,ROW()-ROW(C$17),0)="","",OFFSET('Stocklist Hoogenraad'!C$17,ROW()-ROW(C$17),0))</f>
        <v/>
      </c>
      <c r="D3575" s="125" t="str">
        <f ca="1">IF(OFFSET('Stocklist Hoogenraad'!D$17,ROW()-ROW(D$17),0)="","",(1+Margin)*OFFSET('Stocklist Hoogenraad'!D$17,ROW()-ROW(D$17),0))</f>
        <v/>
      </c>
    </row>
    <row r="3576" spans="1:4" x14ac:dyDescent="0.25">
      <c r="A3576" s="124" t="str">
        <f ca="1">IF(OFFSET('Stocklist Hoogenraad'!A$17,ROW()-ROW(A$17),0)="","",OFFSET('Stocklist Hoogenraad'!A$17,ROW()-ROW(A$17),0))</f>
        <v/>
      </c>
      <c r="B3576" s="124" t="str">
        <f ca="1">IF(OFFSET('Stocklist Hoogenraad'!B$17,ROW()-ROW(B$17),0)="","",OFFSET('Stocklist Hoogenraad'!B$17,ROW()-ROW(B$17),0))</f>
        <v/>
      </c>
      <c r="C3576" s="124" t="str">
        <f ca="1">IF(OFFSET('Stocklist Hoogenraad'!C$17,ROW()-ROW(C$17),0)="","",OFFSET('Stocklist Hoogenraad'!C$17,ROW()-ROW(C$17),0))</f>
        <v/>
      </c>
      <c r="D3576" s="125" t="str">
        <f ca="1">IF(OFFSET('Stocklist Hoogenraad'!D$17,ROW()-ROW(D$17),0)="","",(1+Margin)*OFFSET('Stocklist Hoogenraad'!D$17,ROW()-ROW(D$17),0))</f>
        <v/>
      </c>
    </row>
    <row r="3577" spans="1:4" x14ac:dyDescent="0.25">
      <c r="A3577" s="124" t="str">
        <f ca="1">IF(OFFSET('Stocklist Hoogenraad'!A$17,ROW()-ROW(A$17),0)="","",OFFSET('Stocklist Hoogenraad'!A$17,ROW()-ROW(A$17),0))</f>
        <v/>
      </c>
      <c r="B3577" s="124" t="str">
        <f ca="1">IF(OFFSET('Stocklist Hoogenraad'!B$17,ROW()-ROW(B$17),0)="","",OFFSET('Stocklist Hoogenraad'!B$17,ROW()-ROW(B$17),0))</f>
        <v/>
      </c>
      <c r="C3577" s="124" t="str">
        <f ca="1">IF(OFFSET('Stocklist Hoogenraad'!C$17,ROW()-ROW(C$17),0)="","",OFFSET('Stocklist Hoogenraad'!C$17,ROW()-ROW(C$17),0))</f>
        <v/>
      </c>
      <c r="D3577" s="125" t="str">
        <f ca="1">IF(OFFSET('Stocklist Hoogenraad'!D$17,ROW()-ROW(D$17),0)="","",(1+Margin)*OFFSET('Stocklist Hoogenraad'!D$17,ROW()-ROW(D$17),0))</f>
        <v/>
      </c>
    </row>
    <row r="3578" spans="1:4" x14ac:dyDescent="0.25">
      <c r="A3578" s="124" t="str">
        <f ca="1">IF(OFFSET('Stocklist Hoogenraad'!A$17,ROW()-ROW(A$17),0)="","",OFFSET('Stocklist Hoogenraad'!A$17,ROW()-ROW(A$17),0))</f>
        <v/>
      </c>
      <c r="B3578" s="124" t="str">
        <f ca="1">IF(OFFSET('Stocklist Hoogenraad'!B$17,ROW()-ROW(B$17),0)="","",OFFSET('Stocklist Hoogenraad'!B$17,ROW()-ROW(B$17),0))</f>
        <v/>
      </c>
      <c r="C3578" s="124" t="str">
        <f ca="1">IF(OFFSET('Stocklist Hoogenraad'!C$17,ROW()-ROW(C$17),0)="","",OFFSET('Stocklist Hoogenraad'!C$17,ROW()-ROW(C$17),0))</f>
        <v/>
      </c>
      <c r="D3578" s="125" t="str">
        <f ca="1">IF(OFFSET('Stocklist Hoogenraad'!D$17,ROW()-ROW(D$17),0)="","",(1+Margin)*OFFSET('Stocklist Hoogenraad'!D$17,ROW()-ROW(D$17),0))</f>
        <v/>
      </c>
    </row>
    <row r="3579" spans="1:4" x14ac:dyDescent="0.25">
      <c r="A3579" s="124" t="str">
        <f ca="1">IF(OFFSET('Stocklist Hoogenraad'!A$17,ROW()-ROW(A$17),0)="","",OFFSET('Stocklist Hoogenraad'!A$17,ROW()-ROW(A$17),0))</f>
        <v/>
      </c>
      <c r="B3579" s="124" t="str">
        <f ca="1">IF(OFFSET('Stocklist Hoogenraad'!B$17,ROW()-ROW(B$17),0)="","",OFFSET('Stocklist Hoogenraad'!B$17,ROW()-ROW(B$17),0))</f>
        <v/>
      </c>
      <c r="C3579" s="124" t="str">
        <f ca="1">IF(OFFSET('Stocklist Hoogenraad'!C$17,ROW()-ROW(C$17),0)="","",OFFSET('Stocklist Hoogenraad'!C$17,ROW()-ROW(C$17),0))</f>
        <v/>
      </c>
      <c r="D3579" s="125" t="str">
        <f ca="1">IF(OFFSET('Stocklist Hoogenraad'!D$17,ROW()-ROW(D$17),0)="","",(1+Margin)*OFFSET('Stocklist Hoogenraad'!D$17,ROW()-ROW(D$17),0))</f>
        <v/>
      </c>
    </row>
    <row r="3580" spans="1:4" x14ac:dyDescent="0.25">
      <c r="A3580" s="124" t="str">
        <f ca="1">IF(OFFSET('Stocklist Hoogenraad'!A$17,ROW()-ROW(A$17),0)="","",OFFSET('Stocklist Hoogenraad'!A$17,ROW()-ROW(A$17),0))</f>
        <v/>
      </c>
      <c r="B3580" s="124" t="str">
        <f ca="1">IF(OFFSET('Stocklist Hoogenraad'!B$17,ROW()-ROW(B$17),0)="","",OFFSET('Stocklist Hoogenraad'!B$17,ROW()-ROW(B$17),0))</f>
        <v/>
      </c>
      <c r="C3580" s="124" t="str">
        <f ca="1">IF(OFFSET('Stocklist Hoogenraad'!C$17,ROW()-ROW(C$17),0)="","",OFFSET('Stocklist Hoogenraad'!C$17,ROW()-ROW(C$17),0))</f>
        <v/>
      </c>
      <c r="D3580" s="125" t="str">
        <f ca="1">IF(OFFSET('Stocklist Hoogenraad'!D$17,ROW()-ROW(D$17),0)="","",(1+Margin)*OFFSET('Stocklist Hoogenraad'!D$17,ROW()-ROW(D$17),0))</f>
        <v/>
      </c>
    </row>
    <row r="3581" spans="1:4" x14ac:dyDescent="0.25">
      <c r="A3581" s="124" t="str">
        <f ca="1">IF(OFFSET('Stocklist Hoogenraad'!A$17,ROW()-ROW(A$17),0)="","",OFFSET('Stocklist Hoogenraad'!A$17,ROW()-ROW(A$17),0))</f>
        <v/>
      </c>
      <c r="B3581" s="124" t="str">
        <f ca="1">IF(OFFSET('Stocklist Hoogenraad'!B$17,ROW()-ROW(B$17),0)="","",OFFSET('Stocklist Hoogenraad'!B$17,ROW()-ROW(B$17),0))</f>
        <v/>
      </c>
      <c r="C3581" s="124" t="str">
        <f ca="1">IF(OFFSET('Stocklist Hoogenraad'!C$17,ROW()-ROW(C$17),0)="","",OFFSET('Stocklist Hoogenraad'!C$17,ROW()-ROW(C$17),0))</f>
        <v/>
      </c>
      <c r="D3581" s="125" t="str">
        <f ca="1">IF(OFFSET('Stocklist Hoogenraad'!D$17,ROW()-ROW(D$17),0)="","",(1+Margin)*OFFSET('Stocklist Hoogenraad'!D$17,ROW()-ROW(D$17),0))</f>
        <v/>
      </c>
    </row>
    <row r="3582" spans="1:4" x14ac:dyDescent="0.25">
      <c r="A3582" s="124" t="str">
        <f ca="1">IF(OFFSET('Stocklist Hoogenraad'!A$17,ROW()-ROW(A$17),0)="","",OFFSET('Stocklist Hoogenraad'!A$17,ROW()-ROW(A$17),0))</f>
        <v/>
      </c>
      <c r="B3582" s="124" t="str">
        <f ca="1">IF(OFFSET('Stocklist Hoogenraad'!B$17,ROW()-ROW(B$17),0)="","",OFFSET('Stocklist Hoogenraad'!B$17,ROW()-ROW(B$17),0))</f>
        <v/>
      </c>
      <c r="C3582" s="124" t="str">
        <f ca="1">IF(OFFSET('Stocklist Hoogenraad'!C$17,ROW()-ROW(C$17),0)="","",OFFSET('Stocklist Hoogenraad'!C$17,ROW()-ROW(C$17),0))</f>
        <v/>
      </c>
      <c r="D3582" s="125" t="str">
        <f ca="1">IF(OFFSET('Stocklist Hoogenraad'!D$17,ROW()-ROW(D$17),0)="","",(1+Margin)*OFFSET('Stocklist Hoogenraad'!D$17,ROW()-ROW(D$17),0))</f>
        <v/>
      </c>
    </row>
    <row r="3583" spans="1:4" x14ac:dyDescent="0.25">
      <c r="A3583" s="124" t="str">
        <f ca="1">IF(OFFSET('Stocklist Hoogenraad'!A$17,ROW()-ROW(A$17),0)="","",OFFSET('Stocklist Hoogenraad'!A$17,ROW()-ROW(A$17),0))</f>
        <v/>
      </c>
      <c r="B3583" s="124" t="str">
        <f ca="1">IF(OFFSET('Stocklist Hoogenraad'!B$17,ROW()-ROW(B$17),0)="","",OFFSET('Stocklist Hoogenraad'!B$17,ROW()-ROW(B$17),0))</f>
        <v/>
      </c>
      <c r="C3583" s="124" t="str">
        <f ca="1">IF(OFFSET('Stocklist Hoogenraad'!C$17,ROW()-ROW(C$17),0)="","",OFFSET('Stocklist Hoogenraad'!C$17,ROW()-ROW(C$17),0))</f>
        <v/>
      </c>
      <c r="D3583" s="125" t="str">
        <f ca="1">IF(OFFSET('Stocklist Hoogenraad'!D$17,ROW()-ROW(D$17),0)="","",(1+Margin)*OFFSET('Stocklist Hoogenraad'!D$17,ROW()-ROW(D$17),0))</f>
        <v/>
      </c>
    </row>
    <row r="3584" spans="1:4" x14ac:dyDescent="0.25">
      <c r="A3584" s="124" t="str">
        <f ca="1">IF(OFFSET('Stocklist Hoogenraad'!A$17,ROW()-ROW(A$17),0)="","",OFFSET('Stocklist Hoogenraad'!A$17,ROW()-ROW(A$17),0))</f>
        <v/>
      </c>
      <c r="B3584" s="124" t="str">
        <f ca="1">IF(OFFSET('Stocklist Hoogenraad'!B$17,ROW()-ROW(B$17),0)="","",OFFSET('Stocklist Hoogenraad'!B$17,ROW()-ROW(B$17),0))</f>
        <v/>
      </c>
      <c r="C3584" s="124" t="str">
        <f ca="1">IF(OFFSET('Stocklist Hoogenraad'!C$17,ROW()-ROW(C$17),0)="","",OFFSET('Stocklist Hoogenraad'!C$17,ROW()-ROW(C$17),0))</f>
        <v/>
      </c>
      <c r="D3584" s="125" t="str">
        <f ca="1">IF(OFFSET('Stocklist Hoogenraad'!D$17,ROW()-ROW(D$17),0)="","",(1+Margin)*OFFSET('Stocklist Hoogenraad'!D$17,ROW()-ROW(D$17),0))</f>
        <v/>
      </c>
    </row>
    <row r="3585" spans="1:4" x14ac:dyDescent="0.25">
      <c r="A3585" s="124" t="str">
        <f ca="1">IF(OFFSET('Stocklist Hoogenraad'!A$17,ROW()-ROW(A$17),0)="","",OFFSET('Stocklist Hoogenraad'!A$17,ROW()-ROW(A$17),0))</f>
        <v/>
      </c>
      <c r="B3585" s="124" t="str">
        <f ca="1">IF(OFFSET('Stocklist Hoogenraad'!B$17,ROW()-ROW(B$17),0)="","",OFFSET('Stocklist Hoogenraad'!B$17,ROW()-ROW(B$17),0))</f>
        <v/>
      </c>
      <c r="C3585" s="124" t="str">
        <f ca="1">IF(OFFSET('Stocklist Hoogenraad'!C$17,ROW()-ROW(C$17),0)="","",OFFSET('Stocklist Hoogenraad'!C$17,ROW()-ROW(C$17),0))</f>
        <v/>
      </c>
      <c r="D3585" s="125" t="str">
        <f ca="1">IF(OFFSET('Stocklist Hoogenraad'!D$17,ROW()-ROW(D$17),0)="","",(1+Margin)*OFFSET('Stocklist Hoogenraad'!D$17,ROW()-ROW(D$17),0))</f>
        <v/>
      </c>
    </row>
    <row r="3586" spans="1:4" x14ac:dyDescent="0.25">
      <c r="A3586" s="124" t="str">
        <f ca="1">IF(OFFSET('Stocklist Hoogenraad'!A$17,ROW()-ROW(A$17),0)="","",OFFSET('Stocklist Hoogenraad'!A$17,ROW()-ROW(A$17),0))</f>
        <v/>
      </c>
      <c r="B3586" s="124" t="str">
        <f ca="1">IF(OFFSET('Stocklist Hoogenraad'!B$17,ROW()-ROW(B$17),0)="","",OFFSET('Stocklist Hoogenraad'!B$17,ROW()-ROW(B$17),0))</f>
        <v/>
      </c>
      <c r="C3586" s="124" t="str">
        <f ca="1">IF(OFFSET('Stocklist Hoogenraad'!C$17,ROW()-ROW(C$17),0)="","",OFFSET('Stocklist Hoogenraad'!C$17,ROW()-ROW(C$17),0))</f>
        <v/>
      </c>
      <c r="D3586" s="125" t="str">
        <f ca="1">IF(OFFSET('Stocklist Hoogenraad'!D$17,ROW()-ROW(D$17),0)="","",(1+Margin)*OFFSET('Stocklist Hoogenraad'!D$17,ROW()-ROW(D$17),0))</f>
        <v/>
      </c>
    </row>
    <row r="3587" spans="1:4" x14ac:dyDescent="0.25">
      <c r="A3587" s="124" t="str">
        <f ca="1">IF(OFFSET('Stocklist Hoogenraad'!A$17,ROW()-ROW(A$17),0)="","",OFFSET('Stocklist Hoogenraad'!A$17,ROW()-ROW(A$17),0))</f>
        <v/>
      </c>
      <c r="B3587" s="124" t="str">
        <f ca="1">IF(OFFSET('Stocklist Hoogenraad'!B$17,ROW()-ROW(B$17),0)="","",OFFSET('Stocklist Hoogenraad'!B$17,ROW()-ROW(B$17),0))</f>
        <v/>
      </c>
      <c r="C3587" s="124" t="str">
        <f ca="1">IF(OFFSET('Stocklist Hoogenraad'!C$17,ROW()-ROW(C$17),0)="","",OFFSET('Stocklist Hoogenraad'!C$17,ROW()-ROW(C$17),0))</f>
        <v/>
      </c>
      <c r="D3587" s="125" t="str">
        <f ca="1">IF(OFFSET('Stocklist Hoogenraad'!D$17,ROW()-ROW(D$17),0)="","",(1+Margin)*OFFSET('Stocklist Hoogenraad'!D$17,ROW()-ROW(D$17),0))</f>
        <v/>
      </c>
    </row>
    <row r="3588" spans="1:4" x14ac:dyDescent="0.25">
      <c r="A3588" s="124" t="str">
        <f ca="1">IF(OFFSET('Stocklist Hoogenraad'!A$17,ROW()-ROW(A$17),0)="","",OFFSET('Stocklist Hoogenraad'!A$17,ROW()-ROW(A$17),0))</f>
        <v/>
      </c>
      <c r="B3588" s="124" t="str">
        <f ca="1">IF(OFFSET('Stocklist Hoogenraad'!B$17,ROW()-ROW(B$17),0)="","",OFFSET('Stocklist Hoogenraad'!B$17,ROW()-ROW(B$17),0))</f>
        <v/>
      </c>
      <c r="C3588" s="124" t="str">
        <f ca="1">IF(OFFSET('Stocklist Hoogenraad'!C$17,ROW()-ROW(C$17),0)="","",OFFSET('Stocklist Hoogenraad'!C$17,ROW()-ROW(C$17),0))</f>
        <v/>
      </c>
      <c r="D3588" s="125" t="str">
        <f ca="1">IF(OFFSET('Stocklist Hoogenraad'!D$17,ROW()-ROW(D$17),0)="","",(1+Margin)*OFFSET('Stocklist Hoogenraad'!D$17,ROW()-ROW(D$17),0))</f>
        <v/>
      </c>
    </row>
    <row r="3589" spans="1:4" x14ac:dyDescent="0.25">
      <c r="A3589" s="124" t="str">
        <f ca="1">IF(OFFSET('Stocklist Hoogenraad'!A$17,ROW()-ROW(A$17),0)="","",OFFSET('Stocklist Hoogenraad'!A$17,ROW()-ROW(A$17),0))</f>
        <v/>
      </c>
      <c r="B3589" s="124" t="str">
        <f ca="1">IF(OFFSET('Stocklist Hoogenraad'!B$17,ROW()-ROW(B$17),0)="","",OFFSET('Stocklist Hoogenraad'!B$17,ROW()-ROW(B$17),0))</f>
        <v/>
      </c>
      <c r="C3589" s="124" t="str">
        <f ca="1">IF(OFFSET('Stocklist Hoogenraad'!C$17,ROW()-ROW(C$17),0)="","",OFFSET('Stocklist Hoogenraad'!C$17,ROW()-ROW(C$17),0))</f>
        <v/>
      </c>
      <c r="D3589" s="125" t="str">
        <f ca="1">IF(OFFSET('Stocklist Hoogenraad'!D$17,ROW()-ROW(D$17),0)="","",(1+Margin)*OFFSET('Stocklist Hoogenraad'!D$17,ROW()-ROW(D$17),0))</f>
        <v/>
      </c>
    </row>
    <row r="3590" spans="1:4" x14ac:dyDescent="0.25">
      <c r="A3590" s="124" t="str">
        <f ca="1">IF(OFFSET('Stocklist Hoogenraad'!A$17,ROW()-ROW(A$17),0)="","",OFFSET('Stocklist Hoogenraad'!A$17,ROW()-ROW(A$17),0))</f>
        <v/>
      </c>
      <c r="B3590" s="124" t="str">
        <f ca="1">IF(OFFSET('Stocklist Hoogenraad'!B$17,ROW()-ROW(B$17),0)="","",OFFSET('Stocklist Hoogenraad'!B$17,ROW()-ROW(B$17),0))</f>
        <v/>
      </c>
      <c r="C3590" s="124" t="str">
        <f ca="1">IF(OFFSET('Stocklist Hoogenraad'!C$17,ROW()-ROW(C$17),0)="","",OFFSET('Stocklist Hoogenraad'!C$17,ROW()-ROW(C$17),0))</f>
        <v/>
      </c>
      <c r="D3590" s="125" t="str">
        <f ca="1">IF(OFFSET('Stocklist Hoogenraad'!D$17,ROW()-ROW(D$17),0)="","",(1+Margin)*OFFSET('Stocklist Hoogenraad'!D$17,ROW()-ROW(D$17),0))</f>
        <v/>
      </c>
    </row>
    <row r="3591" spans="1:4" x14ac:dyDescent="0.25">
      <c r="A3591" s="124" t="str">
        <f ca="1">IF(OFFSET('Stocklist Hoogenraad'!A$17,ROW()-ROW(A$17),0)="","",OFFSET('Stocklist Hoogenraad'!A$17,ROW()-ROW(A$17),0))</f>
        <v/>
      </c>
      <c r="B3591" s="124" t="str">
        <f ca="1">IF(OFFSET('Stocklist Hoogenraad'!B$17,ROW()-ROW(B$17),0)="","",OFFSET('Stocklist Hoogenraad'!B$17,ROW()-ROW(B$17),0))</f>
        <v/>
      </c>
      <c r="C3591" s="124" t="str">
        <f ca="1">IF(OFFSET('Stocklist Hoogenraad'!C$17,ROW()-ROW(C$17),0)="","",OFFSET('Stocklist Hoogenraad'!C$17,ROW()-ROW(C$17),0))</f>
        <v/>
      </c>
      <c r="D3591" s="125" t="str">
        <f ca="1">IF(OFFSET('Stocklist Hoogenraad'!D$17,ROW()-ROW(D$17),0)="","",(1+Margin)*OFFSET('Stocklist Hoogenraad'!D$17,ROW()-ROW(D$17),0))</f>
        <v/>
      </c>
    </row>
    <row r="3592" spans="1:4" x14ac:dyDescent="0.25">
      <c r="A3592" s="124" t="str">
        <f ca="1">IF(OFFSET('Stocklist Hoogenraad'!A$17,ROW()-ROW(A$17),0)="","",OFFSET('Stocklist Hoogenraad'!A$17,ROW()-ROW(A$17),0))</f>
        <v/>
      </c>
      <c r="B3592" s="124" t="str">
        <f ca="1">IF(OFFSET('Stocklist Hoogenraad'!B$17,ROW()-ROW(B$17),0)="","",OFFSET('Stocklist Hoogenraad'!B$17,ROW()-ROW(B$17),0))</f>
        <v/>
      </c>
      <c r="C3592" s="124" t="str">
        <f ca="1">IF(OFFSET('Stocklist Hoogenraad'!C$17,ROW()-ROW(C$17),0)="","",OFFSET('Stocklist Hoogenraad'!C$17,ROW()-ROW(C$17),0))</f>
        <v/>
      </c>
      <c r="D3592" s="125" t="str">
        <f ca="1">IF(OFFSET('Stocklist Hoogenraad'!D$17,ROW()-ROW(D$17),0)="","",(1+Margin)*OFFSET('Stocklist Hoogenraad'!D$17,ROW()-ROW(D$17),0))</f>
        <v/>
      </c>
    </row>
    <row r="3593" spans="1:4" x14ac:dyDescent="0.25">
      <c r="A3593" s="124" t="str">
        <f ca="1">IF(OFFSET('Stocklist Hoogenraad'!A$17,ROW()-ROW(A$17),0)="","",OFFSET('Stocklist Hoogenraad'!A$17,ROW()-ROW(A$17),0))</f>
        <v/>
      </c>
      <c r="B3593" s="124" t="str">
        <f ca="1">IF(OFFSET('Stocklist Hoogenraad'!B$17,ROW()-ROW(B$17),0)="","",OFFSET('Stocklist Hoogenraad'!B$17,ROW()-ROW(B$17),0))</f>
        <v/>
      </c>
      <c r="C3593" s="124" t="str">
        <f ca="1">IF(OFFSET('Stocklist Hoogenraad'!C$17,ROW()-ROW(C$17),0)="","",OFFSET('Stocklist Hoogenraad'!C$17,ROW()-ROW(C$17),0))</f>
        <v/>
      </c>
      <c r="D3593" s="125" t="str">
        <f ca="1">IF(OFFSET('Stocklist Hoogenraad'!D$17,ROW()-ROW(D$17),0)="","",(1+Margin)*OFFSET('Stocklist Hoogenraad'!D$17,ROW()-ROW(D$17),0))</f>
        <v/>
      </c>
    </row>
    <row r="3594" spans="1:4" x14ac:dyDescent="0.25">
      <c r="A3594" s="124" t="str">
        <f ca="1">IF(OFFSET('Stocklist Hoogenraad'!A$17,ROW()-ROW(A$17),0)="","",OFFSET('Stocklist Hoogenraad'!A$17,ROW()-ROW(A$17),0))</f>
        <v/>
      </c>
      <c r="B3594" s="124" t="str">
        <f ca="1">IF(OFFSET('Stocklist Hoogenraad'!B$17,ROW()-ROW(B$17),0)="","",OFFSET('Stocklist Hoogenraad'!B$17,ROW()-ROW(B$17),0))</f>
        <v/>
      </c>
      <c r="C3594" s="124" t="str">
        <f ca="1">IF(OFFSET('Stocklist Hoogenraad'!C$17,ROW()-ROW(C$17),0)="","",OFFSET('Stocklist Hoogenraad'!C$17,ROW()-ROW(C$17),0))</f>
        <v/>
      </c>
      <c r="D3594" s="125" t="str">
        <f ca="1">IF(OFFSET('Stocklist Hoogenraad'!D$17,ROW()-ROW(D$17),0)="","",(1+Margin)*OFFSET('Stocklist Hoogenraad'!D$17,ROW()-ROW(D$17),0))</f>
        <v/>
      </c>
    </row>
    <row r="3595" spans="1:4" x14ac:dyDescent="0.25">
      <c r="A3595" s="124" t="str">
        <f ca="1">IF(OFFSET('Stocklist Hoogenraad'!A$17,ROW()-ROW(A$17),0)="","",OFFSET('Stocklist Hoogenraad'!A$17,ROW()-ROW(A$17),0))</f>
        <v/>
      </c>
      <c r="B3595" s="124" t="str">
        <f ca="1">IF(OFFSET('Stocklist Hoogenraad'!B$17,ROW()-ROW(B$17),0)="","",OFFSET('Stocklist Hoogenraad'!B$17,ROW()-ROW(B$17),0))</f>
        <v/>
      </c>
      <c r="C3595" s="124" t="str">
        <f ca="1">IF(OFFSET('Stocklist Hoogenraad'!C$17,ROW()-ROW(C$17),0)="","",OFFSET('Stocklist Hoogenraad'!C$17,ROW()-ROW(C$17),0))</f>
        <v/>
      </c>
      <c r="D3595" s="125" t="str">
        <f ca="1">IF(OFFSET('Stocklist Hoogenraad'!D$17,ROW()-ROW(D$17),0)="","",(1+Margin)*OFFSET('Stocklist Hoogenraad'!D$17,ROW()-ROW(D$17),0))</f>
        <v/>
      </c>
    </row>
    <row r="3596" spans="1:4" x14ac:dyDescent="0.25">
      <c r="A3596" s="124" t="str">
        <f ca="1">IF(OFFSET('Stocklist Hoogenraad'!A$17,ROW()-ROW(A$17),0)="","",OFFSET('Stocklist Hoogenraad'!A$17,ROW()-ROW(A$17),0))</f>
        <v/>
      </c>
      <c r="B3596" s="124" t="str">
        <f ca="1">IF(OFFSET('Stocklist Hoogenraad'!B$17,ROW()-ROW(B$17),0)="","",OFFSET('Stocklist Hoogenraad'!B$17,ROW()-ROW(B$17),0))</f>
        <v/>
      </c>
      <c r="C3596" s="124" t="str">
        <f ca="1">IF(OFFSET('Stocklist Hoogenraad'!C$17,ROW()-ROW(C$17),0)="","",OFFSET('Stocklist Hoogenraad'!C$17,ROW()-ROW(C$17),0))</f>
        <v/>
      </c>
      <c r="D3596" s="125" t="str">
        <f ca="1">IF(OFFSET('Stocklist Hoogenraad'!D$17,ROW()-ROW(D$17),0)="","",(1+Margin)*OFFSET('Stocklist Hoogenraad'!D$17,ROW()-ROW(D$17),0))</f>
        <v/>
      </c>
    </row>
    <row r="3597" spans="1:4" x14ac:dyDescent="0.25">
      <c r="A3597" s="124" t="str">
        <f ca="1">IF(OFFSET('Stocklist Hoogenraad'!A$17,ROW()-ROW(A$17),0)="","",OFFSET('Stocklist Hoogenraad'!A$17,ROW()-ROW(A$17),0))</f>
        <v/>
      </c>
      <c r="B3597" s="124" t="str">
        <f ca="1">IF(OFFSET('Stocklist Hoogenraad'!B$17,ROW()-ROW(B$17),0)="","",OFFSET('Stocklist Hoogenraad'!B$17,ROW()-ROW(B$17),0))</f>
        <v/>
      </c>
      <c r="C3597" s="124" t="str">
        <f ca="1">IF(OFFSET('Stocklist Hoogenraad'!C$17,ROW()-ROW(C$17),0)="","",OFFSET('Stocklist Hoogenraad'!C$17,ROW()-ROW(C$17),0))</f>
        <v/>
      </c>
      <c r="D3597" s="125" t="str">
        <f ca="1">IF(OFFSET('Stocklist Hoogenraad'!D$17,ROW()-ROW(D$17),0)="","",(1+Margin)*OFFSET('Stocklist Hoogenraad'!D$17,ROW()-ROW(D$17),0))</f>
        <v/>
      </c>
    </row>
    <row r="3598" spans="1:4" x14ac:dyDescent="0.25">
      <c r="A3598" s="124" t="str">
        <f ca="1">IF(OFFSET('Stocklist Hoogenraad'!A$17,ROW()-ROW(A$17),0)="","",OFFSET('Stocklist Hoogenraad'!A$17,ROW()-ROW(A$17),0))</f>
        <v/>
      </c>
      <c r="B3598" s="124" t="str">
        <f ca="1">IF(OFFSET('Stocklist Hoogenraad'!B$17,ROW()-ROW(B$17),0)="","",OFFSET('Stocklist Hoogenraad'!B$17,ROW()-ROW(B$17),0))</f>
        <v/>
      </c>
      <c r="C3598" s="124" t="str">
        <f ca="1">IF(OFFSET('Stocklist Hoogenraad'!C$17,ROW()-ROW(C$17),0)="","",OFFSET('Stocklist Hoogenraad'!C$17,ROW()-ROW(C$17),0))</f>
        <v/>
      </c>
      <c r="D3598" s="125" t="str">
        <f ca="1">IF(OFFSET('Stocklist Hoogenraad'!D$17,ROW()-ROW(D$17),0)="","",(1+Margin)*OFFSET('Stocklist Hoogenraad'!D$17,ROW()-ROW(D$17),0))</f>
        <v/>
      </c>
    </row>
    <row r="3599" spans="1:4" x14ac:dyDescent="0.25">
      <c r="A3599" s="124" t="str">
        <f ca="1">IF(OFFSET('Stocklist Hoogenraad'!A$17,ROW()-ROW(A$17),0)="","",OFFSET('Stocklist Hoogenraad'!A$17,ROW()-ROW(A$17),0))</f>
        <v/>
      </c>
      <c r="B3599" s="124" t="str">
        <f ca="1">IF(OFFSET('Stocklist Hoogenraad'!B$17,ROW()-ROW(B$17),0)="","",OFFSET('Stocklist Hoogenraad'!B$17,ROW()-ROW(B$17),0))</f>
        <v/>
      </c>
      <c r="C3599" s="124" t="str">
        <f ca="1">IF(OFFSET('Stocklist Hoogenraad'!C$17,ROW()-ROW(C$17),0)="","",OFFSET('Stocklist Hoogenraad'!C$17,ROW()-ROW(C$17),0))</f>
        <v/>
      </c>
      <c r="D3599" s="125" t="str">
        <f ca="1">IF(OFFSET('Stocklist Hoogenraad'!D$17,ROW()-ROW(D$17),0)="","",(1+Margin)*OFFSET('Stocklist Hoogenraad'!D$17,ROW()-ROW(D$17),0))</f>
        <v/>
      </c>
    </row>
    <row r="3600" spans="1:4" x14ac:dyDescent="0.25">
      <c r="A3600" s="124" t="str">
        <f ca="1">IF(OFFSET('Stocklist Hoogenraad'!A$17,ROW()-ROW(A$17),0)="","",OFFSET('Stocklist Hoogenraad'!A$17,ROW()-ROW(A$17),0))</f>
        <v/>
      </c>
      <c r="B3600" s="124" t="str">
        <f ca="1">IF(OFFSET('Stocklist Hoogenraad'!B$17,ROW()-ROW(B$17),0)="","",OFFSET('Stocklist Hoogenraad'!B$17,ROW()-ROW(B$17),0))</f>
        <v/>
      </c>
      <c r="C3600" s="124" t="str">
        <f ca="1">IF(OFFSET('Stocklist Hoogenraad'!C$17,ROW()-ROW(C$17),0)="","",OFFSET('Stocklist Hoogenraad'!C$17,ROW()-ROW(C$17),0))</f>
        <v/>
      </c>
      <c r="D3600" s="125" t="str">
        <f ca="1">IF(OFFSET('Stocklist Hoogenraad'!D$17,ROW()-ROW(D$17),0)="","",(1+Margin)*OFFSET('Stocklist Hoogenraad'!D$17,ROW()-ROW(D$17),0))</f>
        <v/>
      </c>
    </row>
    <row r="3601" spans="1:4" x14ac:dyDescent="0.25">
      <c r="A3601" s="124" t="str">
        <f ca="1">IF(OFFSET('Stocklist Hoogenraad'!A$17,ROW()-ROW(A$17),0)="","",OFFSET('Stocklist Hoogenraad'!A$17,ROW()-ROW(A$17),0))</f>
        <v/>
      </c>
      <c r="B3601" s="124" t="str">
        <f ca="1">IF(OFFSET('Stocklist Hoogenraad'!B$17,ROW()-ROW(B$17),0)="","",OFFSET('Stocklist Hoogenraad'!B$17,ROW()-ROW(B$17),0))</f>
        <v/>
      </c>
      <c r="C3601" s="124" t="str">
        <f ca="1">IF(OFFSET('Stocklist Hoogenraad'!C$17,ROW()-ROW(C$17),0)="","",OFFSET('Stocklist Hoogenraad'!C$17,ROW()-ROW(C$17),0))</f>
        <v/>
      </c>
      <c r="D3601" s="125" t="str">
        <f ca="1">IF(OFFSET('Stocklist Hoogenraad'!D$17,ROW()-ROW(D$17),0)="","",(1+Margin)*OFFSET('Stocklist Hoogenraad'!D$17,ROW()-ROW(D$17),0))</f>
        <v/>
      </c>
    </row>
    <row r="3602" spans="1:4" x14ac:dyDescent="0.25">
      <c r="A3602" s="124" t="str">
        <f ca="1">IF(OFFSET('Stocklist Hoogenraad'!A$17,ROW()-ROW(A$17),0)="","",OFFSET('Stocklist Hoogenraad'!A$17,ROW()-ROW(A$17),0))</f>
        <v/>
      </c>
      <c r="B3602" s="124" t="str">
        <f ca="1">IF(OFFSET('Stocklist Hoogenraad'!B$17,ROW()-ROW(B$17),0)="","",OFFSET('Stocklist Hoogenraad'!B$17,ROW()-ROW(B$17),0))</f>
        <v/>
      </c>
      <c r="C3602" s="124" t="str">
        <f ca="1">IF(OFFSET('Stocklist Hoogenraad'!C$17,ROW()-ROW(C$17),0)="","",OFFSET('Stocklist Hoogenraad'!C$17,ROW()-ROW(C$17),0))</f>
        <v/>
      </c>
      <c r="D3602" s="125" t="str">
        <f ca="1">IF(OFFSET('Stocklist Hoogenraad'!D$17,ROW()-ROW(D$17),0)="","",(1+Margin)*OFFSET('Stocklist Hoogenraad'!D$17,ROW()-ROW(D$17),0))</f>
        <v/>
      </c>
    </row>
    <row r="3603" spans="1:4" x14ac:dyDescent="0.25">
      <c r="A3603" s="124" t="str">
        <f ca="1">IF(OFFSET('Stocklist Hoogenraad'!A$17,ROW()-ROW(A$17),0)="","",OFFSET('Stocklist Hoogenraad'!A$17,ROW()-ROW(A$17),0))</f>
        <v/>
      </c>
      <c r="B3603" s="124" t="str">
        <f ca="1">IF(OFFSET('Stocklist Hoogenraad'!B$17,ROW()-ROW(B$17),0)="","",OFFSET('Stocklist Hoogenraad'!B$17,ROW()-ROW(B$17),0))</f>
        <v/>
      </c>
      <c r="C3603" s="124" t="str">
        <f ca="1">IF(OFFSET('Stocklist Hoogenraad'!C$17,ROW()-ROW(C$17),0)="","",OFFSET('Stocklist Hoogenraad'!C$17,ROW()-ROW(C$17),0))</f>
        <v/>
      </c>
      <c r="D3603" s="125" t="str">
        <f ca="1">IF(OFFSET('Stocklist Hoogenraad'!D$17,ROW()-ROW(D$17),0)="","",(1+Margin)*OFFSET('Stocklist Hoogenraad'!D$17,ROW()-ROW(D$17),0))</f>
        <v/>
      </c>
    </row>
    <row r="3604" spans="1:4" x14ac:dyDescent="0.25">
      <c r="A3604" s="124" t="str">
        <f ca="1">IF(OFFSET('Stocklist Hoogenraad'!A$17,ROW()-ROW(A$17),0)="","",OFFSET('Stocklist Hoogenraad'!A$17,ROW()-ROW(A$17),0))</f>
        <v/>
      </c>
      <c r="B3604" s="124" t="str">
        <f ca="1">IF(OFFSET('Stocklist Hoogenraad'!B$17,ROW()-ROW(B$17),0)="","",OFFSET('Stocklist Hoogenraad'!B$17,ROW()-ROW(B$17),0))</f>
        <v/>
      </c>
      <c r="C3604" s="124" t="str">
        <f ca="1">IF(OFFSET('Stocklist Hoogenraad'!C$17,ROW()-ROW(C$17),0)="","",OFFSET('Stocklist Hoogenraad'!C$17,ROW()-ROW(C$17),0))</f>
        <v/>
      </c>
      <c r="D3604" s="125" t="str">
        <f ca="1">IF(OFFSET('Stocklist Hoogenraad'!D$17,ROW()-ROW(D$17),0)="","",(1+Margin)*OFFSET('Stocklist Hoogenraad'!D$17,ROW()-ROW(D$17),0))</f>
        <v/>
      </c>
    </row>
    <row r="3605" spans="1:4" x14ac:dyDescent="0.25">
      <c r="A3605" s="124" t="str">
        <f ca="1">IF(OFFSET('Stocklist Hoogenraad'!A$17,ROW()-ROW(A$17),0)="","",OFFSET('Stocklist Hoogenraad'!A$17,ROW()-ROW(A$17),0))</f>
        <v/>
      </c>
      <c r="B3605" s="124" t="str">
        <f ca="1">IF(OFFSET('Stocklist Hoogenraad'!B$17,ROW()-ROW(B$17),0)="","",OFFSET('Stocklist Hoogenraad'!B$17,ROW()-ROW(B$17),0))</f>
        <v/>
      </c>
      <c r="C3605" s="124" t="str">
        <f ca="1">IF(OFFSET('Stocklist Hoogenraad'!C$17,ROW()-ROW(C$17),0)="","",OFFSET('Stocklist Hoogenraad'!C$17,ROW()-ROW(C$17),0))</f>
        <v/>
      </c>
      <c r="D3605" s="125" t="str">
        <f ca="1">IF(OFFSET('Stocklist Hoogenraad'!D$17,ROW()-ROW(D$17),0)="","",(1+Margin)*OFFSET('Stocklist Hoogenraad'!D$17,ROW()-ROW(D$17),0))</f>
        <v/>
      </c>
    </row>
    <row r="3606" spans="1:4" x14ac:dyDescent="0.25">
      <c r="A3606" s="124" t="str">
        <f ca="1">IF(OFFSET('Stocklist Hoogenraad'!A$17,ROW()-ROW(A$17),0)="","",OFFSET('Stocklist Hoogenraad'!A$17,ROW()-ROW(A$17),0))</f>
        <v/>
      </c>
      <c r="B3606" s="124" t="str">
        <f ca="1">IF(OFFSET('Stocklist Hoogenraad'!B$17,ROW()-ROW(B$17),0)="","",OFFSET('Stocklist Hoogenraad'!B$17,ROW()-ROW(B$17),0))</f>
        <v/>
      </c>
      <c r="C3606" s="124" t="str">
        <f ca="1">IF(OFFSET('Stocklist Hoogenraad'!C$17,ROW()-ROW(C$17),0)="","",OFFSET('Stocklist Hoogenraad'!C$17,ROW()-ROW(C$17),0))</f>
        <v/>
      </c>
      <c r="D3606" s="125" t="str">
        <f ca="1">IF(OFFSET('Stocklist Hoogenraad'!D$17,ROW()-ROW(D$17),0)="","",(1+Margin)*OFFSET('Stocklist Hoogenraad'!D$17,ROW()-ROW(D$17),0))</f>
        <v/>
      </c>
    </row>
    <row r="3607" spans="1:4" x14ac:dyDescent="0.25">
      <c r="A3607" s="124" t="str">
        <f ca="1">IF(OFFSET('Stocklist Hoogenraad'!A$17,ROW()-ROW(A$17),0)="","",OFFSET('Stocklist Hoogenraad'!A$17,ROW()-ROW(A$17),0))</f>
        <v/>
      </c>
      <c r="B3607" s="124" t="str">
        <f ca="1">IF(OFFSET('Stocklist Hoogenraad'!B$17,ROW()-ROW(B$17),0)="","",OFFSET('Stocklist Hoogenraad'!B$17,ROW()-ROW(B$17),0))</f>
        <v/>
      </c>
      <c r="C3607" s="124" t="str">
        <f ca="1">IF(OFFSET('Stocklist Hoogenraad'!C$17,ROW()-ROW(C$17),0)="","",OFFSET('Stocklist Hoogenraad'!C$17,ROW()-ROW(C$17),0))</f>
        <v/>
      </c>
      <c r="D3607" s="125" t="str">
        <f ca="1">IF(OFFSET('Stocklist Hoogenraad'!D$17,ROW()-ROW(D$17),0)="","",(1+Margin)*OFFSET('Stocklist Hoogenraad'!D$17,ROW()-ROW(D$17),0))</f>
        <v/>
      </c>
    </row>
    <row r="3608" spans="1:4" x14ac:dyDescent="0.25">
      <c r="A3608" s="124" t="str">
        <f ca="1">IF(OFFSET('Stocklist Hoogenraad'!A$17,ROW()-ROW(A$17),0)="","",OFFSET('Stocklist Hoogenraad'!A$17,ROW()-ROW(A$17),0))</f>
        <v/>
      </c>
      <c r="B3608" s="124" t="str">
        <f ca="1">IF(OFFSET('Stocklist Hoogenraad'!B$17,ROW()-ROW(B$17),0)="","",OFFSET('Stocklist Hoogenraad'!B$17,ROW()-ROW(B$17),0))</f>
        <v/>
      </c>
      <c r="C3608" s="124" t="str">
        <f ca="1">IF(OFFSET('Stocklist Hoogenraad'!C$17,ROW()-ROW(C$17),0)="","",OFFSET('Stocklist Hoogenraad'!C$17,ROW()-ROW(C$17),0))</f>
        <v/>
      </c>
      <c r="D3608" s="125" t="str">
        <f ca="1">IF(OFFSET('Stocklist Hoogenraad'!D$17,ROW()-ROW(D$17),0)="","",(1+Margin)*OFFSET('Stocklist Hoogenraad'!D$17,ROW()-ROW(D$17),0))</f>
        <v/>
      </c>
    </row>
    <row r="3609" spans="1:4" x14ac:dyDescent="0.25">
      <c r="A3609" s="124" t="str">
        <f ca="1">IF(OFFSET('Stocklist Hoogenraad'!A$17,ROW()-ROW(A$17),0)="","",OFFSET('Stocklist Hoogenraad'!A$17,ROW()-ROW(A$17),0))</f>
        <v/>
      </c>
      <c r="B3609" s="124" t="str">
        <f ca="1">IF(OFFSET('Stocklist Hoogenraad'!B$17,ROW()-ROW(B$17),0)="","",OFFSET('Stocklist Hoogenraad'!B$17,ROW()-ROW(B$17),0))</f>
        <v/>
      </c>
      <c r="C3609" s="124" t="str">
        <f ca="1">IF(OFFSET('Stocklist Hoogenraad'!C$17,ROW()-ROW(C$17),0)="","",OFFSET('Stocklist Hoogenraad'!C$17,ROW()-ROW(C$17),0))</f>
        <v/>
      </c>
      <c r="D3609" s="125" t="str">
        <f ca="1">IF(OFFSET('Stocklist Hoogenraad'!D$17,ROW()-ROW(D$17),0)="","",(1+Margin)*OFFSET('Stocklist Hoogenraad'!D$17,ROW()-ROW(D$17),0))</f>
        <v/>
      </c>
    </row>
    <row r="3610" spans="1:4" x14ac:dyDescent="0.25">
      <c r="A3610" s="124" t="str">
        <f ca="1">IF(OFFSET('Stocklist Hoogenraad'!A$17,ROW()-ROW(A$17),0)="","",OFFSET('Stocklist Hoogenraad'!A$17,ROW()-ROW(A$17),0))</f>
        <v/>
      </c>
      <c r="B3610" s="124" t="str">
        <f ca="1">IF(OFFSET('Stocklist Hoogenraad'!B$17,ROW()-ROW(B$17),0)="","",OFFSET('Stocklist Hoogenraad'!B$17,ROW()-ROW(B$17),0))</f>
        <v/>
      </c>
      <c r="C3610" s="124" t="str">
        <f ca="1">IF(OFFSET('Stocklist Hoogenraad'!C$17,ROW()-ROW(C$17),0)="","",OFFSET('Stocklist Hoogenraad'!C$17,ROW()-ROW(C$17),0))</f>
        <v/>
      </c>
      <c r="D3610" s="125" t="str">
        <f ca="1">IF(OFFSET('Stocklist Hoogenraad'!D$17,ROW()-ROW(D$17),0)="","",(1+Margin)*OFFSET('Stocklist Hoogenraad'!D$17,ROW()-ROW(D$17),0))</f>
        <v/>
      </c>
    </row>
    <row r="3611" spans="1:4" x14ac:dyDescent="0.25">
      <c r="A3611" s="124" t="str">
        <f ca="1">IF(OFFSET('Stocklist Hoogenraad'!A$17,ROW()-ROW(A$17),0)="","",OFFSET('Stocklist Hoogenraad'!A$17,ROW()-ROW(A$17),0))</f>
        <v/>
      </c>
      <c r="B3611" s="124" t="str">
        <f ca="1">IF(OFFSET('Stocklist Hoogenraad'!B$17,ROW()-ROW(B$17),0)="","",OFFSET('Stocklist Hoogenraad'!B$17,ROW()-ROW(B$17),0))</f>
        <v/>
      </c>
      <c r="C3611" s="124" t="str">
        <f ca="1">IF(OFFSET('Stocklist Hoogenraad'!C$17,ROW()-ROW(C$17),0)="","",OFFSET('Stocklist Hoogenraad'!C$17,ROW()-ROW(C$17),0))</f>
        <v/>
      </c>
      <c r="D3611" s="125" t="str">
        <f ca="1">IF(OFFSET('Stocklist Hoogenraad'!D$17,ROW()-ROW(D$17),0)="","",(1+Margin)*OFFSET('Stocklist Hoogenraad'!D$17,ROW()-ROW(D$17),0))</f>
        <v/>
      </c>
    </row>
    <row r="3612" spans="1:4" x14ac:dyDescent="0.25">
      <c r="A3612" s="124" t="str">
        <f ca="1">IF(OFFSET('Stocklist Hoogenraad'!A$17,ROW()-ROW(A$17),0)="","",OFFSET('Stocklist Hoogenraad'!A$17,ROW()-ROW(A$17),0))</f>
        <v/>
      </c>
      <c r="B3612" s="124" t="str">
        <f ca="1">IF(OFFSET('Stocklist Hoogenraad'!B$17,ROW()-ROW(B$17),0)="","",OFFSET('Stocklist Hoogenraad'!B$17,ROW()-ROW(B$17),0))</f>
        <v/>
      </c>
      <c r="C3612" s="124" t="str">
        <f ca="1">IF(OFFSET('Stocklist Hoogenraad'!C$17,ROW()-ROW(C$17),0)="","",OFFSET('Stocklist Hoogenraad'!C$17,ROW()-ROW(C$17),0))</f>
        <v/>
      </c>
      <c r="D3612" s="125" t="str">
        <f ca="1">IF(OFFSET('Stocklist Hoogenraad'!D$17,ROW()-ROW(D$17),0)="","",(1+Margin)*OFFSET('Stocklist Hoogenraad'!D$17,ROW()-ROW(D$17),0))</f>
        <v/>
      </c>
    </row>
    <row r="3613" spans="1:4" x14ac:dyDescent="0.25">
      <c r="A3613" s="124" t="str">
        <f ca="1">IF(OFFSET('Stocklist Hoogenraad'!A$17,ROW()-ROW(A$17),0)="","",OFFSET('Stocklist Hoogenraad'!A$17,ROW()-ROW(A$17),0))</f>
        <v/>
      </c>
      <c r="B3613" s="124" t="str">
        <f ca="1">IF(OFFSET('Stocklist Hoogenraad'!B$17,ROW()-ROW(B$17),0)="","",OFFSET('Stocklist Hoogenraad'!B$17,ROW()-ROW(B$17),0))</f>
        <v/>
      </c>
      <c r="C3613" s="124" t="str">
        <f ca="1">IF(OFFSET('Stocklist Hoogenraad'!C$17,ROW()-ROW(C$17),0)="","",OFFSET('Stocklist Hoogenraad'!C$17,ROW()-ROW(C$17),0))</f>
        <v/>
      </c>
      <c r="D3613" s="125" t="str">
        <f ca="1">IF(OFFSET('Stocklist Hoogenraad'!D$17,ROW()-ROW(D$17),0)="","",(1+Margin)*OFFSET('Stocklist Hoogenraad'!D$17,ROW()-ROW(D$17),0))</f>
        <v/>
      </c>
    </row>
    <row r="3614" spans="1:4" x14ac:dyDescent="0.25">
      <c r="A3614" s="124" t="str">
        <f ca="1">IF(OFFSET('Stocklist Hoogenraad'!A$17,ROW()-ROW(A$17),0)="","",OFFSET('Stocklist Hoogenraad'!A$17,ROW()-ROW(A$17),0))</f>
        <v/>
      </c>
      <c r="B3614" s="124" t="str">
        <f ca="1">IF(OFFSET('Stocklist Hoogenraad'!B$17,ROW()-ROW(B$17),0)="","",OFFSET('Stocklist Hoogenraad'!B$17,ROW()-ROW(B$17),0))</f>
        <v/>
      </c>
      <c r="C3614" s="124" t="str">
        <f ca="1">IF(OFFSET('Stocklist Hoogenraad'!C$17,ROW()-ROW(C$17),0)="","",OFFSET('Stocklist Hoogenraad'!C$17,ROW()-ROW(C$17),0))</f>
        <v/>
      </c>
      <c r="D3614" s="125" t="str">
        <f ca="1">IF(OFFSET('Stocklist Hoogenraad'!D$17,ROW()-ROW(D$17),0)="","",(1+Margin)*OFFSET('Stocklist Hoogenraad'!D$17,ROW()-ROW(D$17),0))</f>
        <v/>
      </c>
    </row>
    <row r="3615" spans="1:4" x14ac:dyDescent="0.25">
      <c r="A3615" s="124" t="str">
        <f ca="1">IF(OFFSET('Stocklist Hoogenraad'!A$17,ROW()-ROW(A$17),0)="","",OFFSET('Stocklist Hoogenraad'!A$17,ROW()-ROW(A$17),0))</f>
        <v/>
      </c>
      <c r="B3615" s="124" t="str">
        <f ca="1">IF(OFFSET('Stocklist Hoogenraad'!B$17,ROW()-ROW(B$17),0)="","",OFFSET('Stocklist Hoogenraad'!B$17,ROW()-ROW(B$17),0))</f>
        <v/>
      </c>
      <c r="C3615" s="124" t="str">
        <f ca="1">IF(OFFSET('Stocklist Hoogenraad'!C$17,ROW()-ROW(C$17),0)="","",OFFSET('Stocklist Hoogenraad'!C$17,ROW()-ROW(C$17),0))</f>
        <v/>
      </c>
      <c r="D3615" s="125" t="str">
        <f ca="1">IF(OFFSET('Stocklist Hoogenraad'!D$17,ROW()-ROW(D$17),0)="","",(1+Margin)*OFFSET('Stocklist Hoogenraad'!D$17,ROW()-ROW(D$17),0))</f>
        <v/>
      </c>
    </row>
    <row r="3616" spans="1:4" x14ac:dyDescent="0.25">
      <c r="A3616" s="124" t="str">
        <f ca="1">IF(OFFSET('Stocklist Hoogenraad'!A$17,ROW()-ROW(A$17),0)="","",OFFSET('Stocklist Hoogenraad'!A$17,ROW()-ROW(A$17),0))</f>
        <v/>
      </c>
      <c r="B3616" s="124" t="str">
        <f ca="1">IF(OFFSET('Stocklist Hoogenraad'!B$17,ROW()-ROW(B$17),0)="","",OFFSET('Stocklist Hoogenraad'!B$17,ROW()-ROW(B$17),0))</f>
        <v/>
      </c>
      <c r="C3616" s="124" t="str">
        <f ca="1">IF(OFFSET('Stocklist Hoogenraad'!C$17,ROW()-ROW(C$17),0)="","",OFFSET('Stocklist Hoogenraad'!C$17,ROW()-ROW(C$17),0))</f>
        <v/>
      </c>
      <c r="D3616" s="125" t="str">
        <f ca="1">IF(OFFSET('Stocklist Hoogenraad'!D$17,ROW()-ROW(D$17),0)="","",(1+Margin)*OFFSET('Stocklist Hoogenraad'!D$17,ROW()-ROW(D$17),0))</f>
        <v/>
      </c>
    </row>
    <row r="3617" spans="1:4" x14ac:dyDescent="0.25">
      <c r="A3617" s="124" t="str">
        <f ca="1">IF(OFFSET('Stocklist Hoogenraad'!A$17,ROW()-ROW(A$17),0)="","",OFFSET('Stocklist Hoogenraad'!A$17,ROW()-ROW(A$17),0))</f>
        <v/>
      </c>
      <c r="B3617" s="124" t="str">
        <f ca="1">IF(OFFSET('Stocklist Hoogenraad'!B$17,ROW()-ROW(B$17),0)="","",OFFSET('Stocklist Hoogenraad'!B$17,ROW()-ROW(B$17),0))</f>
        <v/>
      </c>
      <c r="C3617" s="124" t="str">
        <f ca="1">IF(OFFSET('Stocklist Hoogenraad'!C$17,ROW()-ROW(C$17),0)="","",OFFSET('Stocklist Hoogenraad'!C$17,ROW()-ROW(C$17),0))</f>
        <v/>
      </c>
      <c r="D3617" s="125" t="str">
        <f ca="1">IF(OFFSET('Stocklist Hoogenraad'!D$17,ROW()-ROW(D$17),0)="","",(1+Margin)*OFFSET('Stocklist Hoogenraad'!D$17,ROW()-ROW(D$17),0))</f>
        <v/>
      </c>
    </row>
    <row r="3618" spans="1:4" x14ac:dyDescent="0.25">
      <c r="A3618" s="124" t="str">
        <f ca="1">IF(OFFSET('Stocklist Hoogenraad'!A$17,ROW()-ROW(A$17),0)="","",OFFSET('Stocklist Hoogenraad'!A$17,ROW()-ROW(A$17),0))</f>
        <v/>
      </c>
      <c r="B3618" s="124" t="str">
        <f ca="1">IF(OFFSET('Stocklist Hoogenraad'!B$17,ROW()-ROW(B$17),0)="","",OFFSET('Stocklist Hoogenraad'!B$17,ROW()-ROW(B$17),0))</f>
        <v/>
      </c>
      <c r="C3618" s="124" t="str">
        <f ca="1">IF(OFFSET('Stocklist Hoogenraad'!C$17,ROW()-ROW(C$17),0)="","",OFFSET('Stocklist Hoogenraad'!C$17,ROW()-ROW(C$17),0))</f>
        <v/>
      </c>
      <c r="D3618" s="125" t="str">
        <f ca="1">IF(OFFSET('Stocklist Hoogenraad'!D$17,ROW()-ROW(D$17),0)="","",(1+Margin)*OFFSET('Stocklist Hoogenraad'!D$17,ROW()-ROW(D$17),0))</f>
        <v/>
      </c>
    </row>
    <row r="3619" spans="1:4" x14ac:dyDescent="0.25">
      <c r="A3619" s="124" t="str">
        <f ca="1">IF(OFFSET('Stocklist Hoogenraad'!A$17,ROW()-ROW(A$17),0)="","",OFFSET('Stocklist Hoogenraad'!A$17,ROW()-ROW(A$17),0))</f>
        <v/>
      </c>
      <c r="B3619" s="124" t="str">
        <f ca="1">IF(OFFSET('Stocklist Hoogenraad'!B$17,ROW()-ROW(B$17),0)="","",OFFSET('Stocklist Hoogenraad'!B$17,ROW()-ROW(B$17),0))</f>
        <v/>
      </c>
      <c r="C3619" s="124" t="str">
        <f ca="1">IF(OFFSET('Stocklist Hoogenraad'!C$17,ROW()-ROW(C$17),0)="","",OFFSET('Stocklist Hoogenraad'!C$17,ROW()-ROW(C$17),0))</f>
        <v/>
      </c>
      <c r="D3619" s="125" t="str">
        <f ca="1">IF(OFFSET('Stocklist Hoogenraad'!D$17,ROW()-ROW(D$17),0)="","",(1+Margin)*OFFSET('Stocklist Hoogenraad'!D$17,ROW()-ROW(D$17),0))</f>
        <v/>
      </c>
    </row>
    <row r="3620" spans="1:4" x14ac:dyDescent="0.25">
      <c r="A3620" s="124" t="str">
        <f ca="1">IF(OFFSET('Stocklist Hoogenraad'!A$17,ROW()-ROW(A$17),0)="","",OFFSET('Stocklist Hoogenraad'!A$17,ROW()-ROW(A$17),0))</f>
        <v/>
      </c>
      <c r="B3620" s="124" t="str">
        <f ca="1">IF(OFFSET('Stocklist Hoogenraad'!B$17,ROW()-ROW(B$17),0)="","",OFFSET('Stocklist Hoogenraad'!B$17,ROW()-ROW(B$17),0))</f>
        <v/>
      </c>
      <c r="C3620" s="124" t="str">
        <f ca="1">IF(OFFSET('Stocklist Hoogenraad'!C$17,ROW()-ROW(C$17),0)="","",OFFSET('Stocklist Hoogenraad'!C$17,ROW()-ROW(C$17),0))</f>
        <v/>
      </c>
      <c r="D3620" s="125" t="str">
        <f ca="1">IF(OFFSET('Stocklist Hoogenraad'!D$17,ROW()-ROW(D$17),0)="","",(1+Margin)*OFFSET('Stocklist Hoogenraad'!D$17,ROW()-ROW(D$17),0))</f>
        <v/>
      </c>
    </row>
    <row r="3621" spans="1:4" x14ac:dyDescent="0.25">
      <c r="A3621" s="124" t="str">
        <f ca="1">IF(OFFSET('Stocklist Hoogenraad'!A$17,ROW()-ROW(A$17),0)="","",OFFSET('Stocklist Hoogenraad'!A$17,ROW()-ROW(A$17),0))</f>
        <v/>
      </c>
      <c r="B3621" s="124" t="str">
        <f ca="1">IF(OFFSET('Stocklist Hoogenraad'!B$17,ROW()-ROW(B$17),0)="","",OFFSET('Stocklist Hoogenraad'!B$17,ROW()-ROW(B$17),0))</f>
        <v/>
      </c>
      <c r="C3621" s="124" t="str">
        <f ca="1">IF(OFFSET('Stocklist Hoogenraad'!C$17,ROW()-ROW(C$17),0)="","",OFFSET('Stocklist Hoogenraad'!C$17,ROW()-ROW(C$17),0))</f>
        <v/>
      </c>
      <c r="D3621" s="125" t="str">
        <f ca="1">IF(OFFSET('Stocklist Hoogenraad'!D$17,ROW()-ROW(D$17),0)="","",(1+Margin)*OFFSET('Stocklist Hoogenraad'!D$17,ROW()-ROW(D$17),0))</f>
        <v/>
      </c>
    </row>
    <row r="3622" spans="1:4" x14ac:dyDescent="0.25">
      <c r="A3622" s="124" t="str">
        <f ca="1">IF(OFFSET('Stocklist Hoogenraad'!A$17,ROW()-ROW(A$17),0)="","",OFFSET('Stocklist Hoogenraad'!A$17,ROW()-ROW(A$17),0))</f>
        <v/>
      </c>
      <c r="B3622" s="124" t="str">
        <f ca="1">IF(OFFSET('Stocklist Hoogenraad'!B$17,ROW()-ROW(B$17),0)="","",OFFSET('Stocklist Hoogenraad'!B$17,ROW()-ROW(B$17),0))</f>
        <v/>
      </c>
      <c r="C3622" s="124" t="str">
        <f ca="1">IF(OFFSET('Stocklist Hoogenraad'!C$17,ROW()-ROW(C$17),0)="","",OFFSET('Stocklist Hoogenraad'!C$17,ROW()-ROW(C$17),0))</f>
        <v/>
      </c>
      <c r="D3622" s="125" t="str">
        <f ca="1">IF(OFFSET('Stocklist Hoogenraad'!D$17,ROW()-ROW(D$17),0)="","",(1+Margin)*OFFSET('Stocklist Hoogenraad'!D$17,ROW()-ROW(D$17),0))</f>
        <v/>
      </c>
    </row>
    <row r="3623" spans="1:4" x14ac:dyDescent="0.25">
      <c r="A3623" s="124" t="str">
        <f ca="1">IF(OFFSET('Stocklist Hoogenraad'!A$17,ROW()-ROW(A$17),0)="","",OFFSET('Stocklist Hoogenraad'!A$17,ROW()-ROW(A$17),0))</f>
        <v/>
      </c>
      <c r="B3623" s="124" t="str">
        <f ca="1">IF(OFFSET('Stocklist Hoogenraad'!B$17,ROW()-ROW(B$17),0)="","",OFFSET('Stocklist Hoogenraad'!B$17,ROW()-ROW(B$17),0))</f>
        <v/>
      </c>
      <c r="C3623" s="124" t="str">
        <f ca="1">IF(OFFSET('Stocklist Hoogenraad'!C$17,ROW()-ROW(C$17),0)="","",OFFSET('Stocklist Hoogenraad'!C$17,ROW()-ROW(C$17),0))</f>
        <v/>
      </c>
      <c r="D3623" s="125" t="str">
        <f ca="1">IF(OFFSET('Stocklist Hoogenraad'!D$17,ROW()-ROW(D$17),0)="","",(1+Margin)*OFFSET('Stocklist Hoogenraad'!D$17,ROW()-ROW(D$17),0))</f>
        <v/>
      </c>
    </row>
    <row r="3624" spans="1:4" x14ac:dyDescent="0.25">
      <c r="A3624" s="124" t="str">
        <f ca="1">IF(OFFSET('Stocklist Hoogenraad'!A$17,ROW()-ROW(A$17),0)="","",OFFSET('Stocklist Hoogenraad'!A$17,ROW()-ROW(A$17),0))</f>
        <v/>
      </c>
      <c r="B3624" s="124" t="str">
        <f ca="1">IF(OFFSET('Stocklist Hoogenraad'!B$17,ROW()-ROW(B$17),0)="","",OFFSET('Stocklist Hoogenraad'!B$17,ROW()-ROW(B$17),0))</f>
        <v/>
      </c>
      <c r="C3624" s="124" t="str">
        <f ca="1">IF(OFFSET('Stocklist Hoogenraad'!C$17,ROW()-ROW(C$17),0)="","",OFFSET('Stocklist Hoogenraad'!C$17,ROW()-ROW(C$17),0))</f>
        <v/>
      </c>
      <c r="D3624" s="125" t="str">
        <f ca="1">IF(OFFSET('Stocklist Hoogenraad'!D$17,ROW()-ROW(D$17),0)="","",(1+Margin)*OFFSET('Stocklist Hoogenraad'!D$17,ROW()-ROW(D$17),0))</f>
        <v/>
      </c>
    </row>
    <row r="3625" spans="1:4" x14ac:dyDescent="0.25">
      <c r="A3625" s="124" t="str">
        <f ca="1">IF(OFFSET('Stocklist Hoogenraad'!A$17,ROW()-ROW(A$17),0)="","",OFFSET('Stocklist Hoogenraad'!A$17,ROW()-ROW(A$17),0))</f>
        <v/>
      </c>
      <c r="B3625" s="124" t="str">
        <f ca="1">IF(OFFSET('Stocklist Hoogenraad'!B$17,ROW()-ROW(B$17),0)="","",OFFSET('Stocklist Hoogenraad'!B$17,ROW()-ROW(B$17),0))</f>
        <v/>
      </c>
      <c r="C3625" s="124" t="str">
        <f ca="1">IF(OFFSET('Stocklist Hoogenraad'!C$17,ROW()-ROW(C$17),0)="","",OFFSET('Stocklist Hoogenraad'!C$17,ROW()-ROW(C$17),0))</f>
        <v/>
      </c>
      <c r="D3625" s="125" t="str">
        <f ca="1">IF(OFFSET('Stocklist Hoogenraad'!D$17,ROW()-ROW(D$17),0)="","",(1+Margin)*OFFSET('Stocklist Hoogenraad'!D$17,ROW()-ROW(D$17),0))</f>
        <v/>
      </c>
    </row>
    <row r="3626" spans="1:4" x14ac:dyDescent="0.25">
      <c r="A3626" s="124" t="str">
        <f ca="1">IF(OFFSET('Stocklist Hoogenraad'!A$17,ROW()-ROW(A$17),0)="","",OFFSET('Stocklist Hoogenraad'!A$17,ROW()-ROW(A$17),0))</f>
        <v/>
      </c>
      <c r="B3626" s="124" t="str">
        <f ca="1">IF(OFFSET('Stocklist Hoogenraad'!B$17,ROW()-ROW(B$17),0)="","",OFFSET('Stocklist Hoogenraad'!B$17,ROW()-ROW(B$17),0))</f>
        <v/>
      </c>
      <c r="C3626" s="124" t="str">
        <f ca="1">IF(OFFSET('Stocklist Hoogenraad'!C$17,ROW()-ROW(C$17),0)="","",OFFSET('Stocklist Hoogenraad'!C$17,ROW()-ROW(C$17),0))</f>
        <v/>
      </c>
      <c r="D3626" s="125" t="str">
        <f ca="1">IF(OFFSET('Stocklist Hoogenraad'!D$17,ROW()-ROW(D$17),0)="","",(1+Margin)*OFFSET('Stocklist Hoogenraad'!D$17,ROW()-ROW(D$17),0))</f>
        <v/>
      </c>
    </row>
    <row r="3627" spans="1:4" x14ac:dyDescent="0.25">
      <c r="A3627" s="124" t="str">
        <f ca="1">IF(OFFSET('Stocklist Hoogenraad'!A$17,ROW()-ROW(A$17),0)="","",OFFSET('Stocklist Hoogenraad'!A$17,ROW()-ROW(A$17),0))</f>
        <v/>
      </c>
      <c r="B3627" s="124" t="str">
        <f ca="1">IF(OFFSET('Stocklist Hoogenraad'!B$17,ROW()-ROW(B$17),0)="","",OFFSET('Stocklist Hoogenraad'!B$17,ROW()-ROW(B$17),0))</f>
        <v/>
      </c>
      <c r="C3627" s="124" t="str">
        <f ca="1">IF(OFFSET('Stocklist Hoogenraad'!C$17,ROW()-ROW(C$17),0)="","",OFFSET('Stocklist Hoogenraad'!C$17,ROW()-ROW(C$17),0))</f>
        <v/>
      </c>
      <c r="D3627" s="125" t="str">
        <f ca="1">IF(OFFSET('Stocklist Hoogenraad'!D$17,ROW()-ROW(D$17),0)="","",(1+Margin)*OFFSET('Stocklist Hoogenraad'!D$17,ROW()-ROW(D$17),0))</f>
        <v/>
      </c>
    </row>
    <row r="3628" spans="1:4" x14ac:dyDescent="0.25">
      <c r="A3628" s="124" t="str">
        <f ca="1">IF(OFFSET('Stocklist Hoogenraad'!A$17,ROW()-ROW(A$17),0)="","",OFFSET('Stocklist Hoogenraad'!A$17,ROW()-ROW(A$17),0))</f>
        <v/>
      </c>
      <c r="B3628" s="124" t="str">
        <f ca="1">IF(OFFSET('Stocklist Hoogenraad'!B$17,ROW()-ROW(B$17),0)="","",OFFSET('Stocklist Hoogenraad'!B$17,ROW()-ROW(B$17),0))</f>
        <v/>
      </c>
      <c r="C3628" s="124" t="str">
        <f ca="1">IF(OFFSET('Stocklist Hoogenraad'!C$17,ROW()-ROW(C$17),0)="","",OFFSET('Stocklist Hoogenraad'!C$17,ROW()-ROW(C$17),0))</f>
        <v/>
      </c>
      <c r="D3628" s="125" t="str">
        <f ca="1">IF(OFFSET('Stocklist Hoogenraad'!D$17,ROW()-ROW(D$17),0)="","",(1+Margin)*OFFSET('Stocklist Hoogenraad'!D$17,ROW()-ROW(D$17),0))</f>
        <v/>
      </c>
    </row>
    <row r="3629" spans="1:4" x14ac:dyDescent="0.25">
      <c r="A3629" s="124" t="str">
        <f ca="1">IF(OFFSET('Stocklist Hoogenraad'!A$17,ROW()-ROW(A$17),0)="","",OFFSET('Stocklist Hoogenraad'!A$17,ROW()-ROW(A$17),0))</f>
        <v/>
      </c>
      <c r="B3629" s="124" t="str">
        <f ca="1">IF(OFFSET('Stocklist Hoogenraad'!B$17,ROW()-ROW(B$17),0)="","",OFFSET('Stocklist Hoogenraad'!B$17,ROW()-ROW(B$17),0))</f>
        <v/>
      </c>
      <c r="C3629" s="124" t="str">
        <f ca="1">IF(OFFSET('Stocklist Hoogenraad'!C$17,ROW()-ROW(C$17),0)="","",OFFSET('Stocklist Hoogenraad'!C$17,ROW()-ROW(C$17),0))</f>
        <v/>
      </c>
      <c r="D3629" s="125" t="str">
        <f ca="1">IF(OFFSET('Stocklist Hoogenraad'!D$17,ROW()-ROW(D$17),0)="","",(1+Margin)*OFFSET('Stocklist Hoogenraad'!D$17,ROW()-ROW(D$17),0))</f>
        <v/>
      </c>
    </row>
    <row r="3630" spans="1:4" x14ac:dyDescent="0.25">
      <c r="A3630" s="124" t="str">
        <f ca="1">IF(OFFSET('Stocklist Hoogenraad'!A$17,ROW()-ROW(A$17),0)="","",OFFSET('Stocklist Hoogenraad'!A$17,ROW()-ROW(A$17),0))</f>
        <v/>
      </c>
      <c r="B3630" s="124" t="str">
        <f ca="1">IF(OFFSET('Stocklist Hoogenraad'!B$17,ROW()-ROW(B$17),0)="","",OFFSET('Stocklist Hoogenraad'!B$17,ROW()-ROW(B$17),0))</f>
        <v/>
      </c>
      <c r="C3630" s="124" t="str">
        <f ca="1">IF(OFFSET('Stocklist Hoogenraad'!C$17,ROW()-ROW(C$17),0)="","",OFFSET('Stocklist Hoogenraad'!C$17,ROW()-ROW(C$17),0))</f>
        <v/>
      </c>
      <c r="D3630" s="125" t="str">
        <f ca="1">IF(OFFSET('Stocklist Hoogenraad'!D$17,ROW()-ROW(D$17),0)="","",(1+Margin)*OFFSET('Stocklist Hoogenraad'!D$17,ROW()-ROW(D$17),0))</f>
        <v/>
      </c>
    </row>
    <row r="3631" spans="1:4" x14ac:dyDescent="0.25">
      <c r="A3631" s="124" t="str">
        <f ca="1">IF(OFFSET('Stocklist Hoogenraad'!A$17,ROW()-ROW(A$17),0)="","",OFFSET('Stocklist Hoogenraad'!A$17,ROW()-ROW(A$17),0))</f>
        <v/>
      </c>
      <c r="B3631" s="124" t="str">
        <f ca="1">IF(OFFSET('Stocklist Hoogenraad'!B$17,ROW()-ROW(B$17),0)="","",OFFSET('Stocklist Hoogenraad'!B$17,ROW()-ROW(B$17),0))</f>
        <v/>
      </c>
      <c r="C3631" s="124" t="str">
        <f ca="1">IF(OFFSET('Stocklist Hoogenraad'!C$17,ROW()-ROW(C$17),0)="","",OFFSET('Stocklist Hoogenraad'!C$17,ROW()-ROW(C$17),0))</f>
        <v/>
      </c>
      <c r="D3631" s="125" t="str">
        <f ca="1">IF(OFFSET('Stocklist Hoogenraad'!D$17,ROW()-ROW(D$17),0)="","",(1+Margin)*OFFSET('Stocklist Hoogenraad'!D$17,ROW()-ROW(D$17),0))</f>
        <v/>
      </c>
    </row>
    <row r="3632" spans="1:4" x14ac:dyDescent="0.25">
      <c r="A3632" s="124" t="str">
        <f ca="1">IF(OFFSET('Stocklist Hoogenraad'!A$17,ROW()-ROW(A$17),0)="","",OFFSET('Stocklist Hoogenraad'!A$17,ROW()-ROW(A$17),0))</f>
        <v/>
      </c>
      <c r="B3632" s="124" t="str">
        <f ca="1">IF(OFFSET('Stocklist Hoogenraad'!B$17,ROW()-ROW(B$17),0)="","",OFFSET('Stocklist Hoogenraad'!B$17,ROW()-ROW(B$17),0))</f>
        <v/>
      </c>
      <c r="C3632" s="124" t="str">
        <f ca="1">IF(OFFSET('Stocklist Hoogenraad'!C$17,ROW()-ROW(C$17),0)="","",OFFSET('Stocklist Hoogenraad'!C$17,ROW()-ROW(C$17),0))</f>
        <v/>
      </c>
      <c r="D3632" s="125" t="str">
        <f ca="1">IF(OFFSET('Stocklist Hoogenraad'!D$17,ROW()-ROW(D$17),0)="","",(1+Margin)*OFFSET('Stocklist Hoogenraad'!D$17,ROW()-ROW(D$17),0))</f>
        <v/>
      </c>
    </row>
    <row r="3633" spans="1:4" x14ac:dyDescent="0.25">
      <c r="A3633" s="124" t="str">
        <f ca="1">IF(OFFSET('Stocklist Hoogenraad'!A$17,ROW()-ROW(A$17),0)="","",OFFSET('Stocklist Hoogenraad'!A$17,ROW()-ROW(A$17),0))</f>
        <v/>
      </c>
      <c r="B3633" s="124" t="str">
        <f ca="1">IF(OFFSET('Stocklist Hoogenraad'!B$17,ROW()-ROW(B$17),0)="","",OFFSET('Stocklist Hoogenraad'!B$17,ROW()-ROW(B$17),0))</f>
        <v/>
      </c>
      <c r="C3633" s="124" t="str">
        <f ca="1">IF(OFFSET('Stocklist Hoogenraad'!C$17,ROW()-ROW(C$17),0)="","",OFFSET('Stocklist Hoogenraad'!C$17,ROW()-ROW(C$17),0))</f>
        <v/>
      </c>
      <c r="D3633" s="125" t="str">
        <f ca="1">IF(OFFSET('Stocklist Hoogenraad'!D$17,ROW()-ROW(D$17),0)="","",(1+Margin)*OFFSET('Stocklist Hoogenraad'!D$17,ROW()-ROW(D$17),0))</f>
        <v/>
      </c>
    </row>
    <row r="3634" spans="1:4" x14ac:dyDescent="0.25">
      <c r="A3634" s="124" t="str">
        <f ca="1">IF(OFFSET('Stocklist Hoogenraad'!A$17,ROW()-ROW(A$17),0)="","",OFFSET('Stocklist Hoogenraad'!A$17,ROW()-ROW(A$17),0))</f>
        <v/>
      </c>
      <c r="B3634" s="124" t="str">
        <f ca="1">IF(OFFSET('Stocklist Hoogenraad'!B$17,ROW()-ROW(B$17),0)="","",OFFSET('Stocklist Hoogenraad'!B$17,ROW()-ROW(B$17),0))</f>
        <v/>
      </c>
      <c r="C3634" s="124" t="str">
        <f ca="1">IF(OFFSET('Stocklist Hoogenraad'!C$17,ROW()-ROW(C$17),0)="","",OFFSET('Stocklist Hoogenraad'!C$17,ROW()-ROW(C$17),0))</f>
        <v/>
      </c>
      <c r="D3634" s="125" t="str">
        <f ca="1">IF(OFFSET('Stocklist Hoogenraad'!D$17,ROW()-ROW(D$17),0)="","",(1+Margin)*OFFSET('Stocklist Hoogenraad'!D$17,ROW()-ROW(D$17),0))</f>
        <v/>
      </c>
    </row>
    <row r="3635" spans="1:4" x14ac:dyDescent="0.25">
      <c r="A3635" s="124" t="str">
        <f ca="1">IF(OFFSET('Stocklist Hoogenraad'!A$17,ROW()-ROW(A$17),0)="","",OFFSET('Stocklist Hoogenraad'!A$17,ROW()-ROW(A$17),0))</f>
        <v/>
      </c>
      <c r="B3635" s="124" t="str">
        <f ca="1">IF(OFFSET('Stocklist Hoogenraad'!B$17,ROW()-ROW(B$17),0)="","",OFFSET('Stocklist Hoogenraad'!B$17,ROW()-ROW(B$17),0))</f>
        <v/>
      </c>
      <c r="C3635" s="124" t="str">
        <f ca="1">IF(OFFSET('Stocklist Hoogenraad'!C$17,ROW()-ROW(C$17),0)="","",OFFSET('Stocklist Hoogenraad'!C$17,ROW()-ROW(C$17),0))</f>
        <v/>
      </c>
      <c r="D3635" s="125" t="str">
        <f ca="1">IF(OFFSET('Stocklist Hoogenraad'!D$17,ROW()-ROW(D$17),0)="","",(1+Margin)*OFFSET('Stocklist Hoogenraad'!D$17,ROW()-ROW(D$17),0))</f>
        <v/>
      </c>
    </row>
    <row r="3636" spans="1:4" x14ac:dyDescent="0.25">
      <c r="A3636" s="124" t="str">
        <f ca="1">IF(OFFSET('Stocklist Hoogenraad'!A$17,ROW()-ROW(A$17),0)="","",OFFSET('Stocklist Hoogenraad'!A$17,ROW()-ROW(A$17),0))</f>
        <v/>
      </c>
      <c r="B3636" s="124" t="str">
        <f ca="1">IF(OFFSET('Stocklist Hoogenraad'!B$17,ROW()-ROW(B$17),0)="","",OFFSET('Stocklist Hoogenraad'!B$17,ROW()-ROW(B$17),0))</f>
        <v/>
      </c>
      <c r="C3636" s="124" t="str">
        <f ca="1">IF(OFFSET('Stocklist Hoogenraad'!C$17,ROW()-ROW(C$17),0)="","",OFFSET('Stocklist Hoogenraad'!C$17,ROW()-ROW(C$17),0))</f>
        <v/>
      </c>
      <c r="D3636" s="125" t="str">
        <f ca="1">IF(OFFSET('Stocklist Hoogenraad'!D$17,ROW()-ROW(D$17),0)="","",(1+Margin)*OFFSET('Stocklist Hoogenraad'!D$17,ROW()-ROW(D$17),0))</f>
        <v/>
      </c>
    </row>
    <row r="3637" spans="1:4" x14ac:dyDescent="0.25">
      <c r="A3637" s="124" t="str">
        <f ca="1">IF(OFFSET('Stocklist Hoogenraad'!A$17,ROW()-ROW(A$17),0)="","",OFFSET('Stocklist Hoogenraad'!A$17,ROW()-ROW(A$17),0))</f>
        <v/>
      </c>
      <c r="B3637" s="124" t="str">
        <f ca="1">IF(OFFSET('Stocklist Hoogenraad'!B$17,ROW()-ROW(B$17),0)="","",OFFSET('Stocklist Hoogenraad'!B$17,ROW()-ROW(B$17),0))</f>
        <v/>
      </c>
      <c r="C3637" s="124" t="str">
        <f ca="1">IF(OFFSET('Stocklist Hoogenraad'!C$17,ROW()-ROW(C$17),0)="","",OFFSET('Stocklist Hoogenraad'!C$17,ROW()-ROW(C$17),0))</f>
        <v/>
      </c>
      <c r="D3637" s="125" t="str">
        <f ca="1">IF(OFFSET('Stocklist Hoogenraad'!D$17,ROW()-ROW(D$17),0)="","",(1+Margin)*OFFSET('Stocklist Hoogenraad'!D$17,ROW()-ROW(D$17),0))</f>
        <v/>
      </c>
    </row>
    <row r="3638" spans="1:4" x14ac:dyDescent="0.25">
      <c r="A3638" s="124" t="str">
        <f ca="1">IF(OFFSET('Stocklist Hoogenraad'!A$17,ROW()-ROW(A$17),0)="","",OFFSET('Stocklist Hoogenraad'!A$17,ROW()-ROW(A$17),0))</f>
        <v/>
      </c>
      <c r="B3638" s="124" t="str">
        <f ca="1">IF(OFFSET('Stocklist Hoogenraad'!B$17,ROW()-ROW(B$17),0)="","",OFFSET('Stocklist Hoogenraad'!B$17,ROW()-ROW(B$17),0))</f>
        <v/>
      </c>
      <c r="C3638" s="124" t="str">
        <f ca="1">IF(OFFSET('Stocklist Hoogenraad'!C$17,ROW()-ROW(C$17),0)="","",OFFSET('Stocklist Hoogenraad'!C$17,ROW()-ROW(C$17),0))</f>
        <v/>
      </c>
      <c r="D3638" s="125" t="str">
        <f ca="1">IF(OFFSET('Stocklist Hoogenraad'!D$17,ROW()-ROW(D$17),0)="","",(1+Margin)*OFFSET('Stocklist Hoogenraad'!D$17,ROW()-ROW(D$17),0))</f>
        <v/>
      </c>
    </row>
    <row r="3639" spans="1:4" x14ac:dyDescent="0.25">
      <c r="A3639" s="124" t="str">
        <f ca="1">IF(OFFSET('Stocklist Hoogenraad'!A$17,ROW()-ROW(A$17),0)="","",OFFSET('Stocklist Hoogenraad'!A$17,ROW()-ROW(A$17),0))</f>
        <v/>
      </c>
      <c r="B3639" s="124" t="str">
        <f ca="1">IF(OFFSET('Stocklist Hoogenraad'!B$17,ROW()-ROW(B$17),0)="","",OFFSET('Stocklist Hoogenraad'!B$17,ROW()-ROW(B$17),0))</f>
        <v/>
      </c>
      <c r="C3639" s="124" t="str">
        <f ca="1">IF(OFFSET('Stocklist Hoogenraad'!C$17,ROW()-ROW(C$17),0)="","",OFFSET('Stocklist Hoogenraad'!C$17,ROW()-ROW(C$17),0))</f>
        <v/>
      </c>
      <c r="D3639" s="125" t="str">
        <f ca="1">IF(OFFSET('Stocklist Hoogenraad'!D$17,ROW()-ROW(D$17),0)="","",(1+Margin)*OFFSET('Stocklist Hoogenraad'!D$17,ROW()-ROW(D$17),0))</f>
        <v/>
      </c>
    </row>
    <row r="3640" spans="1:4" x14ac:dyDescent="0.25">
      <c r="A3640" s="124" t="str">
        <f ca="1">IF(OFFSET('Stocklist Hoogenraad'!A$17,ROW()-ROW(A$17),0)="","",OFFSET('Stocklist Hoogenraad'!A$17,ROW()-ROW(A$17),0))</f>
        <v/>
      </c>
      <c r="B3640" s="124" t="str">
        <f ca="1">IF(OFFSET('Stocklist Hoogenraad'!B$17,ROW()-ROW(B$17),0)="","",OFFSET('Stocklist Hoogenraad'!B$17,ROW()-ROW(B$17),0))</f>
        <v/>
      </c>
      <c r="C3640" s="124" t="str">
        <f ca="1">IF(OFFSET('Stocklist Hoogenraad'!C$17,ROW()-ROW(C$17),0)="","",OFFSET('Stocklist Hoogenraad'!C$17,ROW()-ROW(C$17),0))</f>
        <v/>
      </c>
      <c r="D3640" s="125" t="str">
        <f ca="1">IF(OFFSET('Stocklist Hoogenraad'!D$17,ROW()-ROW(D$17),0)="","",(1+Margin)*OFFSET('Stocklist Hoogenraad'!D$17,ROW()-ROW(D$17),0))</f>
        <v/>
      </c>
    </row>
    <row r="3641" spans="1:4" x14ac:dyDescent="0.25">
      <c r="A3641" s="124" t="str">
        <f ca="1">IF(OFFSET('Stocklist Hoogenraad'!A$17,ROW()-ROW(A$17),0)="","",OFFSET('Stocklist Hoogenraad'!A$17,ROW()-ROW(A$17),0))</f>
        <v/>
      </c>
      <c r="B3641" s="124" t="str">
        <f ca="1">IF(OFFSET('Stocklist Hoogenraad'!B$17,ROW()-ROW(B$17),0)="","",OFFSET('Stocklist Hoogenraad'!B$17,ROW()-ROW(B$17),0))</f>
        <v/>
      </c>
      <c r="C3641" s="124" t="str">
        <f ca="1">IF(OFFSET('Stocklist Hoogenraad'!C$17,ROW()-ROW(C$17),0)="","",OFFSET('Stocklist Hoogenraad'!C$17,ROW()-ROW(C$17),0))</f>
        <v/>
      </c>
      <c r="D3641" s="125" t="str">
        <f ca="1">IF(OFFSET('Stocklist Hoogenraad'!D$17,ROW()-ROW(D$17),0)="","",(1+Margin)*OFFSET('Stocklist Hoogenraad'!D$17,ROW()-ROW(D$17),0))</f>
        <v/>
      </c>
    </row>
    <row r="3642" spans="1:4" x14ac:dyDescent="0.25">
      <c r="A3642" s="124" t="str">
        <f ca="1">IF(OFFSET('Stocklist Hoogenraad'!A$17,ROW()-ROW(A$17),0)="","",OFFSET('Stocklist Hoogenraad'!A$17,ROW()-ROW(A$17),0))</f>
        <v/>
      </c>
      <c r="B3642" s="124" t="str">
        <f ca="1">IF(OFFSET('Stocklist Hoogenraad'!B$17,ROW()-ROW(B$17),0)="","",OFFSET('Stocklist Hoogenraad'!B$17,ROW()-ROW(B$17),0))</f>
        <v/>
      </c>
      <c r="C3642" s="124" t="str">
        <f ca="1">IF(OFFSET('Stocklist Hoogenraad'!C$17,ROW()-ROW(C$17),0)="","",OFFSET('Stocklist Hoogenraad'!C$17,ROW()-ROW(C$17),0))</f>
        <v/>
      </c>
      <c r="D3642" s="125" t="str">
        <f ca="1">IF(OFFSET('Stocklist Hoogenraad'!D$17,ROW()-ROW(D$17),0)="","",(1+Margin)*OFFSET('Stocklist Hoogenraad'!D$17,ROW()-ROW(D$17),0))</f>
        <v/>
      </c>
    </row>
    <row r="3643" spans="1:4" x14ac:dyDescent="0.25">
      <c r="A3643" s="124" t="str">
        <f ca="1">IF(OFFSET('Stocklist Hoogenraad'!A$17,ROW()-ROW(A$17),0)="","",OFFSET('Stocklist Hoogenraad'!A$17,ROW()-ROW(A$17),0))</f>
        <v/>
      </c>
      <c r="B3643" s="124" t="str">
        <f ca="1">IF(OFFSET('Stocklist Hoogenraad'!B$17,ROW()-ROW(B$17),0)="","",OFFSET('Stocklist Hoogenraad'!B$17,ROW()-ROW(B$17),0))</f>
        <v/>
      </c>
      <c r="C3643" s="124" t="str">
        <f ca="1">IF(OFFSET('Stocklist Hoogenraad'!C$17,ROW()-ROW(C$17),0)="","",OFFSET('Stocklist Hoogenraad'!C$17,ROW()-ROW(C$17),0))</f>
        <v/>
      </c>
      <c r="D3643" s="125" t="str">
        <f ca="1">IF(OFFSET('Stocklist Hoogenraad'!D$17,ROW()-ROW(D$17),0)="","",(1+Margin)*OFFSET('Stocklist Hoogenraad'!D$17,ROW()-ROW(D$17),0))</f>
        <v/>
      </c>
    </row>
    <row r="3644" spans="1:4" x14ac:dyDescent="0.25">
      <c r="A3644" s="124" t="str">
        <f ca="1">IF(OFFSET('Stocklist Hoogenraad'!A$17,ROW()-ROW(A$17),0)="","",OFFSET('Stocklist Hoogenraad'!A$17,ROW()-ROW(A$17),0))</f>
        <v/>
      </c>
      <c r="B3644" s="124" t="str">
        <f ca="1">IF(OFFSET('Stocklist Hoogenraad'!B$17,ROW()-ROW(B$17),0)="","",OFFSET('Stocklist Hoogenraad'!B$17,ROW()-ROW(B$17),0))</f>
        <v/>
      </c>
      <c r="C3644" s="124" t="str">
        <f ca="1">IF(OFFSET('Stocklist Hoogenraad'!C$17,ROW()-ROW(C$17),0)="","",OFFSET('Stocklist Hoogenraad'!C$17,ROW()-ROW(C$17),0))</f>
        <v/>
      </c>
      <c r="D3644" s="125" t="str">
        <f ca="1">IF(OFFSET('Stocklist Hoogenraad'!D$17,ROW()-ROW(D$17),0)="","",(1+Margin)*OFFSET('Stocklist Hoogenraad'!D$17,ROW()-ROW(D$17),0))</f>
        <v/>
      </c>
    </row>
    <row r="3645" spans="1:4" x14ac:dyDescent="0.25">
      <c r="A3645" s="124" t="str">
        <f ca="1">IF(OFFSET('Stocklist Hoogenraad'!A$17,ROW()-ROW(A$17),0)="","",OFFSET('Stocklist Hoogenraad'!A$17,ROW()-ROW(A$17),0))</f>
        <v/>
      </c>
      <c r="B3645" s="124" t="str">
        <f ca="1">IF(OFFSET('Stocklist Hoogenraad'!B$17,ROW()-ROW(B$17),0)="","",OFFSET('Stocklist Hoogenraad'!B$17,ROW()-ROW(B$17),0))</f>
        <v/>
      </c>
      <c r="C3645" s="124" t="str">
        <f ca="1">IF(OFFSET('Stocklist Hoogenraad'!C$17,ROW()-ROW(C$17),0)="","",OFFSET('Stocklist Hoogenraad'!C$17,ROW()-ROW(C$17),0))</f>
        <v/>
      </c>
      <c r="D3645" s="125" t="str">
        <f ca="1">IF(OFFSET('Stocklist Hoogenraad'!D$17,ROW()-ROW(D$17),0)="","",(1+Margin)*OFFSET('Stocklist Hoogenraad'!D$17,ROW()-ROW(D$17),0))</f>
        <v/>
      </c>
    </row>
    <row r="3646" spans="1:4" x14ac:dyDescent="0.25">
      <c r="A3646" s="124" t="str">
        <f ca="1">IF(OFFSET('Stocklist Hoogenraad'!A$17,ROW()-ROW(A$17),0)="","",OFFSET('Stocklist Hoogenraad'!A$17,ROW()-ROW(A$17),0))</f>
        <v/>
      </c>
      <c r="B3646" s="124" t="str">
        <f ca="1">IF(OFFSET('Stocklist Hoogenraad'!B$17,ROW()-ROW(B$17),0)="","",OFFSET('Stocklist Hoogenraad'!B$17,ROW()-ROW(B$17),0))</f>
        <v/>
      </c>
      <c r="C3646" s="124" t="str">
        <f ca="1">IF(OFFSET('Stocklist Hoogenraad'!C$17,ROW()-ROW(C$17),0)="","",OFFSET('Stocklist Hoogenraad'!C$17,ROW()-ROW(C$17),0))</f>
        <v/>
      </c>
      <c r="D3646" s="125" t="str">
        <f ca="1">IF(OFFSET('Stocklist Hoogenraad'!D$17,ROW()-ROW(D$17),0)="","",(1+Margin)*OFFSET('Stocklist Hoogenraad'!D$17,ROW()-ROW(D$17),0))</f>
        <v/>
      </c>
    </row>
    <row r="3647" spans="1:4" x14ac:dyDescent="0.25">
      <c r="A3647" s="124" t="str">
        <f ca="1">IF(OFFSET('Stocklist Hoogenraad'!A$17,ROW()-ROW(A$17),0)="","",OFFSET('Stocklist Hoogenraad'!A$17,ROW()-ROW(A$17),0))</f>
        <v/>
      </c>
      <c r="B3647" s="124" t="str">
        <f ca="1">IF(OFFSET('Stocklist Hoogenraad'!B$17,ROW()-ROW(B$17),0)="","",OFFSET('Stocklist Hoogenraad'!B$17,ROW()-ROW(B$17),0))</f>
        <v/>
      </c>
      <c r="C3647" s="124" t="str">
        <f ca="1">IF(OFFSET('Stocklist Hoogenraad'!C$17,ROW()-ROW(C$17),0)="","",OFFSET('Stocklist Hoogenraad'!C$17,ROW()-ROW(C$17),0))</f>
        <v/>
      </c>
      <c r="D3647" s="125" t="str">
        <f ca="1">IF(OFFSET('Stocklist Hoogenraad'!D$17,ROW()-ROW(D$17),0)="","",(1+Margin)*OFFSET('Stocklist Hoogenraad'!D$17,ROW()-ROW(D$17),0))</f>
        <v/>
      </c>
    </row>
    <row r="3648" spans="1:4" x14ac:dyDescent="0.25">
      <c r="A3648" s="124" t="str">
        <f ca="1">IF(OFFSET('Stocklist Hoogenraad'!A$17,ROW()-ROW(A$17),0)="","",OFFSET('Stocklist Hoogenraad'!A$17,ROW()-ROW(A$17),0))</f>
        <v/>
      </c>
      <c r="B3648" s="124" t="str">
        <f ca="1">IF(OFFSET('Stocklist Hoogenraad'!B$17,ROW()-ROW(B$17),0)="","",OFFSET('Stocklist Hoogenraad'!B$17,ROW()-ROW(B$17),0))</f>
        <v/>
      </c>
      <c r="C3648" s="124" t="str">
        <f ca="1">IF(OFFSET('Stocklist Hoogenraad'!C$17,ROW()-ROW(C$17),0)="","",OFFSET('Stocklist Hoogenraad'!C$17,ROW()-ROW(C$17),0))</f>
        <v/>
      </c>
      <c r="D3648" s="125" t="str">
        <f ca="1">IF(OFFSET('Stocklist Hoogenraad'!D$17,ROW()-ROW(D$17),0)="","",(1+Margin)*OFFSET('Stocklist Hoogenraad'!D$17,ROW()-ROW(D$17),0))</f>
        <v/>
      </c>
    </row>
    <row r="3649" spans="1:4" x14ac:dyDescent="0.25">
      <c r="A3649" s="124" t="str">
        <f ca="1">IF(OFFSET('Stocklist Hoogenraad'!A$17,ROW()-ROW(A$17),0)="","",OFFSET('Stocklist Hoogenraad'!A$17,ROW()-ROW(A$17),0))</f>
        <v/>
      </c>
      <c r="B3649" s="124" t="str">
        <f ca="1">IF(OFFSET('Stocklist Hoogenraad'!B$17,ROW()-ROW(B$17),0)="","",OFFSET('Stocklist Hoogenraad'!B$17,ROW()-ROW(B$17),0))</f>
        <v/>
      </c>
      <c r="C3649" s="124" t="str">
        <f ca="1">IF(OFFSET('Stocklist Hoogenraad'!C$17,ROW()-ROW(C$17),0)="","",OFFSET('Stocklist Hoogenraad'!C$17,ROW()-ROW(C$17),0))</f>
        <v/>
      </c>
      <c r="D3649" s="125" t="str">
        <f ca="1">IF(OFFSET('Stocklist Hoogenraad'!D$17,ROW()-ROW(D$17),0)="","",(1+Margin)*OFFSET('Stocklist Hoogenraad'!D$17,ROW()-ROW(D$17),0))</f>
        <v/>
      </c>
    </row>
    <row r="3650" spans="1:4" x14ac:dyDescent="0.25">
      <c r="A3650" s="124" t="str">
        <f ca="1">IF(OFFSET('Stocklist Hoogenraad'!A$17,ROW()-ROW(A$17),0)="","",OFFSET('Stocklist Hoogenraad'!A$17,ROW()-ROW(A$17),0))</f>
        <v/>
      </c>
      <c r="B3650" s="124" t="str">
        <f ca="1">IF(OFFSET('Stocklist Hoogenraad'!B$17,ROW()-ROW(B$17),0)="","",OFFSET('Stocklist Hoogenraad'!B$17,ROW()-ROW(B$17),0))</f>
        <v/>
      </c>
      <c r="C3650" s="124" t="str">
        <f ca="1">IF(OFFSET('Stocklist Hoogenraad'!C$17,ROW()-ROW(C$17),0)="","",OFFSET('Stocklist Hoogenraad'!C$17,ROW()-ROW(C$17),0))</f>
        <v/>
      </c>
      <c r="D3650" s="125" t="str">
        <f ca="1">IF(OFFSET('Stocklist Hoogenraad'!D$17,ROW()-ROW(D$17),0)="","",(1+Margin)*OFFSET('Stocklist Hoogenraad'!D$17,ROW()-ROW(D$17),0))</f>
        <v/>
      </c>
    </row>
    <row r="3651" spans="1:4" x14ac:dyDescent="0.25">
      <c r="A3651" s="124" t="str">
        <f ca="1">IF(OFFSET('Stocklist Hoogenraad'!A$17,ROW()-ROW(A$17),0)="","",OFFSET('Stocklist Hoogenraad'!A$17,ROW()-ROW(A$17),0))</f>
        <v/>
      </c>
      <c r="B3651" s="124" t="str">
        <f ca="1">IF(OFFSET('Stocklist Hoogenraad'!B$17,ROW()-ROW(B$17),0)="","",OFFSET('Stocklist Hoogenraad'!B$17,ROW()-ROW(B$17),0))</f>
        <v/>
      </c>
      <c r="C3651" s="124" t="str">
        <f ca="1">IF(OFFSET('Stocklist Hoogenraad'!C$17,ROW()-ROW(C$17),0)="","",OFFSET('Stocklist Hoogenraad'!C$17,ROW()-ROW(C$17),0))</f>
        <v/>
      </c>
      <c r="D3651" s="125" t="str">
        <f ca="1">IF(OFFSET('Stocklist Hoogenraad'!D$17,ROW()-ROW(D$17),0)="","",(1+Margin)*OFFSET('Stocklist Hoogenraad'!D$17,ROW()-ROW(D$17),0))</f>
        <v/>
      </c>
    </row>
    <row r="3652" spans="1:4" x14ac:dyDescent="0.25">
      <c r="A3652" s="124" t="str">
        <f ca="1">IF(OFFSET('Stocklist Hoogenraad'!A$17,ROW()-ROW(A$17),0)="","",OFFSET('Stocklist Hoogenraad'!A$17,ROW()-ROW(A$17),0))</f>
        <v/>
      </c>
      <c r="B3652" s="124" t="str">
        <f ca="1">IF(OFFSET('Stocklist Hoogenraad'!B$17,ROW()-ROW(B$17),0)="","",OFFSET('Stocklist Hoogenraad'!B$17,ROW()-ROW(B$17),0))</f>
        <v/>
      </c>
      <c r="C3652" s="124" t="str">
        <f ca="1">IF(OFFSET('Stocklist Hoogenraad'!C$17,ROW()-ROW(C$17),0)="","",OFFSET('Stocklist Hoogenraad'!C$17,ROW()-ROW(C$17),0))</f>
        <v/>
      </c>
      <c r="D3652" s="125" t="str">
        <f ca="1">IF(OFFSET('Stocklist Hoogenraad'!D$17,ROW()-ROW(D$17),0)="","",(1+Margin)*OFFSET('Stocklist Hoogenraad'!D$17,ROW()-ROW(D$17),0))</f>
        <v/>
      </c>
    </row>
    <row r="3653" spans="1:4" x14ac:dyDescent="0.25">
      <c r="A3653" s="124" t="str">
        <f ca="1">IF(OFFSET('Stocklist Hoogenraad'!A$17,ROW()-ROW(A$17),0)="","",OFFSET('Stocklist Hoogenraad'!A$17,ROW()-ROW(A$17),0))</f>
        <v/>
      </c>
      <c r="B3653" s="124" t="str">
        <f ca="1">IF(OFFSET('Stocklist Hoogenraad'!B$17,ROW()-ROW(B$17),0)="","",OFFSET('Stocklist Hoogenraad'!B$17,ROW()-ROW(B$17),0))</f>
        <v/>
      </c>
      <c r="C3653" s="124" t="str">
        <f ca="1">IF(OFFSET('Stocklist Hoogenraad'!C$17,ROW()-ROW(C$17),0)="","",OFFSET('Stocklist Hoogenraad'!C$17,ROW()-ROW(C$17),0))</f>
        <v/>
      </c>
      <c r="D3653" s="125" t="str">
        <f ca="1">IF(OFFSET('Stocklist Hoogenraad'!D$17,ROW()-ROW(D$17),0)="","",(1+Margin)*OFFSET('Stocklist Hoogenraad'!D$17,ROW()-ROW(D$17),0))</f>
        <v/>
      </c>
    </row>
    <row r="3654" spans="1:4" x14ac:dyDescent="0.25">
      <c r="A3654" s="124" t="str">
        <f ca="1">IF(OFFSET('Stocklist Hoogenraad'!A$17,ROW()-ROW(A$17),0)="","",OFFSET('Stocklist Hoogenraad'!A$17,ROW()-ROW(A$17),0))</f>
        <v/>
      </c>
      <c r="B3654" s="124" t="str">
        <f ca="1">IF(OFFSET('Stocklist Hoogenraad'!B$17,ROW()-ROW(B$17),0)="","",OFFSET('Stocklist Hoogenraad'!B$17,ROW()-ROW(B$17),0))</f>
        <v/>
      </c>
      <c r="C3654" s="124" t="str">
        <f ca="1">IF(OFFSET('Stocklist Hoogenraad'!C$17,ROW()-ROW(C$17),0)="","",OFFSET('Stocklist Hoogenraad'!C$17,ROW()-ROW(C$17),0))</f>
        <v/>
      </c>
      <c r="D3654" s="125" t="str">
        <f ca="1">IF(OFFSET('Stocklist Hoogenraad'!D$17,ROW()-ROW(D$17),0)="","",(1+Margin)*OFFSET('Stocklist Hoogenraad'!D$17,ROW()-ROW(D$17),0))</f>
        <v/>
      </c>
    </row>
    <row r="3655" spans="1:4" x14ac:dyDescent="0.25">
      <c r="A3655" s="124" t="str">
        <f ca="1">IF(OFFSET('Stocklist Hoogenraad'!A$17,ROW()-ROW(A$17),0)="","",OFFSET('Stocklist Hoogenraad'!A$17,ROW()-ROW(A$17),0))</f>
        <v/>
      </c>
      <c r="B3655" s="124" t="str">
        <f ca="1">IF(OFFSET('Stocklist Hoogenraad'!B$17,ROW()-ROW(B$17),0)="","",OFFSET('Stocklist Hoogenraad'!B$17,ROW()-ROW(B$17),0))</f>
        <v/>
      </c>
      <c r="C3655" s="124" t="str">
        <f ca="1">IF(OFFSET('Stocklist Hoogenraad'!C$17,ROW()-ROW(C$17),0)="","",OFFSET('Stocklist Hoogenraad'!C$17,ROW()-ROW(C$17),0))</f>
        <v/>
      </c>
      <c r="D3655" s="125" t="str">
        <f ca="1">IF(OFFSET('Stocklist Hoogenraad'!D$17,ROW()-ROW(D$17),0)="","",(1+Margin)*OFFSET('Stocklist Hoogenraad'!D$17,ROW()-ROW(D$17),0))</f>
        <v/>
      </c>
    </row>
    <row r="3656" spans="1:4" x14ac:dyDescent="0.25">
      <c r="A3656" s="124" t="str">
        <f ca="1">IF(OFFSET('Stocklist Hoogenraad'!A$17,ROW()-ROW(A$17),0)="","",OFFSET('Stocklist Hoogenraad'!A$17,ROW()-ROW(A$17),0))</f>
        <v/>
      </c>
      <c r="B3656" s="124" t="str">
        <f ca="1">IF(OFFSET('Stocklist Hoogenraad'!B$17,ROW()-ROW(B$17),0)="","",OFFSET('Stocklist Hoogenraad'!B$17,ROW()-ROW(B$17),0))</f>
        <v/>
      </c>
      <c r="C3656" s="124" t="str">
        <f ca="1">IF(OFFSET('Stocklist Hoogenraad'!C$17,ROW()-ROW(C$17),0)="","",OFFSET('Stocklist Hoogenraad'!C$17,ROW()-ROW(C$17),0))</f>
        <v/>
      </c>
      <c r="D3656" s="125" t="str">
        <f ca="1">IF(OFFSET('Stocklist Hoogenraad'!D$17,ROW()-ROW(D$17),0)="","",(1+Margin)*OFFSET('Stocklist Hoogenraad'!D$17,ROW()-ROW(D$17),0))</f>
        <v/>
      </c>
    </row>
    <row r="3657" spans="1:4" x14ac:dyDescent="0.25">
      <c r="A3657" s="124" t="str">
        <f ca="1">IF(OFFSET('Stocklist Hoogenraad'!A$17,ROW()-ROW(A$17),0)="","",OFFSET('Stocklist Hoogenraad'!A$17,ROW()-ROW(A$17),0))</f>
        <v/>
      </c>
      <c r="B3657" s="124" t="str">
        <f ca="1">IF(OFFSET('Stocklist Hoogenraad'!B$17,ROW()-ROW(B$17),0)="","",OFFSET('Stocklist Hoogenraad'!B$17,ROW()-ROW(B$17),0))</f>
        <v/>
      </c>
      <c r="C3657" s="124" t="str">
        <f ca="1">IF(OFFSET('Stocklist Hoogenraad'!C$17,ROW()-ROW(C$17),0)="","",OFFSET('Stocklist Hoogenraad'!C$17,ROW()-ROW(C$17),0))</f>
        <v/>
      </c>
      <c r="D3657" s="125" t="str">
        <f ca="1">IF(OFFSET('Stocklist Hoogenraad'!D$17,ROW()-ROW(D$17),0)="","",(1+Margin)*OFFSET('Stocklist Hoogenraad'!D$17,ROW()-ROW(D$17),0))</f>
        <v/>
      </c>
    </row>
    <row r="3658" spans="1:4" x14ac:dyDescent="0.25">
      <c r="A3658" s="124" t="str">
        <f ca="1">IF(OFFSET('Stocklist Hoogenraad'!A$17,ROW()-ROW(A$17),0)="","",OFFSET('Stocklist Hoogenraad'!A$17,ROW()-ROW(A$17),0))</f>
        <v/>
      </c>
      <c r="B3658" s="124" t="str">
        <f ca="1">IF(OFFSET('Stocklist Hoogenraad'!B$17,ROW()-ROW(B$17),0)="","",OFFSET('Stocklist Hoogenraad'!B$17,ROW()-ROW(B$17),0))</f>
        <v/>
      </c>
      <c r="C3658" s="124" t="str">
        <f ca="1">IF(OFFSET('Stocklist Hoogenraad'!C$17,ROW()-ROW(C$17),0)="","",OFFSET('Stocklist Hoogenraad'!C$17,ROW()-ROW(C$17),0))</f>
        <v/>
      </c>
      <c r="D3658" s="125" t="str">
        <f ca="1">IF(OFFSET('Stocklist Hoogenraad'!D$17,ROW()-ROW(D$17),0)="","",(1+Margin)*OFFSET('Stocklist Hoogenraad'!D$17,ROW()-ROW(D$17),0))</f>
        <v/>
      </c>
    </row>
    <row r="3659" spans="1:4" x14ac:dyDescent="0.25">
      <c r="A3659" s="124" t="str">
        <f ca="1">IF(OFFSET('Stocklist Hoogenraad'!A$17,ROW()-ROW(A$17),0)="","",OFFSET('Stocklist Hoogenraad'!A$17,ROW()-ROW(A$17),0))</f>
        <v/>
      </c>
      <c r="B3659" s="124" t="str">
        <f ca="1">IF(OFFSET('Stocklist Hoogenraad'!B$17,ROW()-ROW(B$17),0)="","",OFFSET('Stocklist Hoogenraad'!B$17,ROW()-ROW(B$17),0))</f>
        <v/>
      </c>
      <c r="C3659" s="124" t="str">
        <f ca="1">IF(OFFSET('Stocklist Hoogenraad'!C$17,ROW()-ROW(C$17),0)="","",OFFSET('Stocklist Hoogenraad'!C$17,ROW()-ROW(C$17),0))</f>
        <v/>
      </c>
      <c r="D3659" s="125" t="str">
        <f ca="1">IF(OFFSET('Stocklist Hoogenraad'!D$17,ROW()-ROW(D$17),0)="","",(1+Margin)*OFFSET('Stocklist Hoogenraad'!D$17,ROW()-ROW(D$17),0))</f>
        <v/>
      </c>
    </row>
    <row r="3660" spans="1:4" x14ac:dyDescent="0.25">
      <c r="A3660" s="124" t="str">
        <f ca="1">IF(OFFSET('Stocklist Hoogenraad'!A$17,ROW()-ROW(A$17),0)="","",OFFSET('Stocklist Hoogenraad'!A$17,ROW()-ROW(A$17),0))</f>
        <v/>
      </c>
      <c r="B3660" s="124" t="str">
        <f ca="1">IF(OFFSET('Stocklist Hoogenraad'!B$17,ROW()-ROW(B$17),0)="","",OFFSET('Stocklist Hoogenraad'!B$17,ROW()-ROW(B$17),0))</f>
        <v/>
      </c>
      <c r="C3660" s="124" t="str">
        <f ca="1">IF(OFFSET('Stocklist Hoogenraad'!C$17,ROW()-ROW(C$17),0)="","",OFFSET('Stocklist Hoogenraad'!C$17,ROW()-ROW(C$17),0))</f>
        <v/>
      </c>
      <c r="D3660" s="125" t="str">
        <f ca="1">IF(OFFSET('Stocklist Hoogenraad'!D$17,ROW()-ROW(D$17),0)="","",(1+Margin)*OFFSET('Stocklist Hoogenraad'!D$17,ROW()-ROW(D$17),0))</f>
        <v/>
      </c>
    </row>
    <row r="3661" spans="1:4" x14ac:dyDescent="0.25">
      <c r="A3661" s="124" t="str">
        <f ca="1">IF(OFFSET('Stocklist Hoogenraad'!A$17,ROW()-ROW(A$17),0)="","",OFFSET('Stocklist Hoogenraad'!A$17,ROW()-ROW(A$17),0))</f>
        <v/>
      </c>
      <c r="B3661" s="124" t="str">
        <f ca="1">IF(OFFSET('Stocklist Hoogenraad'!B$17,ROW()-ROW(B$17),0)="","",OFFSET('Stocklist Hoogenraad'!B$17,ROW()-ROW(B$17),0))</f>
        <v/>
      </c>
      <c r="C3661" s="124" t="str">
        <f ca="1">IF(OFFSET('Stocklist Hoogenraad'!C$17,ROW()-ROW(C$17),0)="","",OFFSET('Stocklist Hoogenraad'!C$17,ROW()-ROW(C$17),0))</f>
        <v/>
      </c>
      <c r="D3661" s="125" t="str">
        <f ca="1">IF(OFFSET('Stocklist Hoogenraad'!D$17,ROW()-ROW(D$17),0)="","",(1+Margin)*OFFSET('Stocklist Hoogenraad'!D$17,ROW()-ROW(D$17),0))</f>
        <v/>
      </c>
    </row>
    <row r="3662" spans="1:4" x14ac:dyDescent="0.25">
      <c r="A3662" s="124" t="str">
        <f ca="1">IF(OFFSET('Stocklist Hoogenraad'!A$17,ROW()-ROW(A$17),0)="","",OFFSET('Stocklist Hoogenraad'!A$17,ROW()-ROW(A$17),0))</f>
        <v/>
      </c>
      <c r="B3662" s="124" t="str">
        <f ca="1">IF(OFFSET('Stocklist Hoogenraad'!B$17,ROW()-ROW(B$17),0)="","",OFFSET('Stocklist Hoogenraad'!B$17,ROW()-ROW(B$17),0))</f>
        <v/>
      </c>
      <c r="C3662" s="124" t="str">
        <f ca="1">IF(OFFSET('Stocklist Hoogenraad'!C$17,ROW()-ROW(C$17),0)="","",OFFSET('Stocklist Hoogenraad'!C$17,ROW()-ROW(C$17),0))</f>
        <v/>
      </c>
      <c r="D3662" s="125" t="str">
        <f ca="1">IF(OFFSET('Stocklist Hoogenraad'!D$17,ROW()-ROW(D$17),0)="","",(1+Margin)*OFFSET('Stocklist Hoogenraad'!D$17,ROW()-ROW(D$17),0))</f>
        <v/>
      </c>
    </row>
    <row r="3663" spans="1:4" x14ac:dyDescent="0.25">
      <c r="A3663" s="124" t="str">
        <f ca="1">IF(OFFSET('Stocklist Hoogenraad'!A$17,ROW()-ROW(A$17),0)="","",OFFSET('Stocklist Hoogenraad'!A$17,ROW()-ROW(A$17),0))</f>
        <v/>
      </c>
      <c r="B3663" s="124" t="str">
        <f ca="1">IF(OFFSET('Stocklist Hoogenraad'!B$17,ROW()-ROW(B$17),0)="","",OFFSET('Stocklist Hoogenraad'!B$17,ROW()-ROW(B$17),0))</f>
        <v/>
      </c>
      <c r="C3663" s="124" t="str">
        <f ca="1">IF(OFFSET('Stocklist Hoogenraad'!C$17,ROW()-ROW(C$17),0)="","",OFFSET('Stocklist Hoogenraad'!C$17,ROW()-ROW(C$17),0))</f>
        <v/>
      </c>
      <c r="D3663" s="125" t="str">
        <f ca="1">IF(OFFSET('Stocklist Hoogenraad'!D$17,ROW()-ROW(D$17),0)="","",(1+Margin)*OFFSET('Stocklist Hoogenraad'!D$17,ROW()-ROW(D$17),0))</f>
        <v/>
      </c>
    </row>
    <row r="3664" spans="1:4" x14ac:dyDescent="0.25">
      <c r="A3664" s="124" t="str">
        <f ca="1">IF(OFFSET('Stocklist Hoogenraad'!A$17,ROW()-ROW(A$17),0)="","",OFFSET('Stocklist Hoogenraad'!A$17,ROW()-ROW(A$17),0))</f>
        <v/>
      </c>
      <c r="B3664" s="124" t="str">
        <f ca="1">IF(OFFSET('Stocklist Hoogenraad'!B$17,ROW()-ROW(B$17),0)="","",OFFSET('Stocklist Hoogenraad'!B$17,ROW()-ROW(B$17),0))</f>
        <v/>
      </c>
      <c r="C3664" s="124" t="str">
        <f ca="1">IF(OFFSET('Stocklist Hoogenraad'!C$17,ROW()-ROW(C$17),0)="","",OFFSET('Stocklist Hoogenraad'!C$17,ROW()-ROW(C$17),0))</f>
        <v/>
      </c>
      <c r="D3664" s="125" t="str">
        <f ca="1">IF(OFFSET('Stocklist Hoogenraad'!D$17,ROW()-ROW(D$17),0)="","",(1+Margin)*OFFSET('Stocklist Hoogenraad'!D$17,ROW()-ROW(D$17),0))</f>
        <v/>
      </c>
    </row>
    <row r="3665" spans="1:4" x14ac:dyDescent="0.25">
      <c r="A3665" s="124" t="str">
        <f ca="1">IF(OFFSET('Stocklist Hoogenraad'!A$17,ROW()-ROW(A$17),0)="","",OFFSET('Stocklist Hoogenraad'!A$17,ROW()-ROW(A$17),0))</f>
        <v/>
      </c>
      <c r="B3665" s="124" t="str">
        <f ca="1">IF(OFFSET('Stocklist Hoogenraad'!B$17,ROW()-ROW(B$17),0)="","",OFFSET('Stocklist Hoogenraad'!B$17,ROW()-ROW(B$17),0))</f>
        <v/>
      </c>
      <c r="C3665" s="124" t="str">
        <f ca="1">IF(OFFSET('Stocklist Hoogenraad'!C$17,ROW()-ROW(C$17),0)="","",OFFSET('Stocklist Hoogenraad'!C$17,ROW()-ROW(C$17),0))</f>
        <v/>
      </c>
      <c r="D3665" s="125" t="str">
        <f ca="1">IF(OFFSET('Stocklist Hoogenraad'!D$17,ROW()-ROW(D$17),0)="","",(1+Margin)*OFFSET('Stocklist Hoogenraad'!D$17,ROW()-ROW(D$17),0))</f>
        <v/>
      </c>
    </row>
    <row r="3666" spans="1:4" x14ac:dyDescent="0.25">
      <c r="A3666" s="124" t="str">
        <f ca="1">IF(OFFSET('Stocklist Hoogenraad'!A$17,ROW()-ROW(A$17),0)="","",OFFSET('Stocklist Hoogenraad'!A$17,ROW()-ROW(A$17),0))</f>
        <v/>
      </c>
      <c r="B3666" s="124" t="str">
        <f ca="1">IF(OFFSET('Stocklist Hoogenraad'!B$17,ROW()-ROW(B$17),0)="","",OFFSET('Stocklist Hoogenraad'!B$17,ROW()-ROW(B$17),0))</f>
        <v/>
      </c>
      <c r="C3666" s="124" t="str">
        <f ca="1">IF(OFFSET('Stocklist Hoogenraad'!C$17,ROW()-ROW(C$17),0)="","",OFFSET('Stocklist Hoogenraad'!C$17,ROW()-ROW(C$17),0))</f>
        <v/>
      </c>
      <c r="D3666" s="125" t="str">
        <f ca="1">IF(OFFSET('Stocklist Hoogenraad'!D$17,ROW()-ROW(D$17),0)="","",(1+Margin)*OFFSET('Stocklist Hoogenraad'!D$17,ROW()-ROW(D$17),0))</f>
        <v/>
      </c>
    </row>
    <row r="3667" spans="1:4" x14ac:dyDescent="0.25">
      <c r="A3667" s="124" t="str">
        <f ca="1">IF(OFFSET('Stocklist Hoogenraad'!A$17,ROW()-ROW(A$17),0)="","",OFFSET('Stocklist Hoogenraad'!A$17,ROW()-ROW(A$17),0))</f>
        <v/>
      </c>
      <c r="B3667" s="124" t="str">
        <f ca="1">IF(OFFSET('Stocklist Hoogenraad'!B$17,ROW()-ROW(B$17),0)="","",OFFSET('Stocklist Hoogenraad'!B$17,ROW()-ROW(B$17),0))</f>
        <v/>
      </c>
      <c r="C3667" s="124" t="str">
        <f ca="1">IF(OFFSET('Stocklist Hoogenraad'!C$17,ROW()-ROW(C$17),0)="","",OFFSET('Stocklist Hoogenraad'!C$17,ROW()-ROW(C$17),0))</f>
        <v/>
      </c>
      <c r="D3667" s="125" t="str">
        <f ca="1">IF(OFFSET('Stocklist Hoogenraad'!D$17,ROW()-ROW(D$17),0)="","",(1+Margin)*OFFSET('Stocklist Hoogenraad'!D$17,ROW()-ROW(D$17),0))</f>
        <v/>
      </c>
    </row>
    <row r="3668" spans="1:4" x14ac:dyDescent="0.25">
      <c r="A3668" s="124" t="str">
        <f ca="1">IF(OFFSET('Stocklist Hoogenraad'!A$17,ROW()-ROW(A$17),0)="","",OFFSET('Stocklist Hoogenraad'!A$17,ROW()-ROW(A$17),0))</f>
        <v/>
      </c>
      <c r="B3668" s="124" t="str">
        <f ca="1">IF(OFFSET('Stocklist Hoogenraad'!B$17,ROW()-ROW(B$17),0)="","",OFFSET('Stocklist Hoogenraad'!B$17,ROW()-ROW(B$17),0))</f>
        <v/>
      </c>
      <c r="C3668" s="124" t="str">
        <f ca="1">IF(OFFSET('Stocklist Hoogenraad'!C$17,ROW()-ROW(C$17),0)="","",OFFSET('Stocklist Hoogenraad'!C$17,ROW()-ROW(C$17),0))</f>
        <v/>
      </c>
      <c r="D3668" s="125" t="str">
        <f ca="1">IF(OFFSET('Stocklist Hoogenraad'!D$17,ROW()-ROW(D$17),0)="","",(1+Margin)*OFFSET('Stocklist Hoogenraad'!D$17,ROW()-ROW(D$17),0))</f>
        <v/>
      </c>
    </row>
    <row r="3669" spans="1:4" x14ac:dyDescent="0.25">
      <c r="A3669" s="124" t="str">
        <f ca="1">IF(OFFSET('Stocklist Hoogenraad'!A$17,ROW()-ROW(A$17),0)="","",OFFSET('Stocklist Hoogenraad'!A$17,ROW()-ROW(A$17),0))</f>
        <v/>
      </c>
      <c r="B3669" s="124" t="str">
        <f ca="1">IF(OFFSET('Stocklist Hoogenraad'!B$17,ROW()-ROW(B$17),0)="","",OFFSET('Stocklist Hoogenraad'!B$17,ROW()-ROW(B$17),0))</f>
        <v/>
      </c>
      <c r="C3669" s="124" t="str">
        <f ca="1">IF(OFFSET('Stocklist Hoogenraad'!C$17,ROW()-ROW(C$17),0)="","",OFFSET('Stocklist Hoogenraad'!C$17,ROW()-ROW(C$17),0))</f>
        <v/>
      </c>
      <c r="D3669" s="125" t="str">
        <f ca="1">IF(OFFSET('Stocklist Hoogenraad'!D$17,ROW()-ROW(D$17),0)="","",(1+Margin)*OFFSET('Stocklist Hoogenraad'!D$17,ROW()-ROW(D$17),0))</f>
        <v/>
      </c>
    </row>
    <row r="3670" spans="1:4" x14ac:dyDescent="0.25">
      <c r="A3670" s="124" t="str">
        <f ca="1">IF(OFFSET('Stocklist Hoogenraad'!A$17,ROW()-ROW(A$17),0)="","",OFFSET('Stocklist Hoogenraad'!A$17,ROW()-ROW(A$17),0))</f>
        <v/>
      </c>
      <c r="B3670" s="124" t="str">
        <f ca="1">IF(OFFSET('Stocklist Hoogenraad'!B$17,ROW()-ROW(B$17),0)="","",OFFSET('Stocklist Hoogenraad'!B$17,ROW()-ROW(B$17),0))</f>
        <v/>
      </c>
      <c r="C3670" s="124" t="str">
        <f ca="1">IF(OFFSET('Stocklist Hoogenraad'!C$17,ROW()-ROW(C$17),0)="","",OFFSET('Stocklist Hoogenraad'!C$17,ROW()-ROW(C$17),0))</f>
        <v/>
      </c>
      <c r="D3670" s="125" t="str">
        <f ca="1">IF(OFFSET('Stocklist Hoogenraad'!D$17,ROW()-ROW(D$17),0)="","",(1+Margin)*OFFSET('Stocklist Hoogenraad'!D$17,ROW()-ROW(D$17),0))</f>
        <v/>
      </c>
    </row>
    <row r="3671" spans="1:4" x14ac:dyDescent="0.25">
      <c r="A3671" s="124" t="str">
        <f ca="1">IF(OFFSET('Stocklist Hoogenraad'!A$17,ROW()-ROW(A$17),0)="","",OFFSET('Stocklist Hoogenraad'!A$17,ROW()-ROW(A$17),0))</f>
        <v/>
      </c>
      <c r="B3671" s="124" t="str">
        <f ca="1">IF(OFFSET('Stocklist Hoogenraad'!B$17,ROW()-ROW(B$17),0)="","",OFFSET('Stocklist Hoogenraad'!B$17,ROW()-ROW(B$17),0))</f>
        <v/>
      </c>
      <c r="C3671" s="124" t="str">
        <f ca="1">IF(OFFSET('Stocklist Hoogenraad'!C$17,ROW()-ROW(C$17),0)="","",OFFSET('Stocklist Hoogenraad'!C$17,ROW()-ROW(C$17),0))</f>
        <v/>
      </c>
      <c r="D3671" s="125" t="str">
        <f ca="1">IF(OFFSET('Stocklist Hoogenraad'!D$17,ROW()-ROW(D$17),0)="","",(1+Margin)*OFFSET('Stocklist Hoogenraad'!D$17,ROW()-ROW(D$17),0))</f>
        <v/>
      </c>
    </row>
    <row r="3672" spans="1:4" x14ac:dyDescent="0.25">
      <c r="A3672" s="124" t="str">
        <f ca="1">IF(OFFSET('Stocklist Hoogenraad'!A$17,ROW()-ROW(A$17),0)="","",OFFSET('Stocklist Hoogenraad'!A$17,ROW()-ROW(A$17),0))</f>
        <v/>
      </c>
      <c r="B3672" s="124" t="str">
        <f ca="1">IF(OFFSET('Stocklist Hoogenraad'!B$17,ROW()-ROW(B$17),0)="","",OFFSET('Stocklist Hoogenraad'!B$17,ROW()-ROW(B$17),0))</f>
        <v/>
      </c>
      <c r="C3672" s="124" t="str">
        <f ca="1">IF(OFFSET('Stocklist Hoogenraad'!C$17,ROW()-ROW(C$17),0)="","",OFFSET('Stocklist Hoogenraad'!C$17,ROW()-ROW(C$17),0))</f>
        <v/>
      </c>
      <c r="D3672" s="125" t="str">
        <f ca="1">IF(OFFSET('Stocklist Hoogenraad'!D$17,ROW()-ROW(D$17),0)="","",(1+Margin)*OFFSET('Stocklist Hoogenraad'!D$17,ROW()-ROW(D$17),0))</f>
        <v/>
      </c>
    </row>
    <row r="3673" spans="1:4" x14ac:dyDescent="0.25">
      <c r="A3673" s="124" t="str">
        <f ca="1">IF(OFFSET('Stocklist Hoogenraad'!A$17,ROW()-ROW(A$17),0)="","",OFFSET('Stocklist Hoogenraad'!A$17,ROW()-ROW(A$17),0))</f>
        <v/>
      </c>
      <c r="B3673" s="124" t="str">
        <f ca="1">IF(OFFSET('Stocklist Hoogenraad'!B$17,ROW()-ROW(B$17),0)="","",OFFSET('Stocklist Hoogenraad'!B$17,ROW()-ROW(B$17),0))</f>
        <v/>
      </c>
      <c r="C3673" s="124" t="str">
        <f ca="1">IF(OFFSET('Stocklist Hoogenraad'!C$17,ROW()-ROW(C$17),0)="","",OFFSET('Stocklist Hoogenraad'!C$17,ROW()-ROW(C$17),0))</f>
        <v/>
      </c>
      <c r="D3673" s="125" t="str">
        <f ca="1">IF(OFFSET('Stocklist Hoogenraad'!D$17,ROW()-ROW(D$17),0)="","",(1+Margin)*OFFSET('Stocklist Hoogenraad'!D$17,ROW()-ROW(D$17),0))</f>
        <v/>
      </c>
    </row>
    <row r="3674" spans="1:4" x14ac:dyDescent="0.25">
      <c r="A3674" s="124" t="str">
        <f ca="1">IF(OFFSET('Stocklist Hoogenraad'!A$17,ROW()-ROW(A$17),0)="","",OFFSET('Stocklist Hoogenraad'!A$17,ROW()-ROW(A$17),0))</f>
        <v/>
      </c>
      <c r="B3674" s="124" t="str">
        <f ca="1">IF(OFFSET('Stocklist Hoogenraad'!B$17,ROW()-ROW(B$17),0)="","",OFFSET('Stocklist Hoogenraad'!B$17,ROW()-ROW(B$17),0))</f>
        <v/>
      </c>
      <c r="C3674" s="124" t="str">
        <f ca="1">IF(OFFSET('Stocklist Hoogenraad'!C$17,ROW()-ROW(C$17),0)="","",OFFSET('Stocklist Hoogenraad'!C$17,ROW()-ROW(C$17),0))</f>
        <v/>
      </c>
      <c r="D3674" s="125" t="str">
        <f ca="1">IF(OFFSET('Stocklist Hoogenraad'!D$17,ROW()-ROW(D$17),0)="","",(1+Margin)*OFFSET('Stocklist Hoogenraad'!D$17,ROW()-ROW(D$17),0))</f>
        <v/>
      </c>
    </row>
    <row r="3675" spans="1:4" x14ac:dyDescent="0.25">
      <c r="A3675" s="124" t="str">
        <f ca="1">IF(OFFSET('Stocklist Hoogenraad'!A$17,ROW()-ROW(A$17),0)="","",OFFSET('Stocklist Hoogenraad'!A$17,ROW()-ROW(A$17),0))</f>
        <v/>
      </c>
      <c r="B3675" s="124" t="str">
        <f ca="1">IF(OFFSET('Stocklist Hoogenraad'!B$17,ROW()-ROW(B$17),0)="","",OFFSET('Stocklist Hoogenraad'!B$17,ROW()-ROW(B$17),0))</f>
        <v/>
      </c>
      <c r="C3675" s="124" t="str">
        <f ca="1">IF(OFFSET('Stocklist Hoogenraad'!C$17,ROW()-ROW(C$17),0)="","",OFFSET('Stocklist Hoogenraad'!C$17,ROW()-ROW(C$17),0))</f>
        <v/>
      </c>
      <c r="D3675" s="125" t="str">
        <f ca="1">IF(OFFSET('Stocklist Hoogenraad'!D$17,ROW()-ROW(D$17),0)="","",(1+Margin)*OFFSET('Stocklist Hoogenraad'!D$17,ROW()-ROW(D$17),0))</f>
        <v/>
      </c>
    </row>
    <row r="3676" spans="1:4" x14ac:dyDescent="0.25">
      <c r="A3676" s="124" t="str">
        <f ca="1">IF(OFFSET('Stocklist Hoogenraad'!A$17,ROW()-ROW(A$17),0)="","",OFFSET('Stocklist Hoogenraad'!A$17,ROW()-ROW(A$17),0))</f>
        <v/>
      </c>
      <c r="B3676" s="124" t="str">
        <f ca="1">IF(OFFSET('Stocklist Hoogenraad'!B$17,ROW()-ROW(B$17),0)="","",OFFSET('Stocklist Hoogenraad'!B$17,ROW()-ROW(B$17),0))</f>
        <v/>
      </c>
      <c r="C3676" s="124" t="str">
        <f ca="1">IF(OFFSET('Stocklist Hoogenraad'!C$17,ROW()-ROW(C$17),0)="","",OFFSET('Stocklist Hoogenraad'!C$17,ROW()-ROW(C$17),0))</f>
        <v/>
      </c>
      <c r="D3676" s="125" t="str">
        <f ca="1">IF(OFFSET('Stocklist Hoogenraad'!D$17,ROW()-ROW(D$17),0)="","",(1+Margin)*OFFSET('Stocklist Hoogenraad'!D$17,ROW()-ROW(D$17),0))</f>
        <v/>
      </c>
    </row>
    <row r="3677" spans="1:4" x14ac:dyDescent="0.25">
      <c r="A3677" s="124" t="str">
        <f ca="1">IF(OFFSET('Stocklist Hoogenraad'!A$17,ROW()-ROW(A$17),0)="","",OFFSET('Stocklist Hoogenraad'!A$17,ROW()-ROW(A$17),0))</f>
        <v/>
      </c>
      <c r="B3677" s="124" t="str">
        <f ca="1">IF(OFFSET('Stocklist Hoogenraad'!B$17,ROW()-ROW(B$17),0)="","",OFFSET('Stocklist Hoogenraad'!B$17,ROW()-ROW(B$17),0))</f>
        <v/>
      </c>
      <c r="C3677" s="124" t="str">
        <f ca="1">IF(OFFSET('Stocklist Hoogenraad'!C$17,ROW()-ROW(C$17),0)="","",OFFSET('Stocklist Hoogenraad'!C$17,ROW()-ROW(C$17),0))</f>
        <v/>
      </c>
      <c r="D3677" s="125" t="str">
        <f ca="1">IF(OFFSET('Stocklist Hoogenraad'!D$17,ROW()-ROW(D$17),0)="","",(1+Margin)*OFFSET('Stocklist Hoogenraad'!D$17,ROW()-ROW(D$17),0))</f>
        <v/>
      </c>
    </row>
    <row r="3678" spans="1:4" x14ac:dyDescent="0.25">
      <c r="A3678" s="124" t="str">
        <f ca="1">IF(OFFSET('Stocklist Hoogenraad'!A$17,ROW()-ROW(A$17),0)="","",OFFSET('Stocklist Hoogenraad'!A$17,ROW()-ROW(A$17),0))</f>
        <v/>
      </c>
      <c r="B3678" s="124" t="str">
        <f ca="1">IF(OFFSET('Stocklist Hoogenraad'!B$17,ROW()-ROW(B$17),0)="","",OFFSET('Stocklist Hoogenraad'!B$17,ROW()-ROW(B$17),0))</f>
        <v/>
      </c>
      <c r="C3678" s="124" t="str">
        <f ca="1">IF(OFFSET('Stocklist Hoogenraad'!C$17,ROW()-ROW(C$17),0)="","",OFFSET('Stocklist Hoogenraad'!C$17,ROW()-ROW(C$17),0))</f>
        <v/>
      </c>
      <c r="D3678" s="125" t="str">
        <f ca="1">IF(OFFSET('Stocklist Hoogenraad'!D$17,ROW()-ROW(D$17),0)="","",(1+Margin)*OFFSET('Stocklist Hoogenraad'!D$17,ROW()-ROW(D$17),0))</f>
        <v/>
      </c>
    </row>
    <row r="3679" spans="1:4" x14ac:dyDescent="0.25">
      <c r="A3679" s="124" t="str">
        <f ca="1">IF(OFFSET('Stocklist Hoogenraad'!A$17,ROW()-ROW(A$17),0)="","",OFFSET('Stocklist Hoogenraad'!A$17,ROW()-ROW(A$17),0))</f>
        <v/>
      </c>
      <c r="B3679" s="124" t="str">
        <f ca="1">IF(OFFSET('Stocklist Hoogenraad'!B$17,ROW()-ROW(B$17),0)="","",OFFSET('Stocklist Hoogenraad'!B$17,ROW()-ROW(B$17),0))</f>
        <v/>
      </c>
      <c r="C3679" s="124" t="str">
        <f ca="1">IF(OFFSET('Stocklist Hoogenraad'!C$17,ROW()-ROW(C$17),0)="","",OFFSET('Stocklist Hoogenraad'!C$17,ROW()-ROW(C$17),0))</f>
        <v/>
      </c>
      <c r="D3679" s="125" t="str">
        <f ca="1">IF(OFFSET('Stocklist Hoogenraad'!D$17,ROW()-ROW(D$17),0)="","",(1+Margin)*OFFSET('Stocklist Hoogenraad'!D$17,ROW()-ROW(D$17),0))</f>
        <v/>
      </c>
    </row>
    <row r="3680" spans="1:4" x14ac:dyDescent="0.25">
      <c r="A3680" s="124" t="str">
        <f ca="1">IF(OFFSET('Stocklist Hoogenraad'!A$17,ROW()-ROW(A$17),0)="","",OFFSET('Stocklist Hoogenraad'!A$17,ROW()-ROW(A$17),0))</f>
        <v/>
      </c>
      <c r="B3680" s="124" t="str">
        <f ca="1">IF(OFFSET('Stocklist Hoogenraad'!B$17,ROW()-ROW(B$17),0)="","",OFFSET('Stocklist Hoogenraad'!B$17,ROW()-ROW(B$17),0))</f>
        <v/>
      </c>
      <c r="C3680" s="124" t="str">
        <f ca="1">IF(OFFSET('Stocklist Hoogenraad'!C$17,ROW()-ROW(C$17),0)="","",OFFSET('Stocklist Hoogenraad'!C$17,ROW()-ROW(C$17),0))</f>
        <v/>
      </c>
      <c r="D3680" s="125" t="str">
        <f ca="1">IF(OFFSET('Stocklist Hoogenraad'!D$17,ROW()-ROW(D$17),0)="","",(1+Margin)*OFFSET('Stocklist Hoogenraad'!D$17,ROW()-ROW(D$17),0))</f>
        <v/>
      </c>
    </row>
    <row r="3681" spans="1:4" x14ac:dyDescent="0.25">
      <c r="A3681" s="124" t="str">
        <f ca="1">IF(OFFSET('Stocklist Hoogenraad'!A$17,ROW()-ROW(A$17),0)="","",OFFSET('Stocklist Hoogenraad'!A$17,ROW()-ROW(A$17),0))</f>
        <v/>
      </c>
      <c r="B3681" s="124" t="str">
        <f ca="1">IF(OFFSET('Stocklist Hoogenraad'!B$17,ROW()-ROW(B$17),0)="","",OFFSET('Stocklist Hoogenraad'!B$17,ROW()-ROW(B$17),0))</f>
        <v/>
      </c>
      <c r="C3681" s="124" t="str">
        <f ca="1">IF(OFFSET('Stocklist Hoogenraad'!C$17,ROW()-ROW(C$17),0)="","",OFFSET('Stocklist Hoogenraad'!C$17,ROW()-ROW(C$17),0))</f>
        <v/>
      </c>
      <c r="D3681" s="125" t="str">
        <f ca="1">IF(OFFSET('Stocklist Hoogenraad'!D$17,ROW()-ROW(D$17),0)="","",(1+Margin)*OFFSET('Stocklist Hoogenraad'!D$17,ROW()-ROW(D$17),0))</f>
        <v/>
      </c>
    </row>
    <row r="3682" spans="1:4" x14ac:dyDescent="0.25">
      <c r="A3682" s="124" t="str">
        <f ca="1">IF(OFFSET('Stocklist Hoogenraad'!A$17,ROW()-ROW(A$17),0)="","",OFFSET('Stocklist Hoogenraad'!A$17,ROW()-ROW(A$17),0))</f>
        <v/>
      </c>
      <c r="B3682" s="124" t="str">
        <f ca="1">IF(OFFSET('Stocklist Hoogenraad'!B$17,ROW()-ROW(B$17),0)="","",OFFSET('Stocklist Hoogenraad'!B$17,ROW()-ROW(B$17),0))</f>
        <v/>
      </c>
      <c r="C3682" s="124" t="str">
        <f ca="1">IF(OFFSET('Stocklist Hoogenraad'!C$17,ROW()-ROW(C$17),0)="","",OFFSET('Stocklist Hoogenraad'!C$17,ROW()-ROW(C$17),0))</f>
        <v/>
      </c>
      <c r="D3682" s="125" t="str">
        <f ca="1">IF(OFFSET('Stocklist Hoogenraad'!D$17,ROW()-ROW(D$17),0)="","",(1+Margin)*OFFSET('Stocklist Hoogenraad'!D$17,ROW()-ROW(D$17),0))</f>
        <v/>
      </c>
    </row>
    <row r="3683" spans="1:4" x14ac:dyDescent="0.25">
      <c r="A3683" s="124" t="str">
        <f ca="1">IF(OFFSET('Stocklist Hoogenraad'!A$17,ROW()-ROW(A$17),0)="","",OFFSET('Stocklist Hoogenraad'!A$17,ROW()-ROW(A$17),0))</f>
        <v/>
      </c>
      <c r="B3683" s="124" t="str">
        <f ca="1">IF(OFFSET('Stocklist Hoogenraad'!B$17,ROW()-ROW(B$17),0)="","",OFFSET('Stocklist Hoogenraad'!B$17,ROW()-ROW(B$17),0))</f>
        <v/>
      </c>
      <c r="C3683" s="124" t="str">
        <f ca="1">IF(OFFSET('Stocklist Hoogenraad'!C$17,ROW()-ROW(C$17),0)="","",OFFSET('Stocklist Hoogenraad'!C$17,ROW()-ROW(C$17),0))</f>
        <v/>
      </c>
      <c r="D3683" s="125" t="str">
        <f ca="1">IF(OFFSET('Stocklist Hoogenraad'!D$17,ROW()-ROW(D$17),0)="","",(1+Margin)*OFFSET('Stocklist Hoogenraad'!D$17,ROW()-ROW(D$17),0))</f>
        <v/>
      </c>
    </row>
    <row r="3684" spans="1:4" x14ac:dyDescent="0.25">
      <c r="A3684" s="124" t="str">
        <f ca="1">IF(OFFSET('Stocklist Hoogenraad'!A$17,ROW()-ROW(A$17),0)="","",OFFSET('Stocklist Hoogenraad'!A$17,ROW()-ROW(A$17),0))</f>
        <v/>
      </c>
      <c r="B3684" s="124" t="str">
        <f ca="1">IF(OFFSET('Stocklist Hoogenraad'!B$17,ROW()-ROW(B$17),0)="","",OFFSET('Stocklist Hoogenraad'!B$17,ROW()-ROW(B$17),0))</f>
        <v/>
      </c>
      <c r="C3684" s="124" t="str">
        <f ca="1">IF(OFFSET('Stocklist Hoogenraad'!C$17,ROW()-ROW(C$17),0)="","",OFFSET('Stocklist Hoogenraad'!C$17,ROW()-ROW(C$17),0))</f>
        <v/>
      </c>
      <c r="D3684" s="125" t="str">
        <f ca="1">IF(OFFSET('Stocklist Hoogenraad'!D$17,ROW()-ROW(D$17),0)="","",(1+Margin)*OFFSET('Stocklist Hoogenraad'!D$17,ROW()-ROW(D$17),0))</f>
        <v/>
      </c>
    </row>
    <row r="3685" spans="1:4" x14ac:dyDescent="0.25">
      <c r="A3685" s="124" t="str">
        <f ca="1">IF(OFFSET('Stocklist Hoogenraad'!A$17,ROW()-ROW(A$17),0)="","",OFFSET('Stocklist Hoogenraad'!A$17,ROW()-ROW(A$17),0))</f>
        <v/>
      </c>
      <c r="B3685" s="124" t="str">
        <f ca="1">IF(OFFSET('Stocklist Hoogenraad'!B$17,ROW()-ROW(B$17),0)="","",OFFSET('Stocklist Hoogenraad'!B$17,ROW()-ROW(B$17),0))</f>
        <v/>
      </c>
      <c r="C3685" s="124" t="str">
        <f ca="1">IF(OFFSET('Stocklist Hoogenraad'!C$17,ROW()-ROW(C$17),0)="","",OFFSET('Stocklist Hoogenraad'!C$17,ROW()-ROW(C$17),0))</f>
        <v/>
      </c>
      <c r="D3685" s="125" t="str">
        <f ca="1">IF(OFFSET('Stocklist Hoogenraad'!D$17,ROW()-ROW(D$17),0)="","",(1+Margin)*OFFSET('Stocklist Hoogenraad'!D$17,ROW()-ROW(D$17),0))</f>
        <v/>
      </c>
    </row>
    <row r="3686" spans="1:4" x14ac:dyDescent="0.25">
      <c r="A3686" s="124" t="str">
        <f ca="1">IF(OFFSET('Stocklist Hoogenraad'!A$17,ROW()-ROW(A$17),0)="","",OFFSET('Stocklist Hoogenraad'!A$17,ROW()-ROW(A$17),0))</f>
        <v/>
      </c>
      <c r="B3686" s="124" t="str">
        <f ca="1">IF(OFFSET('Stocklist Hoogenraad'!B$17,ROW()-ROW(B$17),0)="","",OFFSET('Stocklist Hoogenraad'!B$17,ROW()-ROW(B$17),0))</f>
        <v/>
      </c>
      <c r="C3686" s="124" t="str">
        <f ca="1">IF(OFFSET('Stocklist Hoogenraad'!C$17,ROW()-ROW(C$17),0)="","",OFFSET('Stocklist Hoogenraad'!C$17,ROW()-ROW(C$17),0))</f>
        <v/>
      </c>
      <c r="D3686" s="125" t="str">
        <f ca="1">IF(OFFSET('Stocklist Hoogenraad'!D$17,ROW()-ROW(D$17),0)="","",(1+Margin)*OFFSET('Stocklist Hoogenraad'!D$17,ROW()-ROW(D$17),0))</f>
        <v/>
      </c>
    </row>
    <row r="3687" spans="1:4" x14ac:dyDescent="0.25">
      <c r="A3687" s="124" t="str">
        <f ca="1">IF(OFFSET('Stocklist Hoogenraad'!A$17,ROW()-ROW(A$17),0)="","",OFFSET('Stocklist Hoogenraad'!A$17,ROW()-ROW(A$17),0))</f>
        <v/>
      </c>
      <c r="B3687" s="124" t="str">
        <f ca="1">IF(OFFSET('Stocklist Hoogenraad'!B$17,ROW()-ROW(B$17),0)="","",OFFSET('Stocklist Hoogenraad'!B$17,ROW()-ROW(B$17),0))</f>
        <v/>
      </c>
      <c r="C3687" s="124" t="str">
        <f ca="1">IF(OFFSET('Stocklist Hoogenraad'!C$17,ROW()-ROW(C$17),0)="","",OFFSET('Stocklist Hoogenraad'!C$17,ROW()-ROW(C$17),0))</f>
        <v/>
      </c>
      <c r="D3687" s="125" t="str">
        <f ca="1">IF(OFFSET('Stocklist Hoogenraad'!D$17,ROW()-ROW(D$17),0)="","",(1+Margin)*OFFSET('Stocklist Hoogenraad'!D$17,ROW()-ROW(D$17),0))</f>
        <v/>
      </c>
    </row>
    <row r="3688" spans="1:4" x14ac:dyDescent="0.25">
      <c r="A3688" s="124" t="str">
        <f ca="1">IF(OFFSET('Stocklist Hoogenraad'!A$17,ROW()-ROW(A$17),0)="","",OFFSET('Stocklist Hoogenraad'!A$17,ROW()-ROW(A$17),0))</f>
        <v/>
      </c>
      <c r="B3688" s="124" t="str">
        <f ca="1">IF(OFFSET('Stocklist Hoogenraad'!B$17,ROW()-ROW(B$17),0)="","",OFFSET('Stocklist Hoogenraad'!B$17,ROW()-ROW(B$17),0))</f>
        <v/>
      </c>
      <c r="C3688" s="124" t="str">
        <f ca="1">IF(OFFSET('Stocklist Hoogenraad'!C$17,ROW()-ROW(C$17),0)="","",OFFSET('Stocklist Hoogenraad'!C$17,ROW()-ROW(C$17),0))</f>
        <v/>
      </c>
      <c r="D3688" s="125" t="str">
        <f ca="1">IF(OFFSET('Stocklist Hoogenraad'!D$17,ROW()-ROW(D$17),0)="","",(1+Margin)*OFFSET('Stocklist Hoogenraad'!D$17,ROW()-ROW(D$17),0))</f>
        <v/>
      </c>
    </row>
    <row r="3689" spans="1:4" x14ac:dyDescent="0.25">
      <c r="A3689" s="124" t="str">
        <f ca="1">IF(OFFSET('Stocklist Hoogenraad'!A$17,ROW()-ROW(A$17),0)="","",OFFSET('Stocklist Hoogenraad'!A$17,ROW()-ROW(A$17),0))</f>
        <v/>
      </c>
      <c r="B3689" s="124" t="str">
        <f ca="1">IF(OFFSET('Stocklist Hoogenraad'!B$17,ROW()-ROW(B$17),0)="","",OFFSET('Stocklist Hoogenraad'!B$17,ROW()-ROW(B$17),0))</f>
        <v/>
      </c>
      <c r="C3689" s="124" t="str">
        <f ca="1">IF(OFFSET('Stocklist Hoogenraad'!C$17,ROW()-ROW(C$17),0)="","",OFFSET('Stocklist Hoogenraad'!C$17,ROW()-ROW(C$17),0))</f>
        <v/>
      </c>
      <c r="D3689" s="125" t="str">
        <f ca="1">IF(OFFSET('Stocklist Hoogenraad'!D$17,ROW()-ROW(D$17),0)="","",(1+Margin)*OFFSET('Stocklist Hoogenraad'!D$17,ROW()-ROW(D$17),0))</f>
        <v/>
      </c>
    </row>
    <row r="3690" spans="1:4" x14ac:dyDescent="0.25">
      <c r="A3690" s="124" t="str">
        <f ca="1">IF(OFFSET('Stocklist Hoogenraad'!A$17,ROW()-ROW(A$17),0)="","",OFFSET('Stocklist Hoogenraad'!A$17,ROW()-ROW(A$17),0))</f>
        <v/>
      </c>
      <c r="B3690" s="124" t="str">
        <f ca="1">IF(OFFSET('Stocklist Hoogenraad'!B$17,ROW()-ROW(B$17),0)="","",OFFSET('Stocklist Hoogenraad'!B$17,ROW()-ROW(B$17),0))</f>
        <v/>
      </c>
      <c r="C3690" s="124" t="str">
        <f ca="1">IF(OFFSET('Stocklist Hoogenraad'!C$17,ROW()-ROW(C$17),0)="","",OFFSET('Stocklist Hoogenraad'!C$17,ROW()-ROW(C$17),0))</f>
        <v/>
      </c>
      <c r="D3690" s="125" t="str">
        <f ca="1">IF(OFFSET('Stocklist Hoogenraad'!D$17,ROW()-ROW(D$17),0)="","",(1+Margin)*OFFSET('Stocklist Hoogenraad'!D$17,ROW()-ROW(D$17),0))</f>
        <v/>
      </c>
    </row>
    <row r="3691" spans="1:4" x14ac:dyDescent="0.25">
      <c r="A3691" s="124" t="str">
        <f ca="1">IF(OFFSET('Stocklist Hoogenraad'!A$17,ROW()-ROW(A$17),0)="","",OFFSET('Stocklist Hoogenraad'!A$17,ROW()-ROW(A$17),0))</f>
        <v/>
      </c>
      <c r="B3691" s="124" t="str">
        <f ca="1">IF(OFFSET('Stocklist Hoogenraad'!B$17,ROW()-ROW(B$17),0)="","",OFFSET('Stocklist Hoogenraad'!B$17,ROW()-ROW(B$17),0))</f>
        <v/>
      </c>
      <c r="C3691" s="124" t="str">
        <f ca="1">IF(OFFSET('Stocklist Hoogenraad'!C$17,ROW()-ROW(C$17),0)="","",OFFSET('Stocklist Hoogenraad'!C$17,ROW()-ROW(C$17),0))</f>
        <v/>
      </c>
      <c r="D3691" s="125" t="str">
        <f ca="1">IF(OFFSET('Stocklist Hoogenraad'!D$17,ROW()-ROW(D$17),0)="","",(1+Margin)*OFFSET('Stocklist Hoogenraad'!D$17,ROW()-ROW(D$17),0))</f>
        <v/>
      </c>
    </row>
    <row r="3692" spans="1:4" x14ac:dyDescent="0.25">
      <c r="A3692" s="124" t="str">
        <f ca="1">IF(OFFSET('Stocklist Hoogenraad'!A$17,ROW()-ROW(A$17),0)="","",OFFSET('Stocklist Hoogenraad'!A$17,ROW()-ROW(A$17),0))</f>
        <v/>
      </c>
      <c r="B3692" s="124" t="str">
        <f ca="1">IF(OFFSET('Stocklist Hoogenraad'!B$17,ROW()-ROW(B$17),0)="","",OFFSET('Stocklist Hoogenraad'!B$17,ROW()-ROW(B$17),0))</f>
        <v/>
      </c>
      <c r="C3692" s="124" t="str">
        <f ca="1">IF(OFFSET('Stocklist Hoogenraad'!C$17,ROW()-ROW(C$17),0)="","",OFFSET('Stocklist Hoogenraad'!C$17,ROW()-ROW(C$17),0))</f>
        <v/>
      </c>
      <c r="D3692" s="125" t="str">
        <f ca="1">IF(OFFSET('Stocklist Hoogenraad'!D$17,ROW()-ROW(D$17),0)="","",(1+Margin)*OFFSET('Stocklist Hoogenraad'!D$17,ROW()-ROW(D$17),0))</f>
        <v/>
      </c>
    </row>
    <row r="3693" spans="1:4" x14ac:dyDescent="0.25">
      <c r="A3693" s="124" t="str">
        <f ca="1">IF(OFFSET('Stocklist Hoogenraad'!A$17,ROW()-ROW(A$17),0)="","",OFFSET('Stocklist Hoogenraad'!A$17,ROW()-ROW(A$17),0))</f>
        <v/>
      </c>
      <c r="B3693" s="124" t="str">
        <f ca="1">IF(OFFSET('Stocklist Hoogenraad'!B$17,ROW()-ROW(B$17),0)="","",OFFSET('Stocklist Hoogenraad'!B$17,ROW()-ROW(B$17),0))</f>
        <v/>
      </c>
      <c r="C3693" s="124" t="str">
        <f ca="1">IF(OFFSET('Stocklist Hoogenraad'!C$17,ROW()-ROW(C$17),0)="","",OFFSET('Stocklist Hoogenraad'!C$17,ROW()-ROW(C$17),0))</f>
        <v/>
      </c>
      <c r="D3693" s="125" t="str">
        <f ca="1">IF(OFFSET('Stocklist Hoogenraad'!D$17,ROW()-ROW(D$17),0)="","",(1+Margin)*OFFSET('Stocklist Hoogenraad'!D$17,ROW()-ROW(D$17),0))</f>
        <v/>
      </c>
    </row>
    <row r="3694" spans="1:4" x14ac:dyDescent="0.25">
      <c r="A3694" s="124" t="str">
        <f ca="1">IF(OFFSET('Stocklist Hoogenraad'!A$17,ROW()-ROW(A$17),0)="","",OFFSET('Stocklist Hoogenraad'!A$17,ROW()-ROW(A$17),0))</f>
        <v/>
      </c>
      <c r="B3694" s="124" t="str">
        <f ca="1">IF(OFFSET('Stocklist Hoogenraad'!B$17,ROW()-ROW(B$17),0)="","",OFFSET('Stocklist Hoogenraad'!B$17,ROW()-ROW(B$17),0))</f>
        <v/>
      </c>
      <c r="C3694" s="124" t="str">
        <f ca="1">IF(OFFSET('Stocklist Hoogenraad'!C$17,ROW()-ROW(C$17),0)="","",OFFSET('Stocklist Hoogenraad'!C$17,ROW()-ROW(C$17),0))</f>
        <v/>
      </c>
      <c r="D3694" s="125" t="str">
        <f ca="1">IF(OFFSET('Stocklist Hoogenraad'!D$17,ROW()-ROW(D$17),0)="","",(1+Margin)*OFFSET('Stocklist Hoogenraad'!D$17,ROW()-ROW(D$17),0))</f>
        <v/>
      </c>
    </row>
    <row r="3695" spans="1:4" x14ac:dyDescent="0.25">
      <c r="A3695" s="124" t="str">
        <f ca="1">IF(OFFSET('Stocklist Hoogenraad'!A$17,ROW()-ROW(A$17),0)="","",OFFSET('Stocklist Hoogenraad'!A$17,ROW()-ROW(A$17),0))</f>
        <v/>
      </c>
      <c r="B3695" s="124" t="str">
        <f ca="1">IF(OFFSET('Stocklist Hoogenraad'!B$17,ROW()-ROW(B$17),0)="","",OFFSET('Stocklist Hoogenraad'!B$17,ROW()-ROW(B$17),0))</f>
        <v/>
      </c>
      <c r="C3695" s="124" t="str">
        <f ca="1">IF(OFFSET('Stocklist Hoogenraad'!C$17,ROW()-ROW(C$17),0)="","",OFFSET('Stocklist Hoogenraad'!C$17,ROW()-ROW(C$17),0))</f>
        <v/>
      </c>
      <c r="D3695" s="125" t="str">
        <f ca="1">IF(OFFSET('Stocklist Hoogenraad'!D$17,ROW()-ROW(D$17),0)="","",(1+Margin)*OFFSET('Stocklist Hoogenraad'!D$17,ROW()-ROW(D$17),0))</f>
        <v/>
      </c>
    </row>
    <row r="3696" spans="1:4" x14ac:dyDescent="0.25">
      <c r="A3696" s="124" t="str">
        <f ca="1">IF(OFFSET('Stocklist Hoogenraad'!A$17,ROW()-ROW(A$17),0)="","",OFFSET('Stocklist Hoogenraad'!A$17,ROW()-ROW(A$17),0))</f>
        <v/>
      </c>
      <c r="B3696" s="124" t="str">
        <f ca="1">IF(OFFSET('Stocklist Hoogenraad'!B$17,ROW()-ROW(B$17),0)="","",OFFSET('Stocklist Hoogenraad'!B$17,ROW()-ROW(B$17),0))</f>
        <v/>
      </c>
      <c r="C3696" s="124" t="str">
        <f ca="1">IF(OFFSET('Stocklist Hoogenraad'!C$17,ROW()-ROW(C$17),0)="","",OFFSET('Stocklist Hoogenraad'!C$17,ROW()-ROW(C$17),0))</f>
        <v/>
      </c>
      <c r="D3696" s="125" t="str">
        <f ca="1">IF(OFFSET('Stocklist Hoogenraad'!D$17,ROW()-ROW(D$17),0)="","",(1+Margin)*OFFSET('Stocklist Hoogenraad'!D$17,ROW()-ROW(D$17),0))</f>
        <v/>
      </c>
    </row>
    <row r="3697" spans="1:4" x14ac:dyDescent="0.25">
      <c r="A3697" s="124" t="str">
        <f ca="1">IF(OFFSET('Stocklist Hoogenraad'!A$17,ROW()-ROW(A$17),0)="","",OFFSET('Stocklist Hoogenraad'!A$17,ROW()-ROW(A$17),0))</f>
        <v/>
      </c>
      <c r="B3697" s="124" t="str">
        <f ca="1">IF(OFFSET('Stocklist Hoogenraad'!B$17,ROW()-ROW(B$17),0)="","",OFFSET('Stocklist Hoogenraad'!B$17,ROW()-ROW(B$17),0))</f>
        <v/>
      </c>
      <c r="C3697" s="124" t="str">
        <f ca="1">IF(OFFSET('Stocklist Hoogenraad'!C$17,ROW()-ROW(C$17),0)="","",OFFSET('Stocklist Hoogenraad'!C$17,ROW()-ROW(C$17),0))</f>
        <v/>
      </c>
      <c r="D3697" s="125" t="str">
        <f ca="1">IF(OFFSET('Stocklist Hoogenraad'!D$17,ROW()-ROW(D$17),0)="","",(1+Margin)*OFFSET('Stocklist Hoogenraad'!D$17,ROW()-ROW(D$17),0))</f>
        <v/>
      </c>
    </row>
    <row r="3698" spans="1:4" x14ac:dyDescent="0.25">
      <c r="A3698" s="124" t="str">
        <f ca="1">IF(OFFSET('Stocklist Hoogenraad'!A$17,ROW()-ROW(A$17),0)="","",OFFSET('Stocklist Hoogenraad'!A$17,ROW()-ROW(A$17),0))</f>
        <v/>
      </c>
      <c r="B3698" s="124" t="str">
        <f ca="1">IF(OFFSET('Stocklist Hoogenraad'!B$17,ROW()-ROW(B$17),0)="","",OFFSET('Stocklist Hoogenraad'!B$17,ROW()-ROW(B$17),0))</f>
        <v/>
      </c>
      <c r="C3698" s="124" t="str">
        <f ca="1">IF(OFFSET('Stocklist Hoogenraad'!C$17,ROW()-ROW(C$17),0)="","",OFFSET('Stocklist Hoogenraad'!C$17,ROW()-ROW(C$17),0))</f>
        <v/>
      </c>
      <c r="D3698" s="125" t="str">
        <f ca="1">IF(OFFSET('Stocklist Hoogenraad'!D$17,ROW()-ROW(D$17),0)="","",(1+Margin)*OFFSET('Stocklist Hoogenraad'!D$17,ROW()-ROW(D$17),0))</f>
        <v/>
      </c>
    </row>
    <row r="3699" spans="1:4" x14ac:dyDescent="0.25">
      <c r="A3699" s="124" t="str">
        <f ca="1">IF(OFFSET('Stocklist Hoogenraad'!A$17,ROW()-ROW(A$17),0)="","",OFFSET('Stocklist Hoogenraad'!A$17,ROW()-ROW(A$17),0))</f>
        <v/>
      </c>
      <c r="B3699" s="124" t="str">
        <f ca="1">IF(OFFSET('Stocklist Hoogenraad'!B$17,ROW()-ROW(B$17),0)="","",OFFSET('Stocklist Hoogenraad'!B$17,ROW()-ROW(B$17),0))</f>
        <v/>
      </c>
      <c r="C3699" s="124" t="str">
        <f ca="1">IF(OFFSET('Stocklist Hoogenraad'!C$17,ROW()-ROW(C$17),0)="","",OFFSET('Stocklist Hoogenraad'!C$17,ROW()-ROW(C$17),0))</f>
        <v/>
      </c>
      <c r="D3699" s="125" t="str">
        <f ca="1">IF(OFFSET('Stocklist Hoogenraad'!D$17,ROW()-ROW(D$17),0)="","",(1+Margin)*OFFSET('Stocklist Hoogenraad'!D$17,ROW()-ROW(D$17),0))</f>
        <v/>
      </c>
    </row>
    <row r="3700" spans="1:4" x14ac:dyDescent="0.25">
      <c r="A3700" s="124" t="str">
        <f ca="1">IF(OFFSET('Stocklist Hoogenraad'!A$17,ROW()-ROW(A$17),0)="","",OFFSET('Stocklist Hoogenraad'!A$17,ROW()-ROW(A$17),0))</f>
        <v/>
      </c>
      <c r="B3700" s="124" t="str">
        <f ca="1">IF(OFFSET('Stocklist Hoogenraad'!B$17,ROW()-ROW(B$17),0)="","",OFFSET('Stocklist Hoogenraad'!B$17,ROW()-ROW(B$17),0))</f>
        <v/>
      </c>
      <c r="C3700" s="124" t="str">
        <f ca="1">IF(OFFSET('Stocklist Hoogenraad'!C$17,ROW()-ROW(C$17),0)="","",OFFSET('Stocklist Hoogenraad'!C$17,ROW()-ROW(C$17),0))</f>
        <v/>
      </c>
      <c r="D3700" s="125" t="str">
        <f ca="1">IF(OFFSET('Stocklist Hoogenraad'!D$17,ROW()-ROW(D$17),0)="","",(1+Margin)*OFFSET('Stocklist Hoogenraad'!D$17,ROW()-ROW(D$17),0))</f>
        <v/>
      </c>
    </row>
    <row r="3701" spans="1:4" x14ac:dyDescent="0.25">
      <c r="A3701" s="124" t="str">
        <f ca="1">IF(OFFSET('Stocklist Hoogenraad'!A$17,ROW()-ROW(A$17),0)="","",OFFSET('Stocklist Hoogenraad'!A$17,ROW()-ROW(A$17),0))</f>
        <v/>
      </c>
      <c r="B3701" s="124" t="str">
        <f ca="1">IF(OFFSET('Stocklist Hoogenraad'!B$17,ROW()-ROW(B$17),0)="","",OFFSET('Stocklist Hoogenraad'!B$17,ROW()-ROW(B$17),0))</f>
        <v/>
      </c>
      <c r="C3701" s="124" t="str">
        <f ca="1">IF(OFFSET('Stocklist Hoogenraad'!C$17,ROW()-ROW(C$17),0)="","",OFFSET('Stocklist Hoogenraad'!C$17,ROW()-ROW(C$17),0))</f>
        <v/>
      </c>
      <c r="D3701" s="125" t="str">
        <f ca="1">IF(OFFSET('Stocklist Hoogenraad'!D$17,ROW()-ROW(D$17),0)="","",(1+Margin)*OFFSET('Stocklist Hoogenraad'!D$17,ROW()-ROW(D$17),0))</f>
        <v/>
      </c>
    </row>
    <row r="3702" spans="1:4" x14ac:dyDescent="0.25">
      <c r="A3702" s="124" t="str">
        <f ca="1">IF(OFFSET('Stocklist Hoogenraad'!A$17,ROW()-ROW(A$17),0)="","",OFFSET('Stocklist Hoogenraad'!A$17,ROW()-ROW(A$17),0))</f>
        <v/>
      </c>
      <c r="B3702" s="124" t="str">
        <f ca="1">IF(OFFSET('Stocklist Hoogenraad'!B$17,ROW()-ROW(B$17),0)="","",OFFSET('Stocklist Hoogenraad'!B$17,ROW()-ROW(B$17),0))</f>
        <v/>
      </c>
      <c r="C3702" s="124" t="str">
        <f ca="1">IF(OFFSET('Stocklist Hoogenraad'!C$17,ROW()-ROW(C$17),0)="","",OFFSET('Stocklist Hoogenraad'!C$17,ROW()-ROW(C$17),0))</f>
        <v/>
      </c>
      <c r="D3702" s="125" t="str">
        <f ca="1">IF(OFFSET('Stocklist Hoogenraad'!D$17,ROW()-ROW(D$17),0)="","",(1+Margin)*OFFSET('Stocklist Hoogenraad'!D$17,ROW()-ROW(D$17),0))</f>
        <v/>
      </c>
    </row>
    <row r="3703" spans="1:4" x14ac:dyDescent="0.25">
      <c r="A3703" s="124" t="str">
        <f ca="1">IF(OFFSET('Stocklist Hoogenraad'!A$17,ROW()-ROW(A$17),0)="","",OFFSET('Stocklist Hoogenraad'!A$17,ROW()-ROW(A$17),0))</f>
        <v/>
      </c>
      <c r="B3703" s="124" t="str">
        <f ca="1">IF(OFFSET('Stocklist Hoogenraad'!B$17,ROW()-ROW(B$17),0)="","",OFFSET('Stocklist Hoogenraad'!B$17,ROW()-ROW(B$17),0))</f>
        <v/>
      </c>
      <c r="C3703" s="124" t="str">
        <f ca="1">IF(OFFSET('Stocklist Hoogenraad'!C$17,ROW()-ROW(C$17),0)="","",OFFSET('Stocklist Hoogenraad'!C$17,ROW()-ROW(C$17),0))</f>
        <v/>
      </c>
      <c r="D3703" s="125" t="str">
        <f ca="1">IF(OFFSET('Stocklist Hoogenraad'!D$17,ROW()-ROW(D$17),0)="","",(1+Margin)*OFFSET('Stocklist Hoogenraad'!D$17,ROW()-ROW(D$17),0))</f>
        <v/>
      </c>
    </row>
    <row r="3704" spans="1:4" x14ac:dyDescent="0.25">
      <c r="A3704" s="124" t="str">
        <f ca="1">IF(OFFSET('Stocklist Hoogenraad'!A$17,ROW()-ROW(A$17),0)="","",OFFSET('Stocklist Hoogenraad'!A$17,ROW()-ROW(A$17),0))</f>
        <v/>
      </c>
      <c r="B3704" s="124" t="str">
        <f ca="1">IF(OFFSET('Stocklist Hoogenraad'!B$17,ROW()-ROW(B$17),0)="","",OFFSET('Stocklist Hoogenraad'!B$17,ROW()-ROW(B$17),0))</f>
        <v/>
      </c>
      <c r="C3704" s="124" t="str">
        <f ca="1">IF(OFFSET('Stocklist Hoogenraad'!C$17,ROW()-ROW(C$17),0)="","",OFFSET('Stocklist Hoogenraad'!C$17,ROW()-ROW(C$17),0))</f>
        <v/>
      </c>
      <c r="D3704" s="125" t="str">
        <f ca="1">IF(OFFSET('Stocklist Hoogenraad'!D$17,ROW()-ROW(D$17),0)="","",(1+Margin)*OFFSET('Stocklist Hoogenraad'!D$17,ROW()-ROW(D$17),0))</f>
        <v/>
      </c>
    </row>
    <row r="3705" spans="1:4" x14ac:dyDescent="0.25">
      <c r="A3705" s="124" t="str">
        <f ca="1">IF(OFFSET('Stocklist Hoogenraad'!A$17,ROW()-ROW(A$17),0)="","",OFFSET('Stocklist Hoogenraad'!A$17,ROW()-ROW(A$17),0))</f>
        <v/>
      </c>
      <c r="B3705" s="124" t="str">
        <f ca="1">IF(OFFSET('Stocklist Hoogenraad'!B$17,ROW()-ROW(B$17),0)="","",OFFSET('Stocklist Hoogenraad'!B$17,ROW()-ROW(B$17),0))</f>
        <v/>
      </c>
      <c r="C3705" s="124" t="str">
        <f ca="1">IF(OFFSET('Stocklist Hoogenraad'!C$17,ROW()-ROW(C$17),0)="","",OFFSET('Stocklist Hoogenraad'!C$17,ROW()-ROW(C$17),0))</f>
        <v/>
      </c>
      <c r="D3705" s="125" t="str">
        <f ca="1">IF(OFFSET('Stocklist Hoogenraad'!D$17,ROW()-ROW(D$17),0)="","",(1+Margin)*OFFSET('Stocklist Hoogenraad'!D$17,ROW()-ROW(D$17),0))</f>
        <v/>
      </c>
    </row>
    <row r="3706" spans="1:4" x14ac:dyDescent="0.25">
      <c r="A3706" s="124" t="str">
        <f ca="1">IF(OFFSET('Stocklist Hoogenraad'!A$17,ROW()-ROW(A$17),0)="","",OFFSET('Stocklist Hoogenraad'!A$17,ROW()-ROW(A$17),0))</f>
        <v/>
      </c>
      <c r="B3706" s="124" t="str">
        <f ca="1">IF(OFFSET('Stocklist Hoogenraad'!B$17,ROW()-ROW(B$17),0)="","",OFFSET('Stocklist Hoogenraad'!B$17,ROW()-ROW(B$17),0))</f>
        <v/>
      </c>
      <c r="C3706" s="124" t="str">
        <f ca="1">IF(OFFSET('Stocklist Hoogenraad'!C$17,ROW()-ROW(C$17),0)="","",OFFSET('Stocklist Hoogenraad'!C$17,ROW()-ROW(C$17),0))</f>
        <v/>
      </c>
      <c r="D3706" s="125" t="str">
        <f ca="1">IF(OFFSET('Stocklist Hoogenraad'!D$17,ROW()-ROW(D$17),0)="","",(1+Margin)*OFFSET('Stocklist Hoogenraad'!D$17,ROW()-ROW(D$17),0))</f>
        <v/>
      </c>
    </row>
    <row r="3707" spans="1:4" x14ac:dyDescent="0.25">
      <c r="A3707" s="124" t="str">
        <f ca="1">IF(OFFSET('Stocklist Hoogenraad'!A$17,ROW()-ROW(A$17),0)="","",OFFSET('Stocklist Hoogenraad'!A$17,ROW()-ROW(A$17),0))</f>
        <v/>
      </c>
      <c r="B3707" s="124" t="str">
        <f ca="1">IF(OFFSET('Stocklist Hoogenraad'!B$17,ROW()-ROW(B$17),0)="","",OFFSET('Stocklist Hoogenraad'!B$17,ROW()-ROW(B$17),0))</f>
        <v/>
      </c>
      <c r="C3707" s="124" t="str">
        <f ca="1">IF(OFFSET('Stocklist Hoogenraad'!C$17,ROW()-ROW(C$17),0)="","",OFFSET('Stocklist Hoogenraad'!C$17,ROW()-ROW(C$17),0))</f>
        <v/>
      </c>
      <c r="D3707" s="125" t="str">
        <f ca="1">IF(OFFSET('Stocklist Hoogenraad'!D$17,ROW()-ROW(D$17),0)="","",(1+Margin)*OFFSET('Stocklist Hoogenraad'!D$17,ROW()-ROW(D$17),0))</f>
        <v/>
      </c>
    </row>
    <row r="3708" spans="1:4" x14ac:dyDescent="0.25">
      <c r="A3708" s="124" t="str">
        <f ca="1">IF(OFFSET('Stocklist Hoogenraad'!A$17,ROW()-ROW(A$17),0)="","",OFFSET('Stocklist Hoogenraad'!A$17,ROW()-ROW(A$17),0))</f>
        <v/>
      </c>
      <c r="B3708" s="124" t="str">
        <f ca="1">IF(OFFSET('Stocklist Hoogenraad'!B$17,ROW()-ROW(B$17),0)="","",OFFSET('Stocklist Hoogenraad'!B$17,ROW()-ROW(B$17),0))</f>
        <v/>
      </c>
      <c r="C3708" s="124" t="str">
        <f ca="1">IF(OFFSET('Stocklist Hoogenraad'!C$17,ROW()-ROW(C$17),0)="","",OFFSET('Stocklist Hoogenraad'!C$17,ROW()-ROW(C$17),0))</f>
        <v/>
      </c>
      <c r="D3708" s="125" t="str">
        <f ca="1">IF(OFFSET('Stocklist Hoogenraad'!D$17,ROW()-ROW(D$17),0)="","",(1+Margin)*OFFSET('Stocklist Hoogenraad'!D$17,ROW()-ROW(D$17),0))</f>
        <v/>
      </c>
    </row>
    <row r="3709" spans="1:4" x14ac:dyDescent="0.25">
      <c r="A3709" s="124" t="str">
        <f ca="1">IF(OFFSET('Stocklist Hoogenraad'!A$17,ROW()-ROW(A$17),0)="","",OFFSET('Stocklist Hoogenraad'!A$17,ROW()-ROW(A$17),0))</f>
        <v/>
      </c>
      <c r="B3709" s="124" t="str">
        <f ca="1">IF(OFFSET('Stocklist Hoogenraad'!B$17,ROW()-ROW(B$17),0)="","",OFFSET('Stocklist Hoogenraad'!B$17,ROW()-ROW(B$17),0))</f>
        <v/>
      </c>
      <c r="C3709" s="124" t="str">
        <f ca="1">IF(OFFSET('Stocklist Hoogenraad'!C$17,ROW()-ROW(C$17),0)="","",OFFSET('Stocklist Hoogenraad'!C$17,ROW()-ROW(C$17),0))</f>
        <v/>
      </c>
      <c r="D3709" s="125" t="str">
        <f ca="1">IF(OFFSET('Stocklist Hoogenraad'!D$17,ROW()-ROW(D$17),0)="","",(1+Margin)*OFFSET('Stocklist Hoogenraad'!D$17,ROW()-ROW(D$17),0))</f>
        <v/>
      </c>
    </row>
    <row r="3710" spans="1:4" x14ac:dyDescent="0.25">
      <c r="A3710" s="124" t="str">
        <f ca="1">IF(OFFSET('Stocklist Hoogenraad'!A$17,ROW()-ROW(A$17),0)="","",OFFSET('Stocklist Hoogenraad'!A$17,ROW()-ROW(A$17),0))</f>
        <v/>
      </c>
      <c r="B3710" s="124" t="str">
        <f ca="1">IF(OFFSET('Stocklist Hoogenraad'!B$17,ROW()-ROW(B$17),0)="","",OFFSET('Stocklist Hoogenraad'!B$17,ROW()-ROW(B$17),0))</f>
        <v/>
      </c>
      <c r="C3710" s="124" t="str">
        <f ca="1">IF(OFFSET('Stocklist Hoogenraad'!C$17,ROW()-ROW(C$17),0)="","",OFFSET('Stocklist Hoogenraad'!C$17,ROW()-ROW(C$17),0))</f>
        <v/>
      </c>
      <c r="D3710" s="125" t="str">
        <f ca="1">IF(OFFSET('Stocklist Hoogenraad'!D$17,ROW()-ROW(D$17),0)="","",(1+Margin)*OFFSET('Stocklist Hoogenraad'!D$17,ROW()-ROW(D$17),0))</f>
        <v/>
      </c>
    </row>
    <row r="3711" spans="1:4" x14ac:dyDescent="0.25">
      <c r="A3711" s="124" t="str">
        <f ca="1">IF(OFFSET('Stocklist Hoogenraad'!A$17,ROW()-ROW(A$17),0)="","",OFFSET('Stocklist Hoogenraad'!A$17,ROW()-ROW(A$17),0))</f>
        <v/>
      </c>
      <c r="B3711" s="124" t="str">
        <f ca="1">IF(OFFSET('Stocklist Hoogenraad'!B$17,ROW()-ROW(B$17),0)="","",OFFSET('Stocklist Hoogenraad'!B$17,ROW()-ROW(B$17),0))</f>
        <v/>
      </c>
      <c r="C3711" s="124" t="str">
        <f ca="1">IF(OFFSET('Stocklist Hoogenraad'!C$17,ROW()-ROW(C$17),0)="","",OFFSET('Stocklist Hoogenraad'!C$17,ROW()-ROW(C$17),0))</f>
        <v/>
      </c>
      <c r="D3711" s="125" t="str">
        <f ca="1">IF(OFFSET('Stocklist Hoogenraad'!D$17,ROW()-ROW(D$17),0)="","",(1+Margin)*OFFSET('Stocklist Hoogenraad'!D$17,ROW()-ROW(D$17),0))</f>
        <v/>
      </c>
    </row>
    <row r="3712" spans="1:4" x14ac:dyDescent="0.25">
      <c r="A3712" s="124" t="str">
        <f ca="1">IF(OFFSET('Stocklist Hoogenraad'!A$17,ROW()-ROW(A$17),0)="","",OFFSET('Stocklist Hoogenraad'!A$17,ROW()-ROW(A$17),0))</f>
        <v/>
      </c>
      <c r="B3712" s="124" t="str">
        <f ca="1">IF(OFFSET('Stocklist Hoogenraad'!B$17,ROW()-ROW(B$17),0)="","",OFFSET('Stocklist Hoogenraad'!B$17,ROW()-ROW(B$17),0))</f>
        <v/>
      </c>
      <c r="C3712" s="124" t="str">
        <f ca="1">IF(OFFSET('Stocklist Hoogenraad'!C$17,ROW()-ROW(C$17),0)="","",OFFSET('Stocklist Hoogenraad'!C$17,ROW()-ROW(C$17),0))</f>
        <v/>
      </c>
      <c r="D3712" s="125" t="str">
        <f ca="1">IF(OFFSET('Stocklist Hoogenraad'!D$17,ROW()-ROW(D$17),0)="","",(1+Margin)*OFFSET('Stocklist Hoogenraad'!D$17,ROW()-ROW(D$17),0))</f>
        <v/>
      </c>
    </row>
    <row r="3713" spans="1:4" x14ac:dyDescent="0.25">
      <c r="A3713" s="124" t="str">
        <f ca="1">IF(OFFSET('Stocklist Hoogenraad'!A$17,ROW()-ROW(A$17),0)="","",OFFSET('Stocklist Hoogenraad'!A$17,ROW()-ROW(A$17),0))</f>
        <v/>
      </c>
      <c r="B3713" s="124" t="str">
        <f ca="1">IF(OFFSET('Stocklist Hoogenraad'!B$17,ROW()-ROW(B$17),0)="","",OFFSET('Stocklist Hoogenraad'!B$17,ROW()-ROW(B$17),0))</f>
        <v/>
      </c>
      <c r="C3713" s="124" t="str">
        <f ca="1">IF(OFFSET('Stocklist Hoogenraad'!C$17,ROW()-ROW(C$17),0)="","",OFFSET('Stocklist Hoogenraad'!C$17,ROW()-ROW(C$17),0))</f>
        <v/>
      </c>
      <c r="D3713" s="125" t="str">
        <f ca="1">IF(OFFSET('Stocklist Hoogenraad'!D$17,ROW()-ROW(D$17),0)="","",(1+Margin)*OFFSET('Stocklist Hoogenraad'!D$17,ROW()-ROW(D$17),0))</f>
        <v/>
      </c>
    </row>
    <row r="3714" spans="1:4" x14ac:dyDescent="0.25">
      <c r="A3714" s="124" t="str">
        <f ca="1">IF(OFFSET('Stocklist Hoogenraad'!A$17,ROW()-ROW(A$17),0)="","",OFFSET('Stocklist Hoogenraad'!A$17,ROW()-ROW(A$17),0))</f>
        <v/>
      </c>
      <c r="B3714" s="124" t="str">
        <f ca="1">IF(OFFSET('Stocklist Hoogenraad'!B$17,ROW()-ROW(B$17),0)="","",OFFSET('Stocklist Hoogenraad'!B$17,ROW()-ROW(B$17),0))</f>
        <v/>
      </c>
      <c r="C3714" s="124" t="str">
        <f ca="1">IF(OFFSET('Stocklist Hoogenraad'!C$17,ROW()-ROW(C$17),0)="","",OFFSET('Stocklist Hoogenraad'!C$17,ROW()-ROW(C$17),0))</f>
        <v/>
      </c>
      <c r="D3714" s="125" t="str">
        <f ca="1">IF(OFFSET('Stocklist Hoogenraad'!D$17,ROW()-ROW(D$17),0)="","",(1+Margin)*OFFSET('Stocklist Hoogenraad'!D$17,ROW()-ROW(D$17),0))</f>
        <v/>
      </c>
    </row>
    <row r="3715" spans="1:4" x14ac:dyDescent="0.25">
      <c r="A3715" s="124" t="str">
        <f ca="1">IF(OFFSET('Stocklist Hoogenraad'!A$17,ROW()-ROW(A$17),0)="","",OFFSET('Stocklist Hoogenraad'!A$17,ROW()-ROW(A$17),0))</f>
        <v/>
      </c>
      <c r="B3715" s="124" t="str">
        <f ca="1">IF(OFFSET('Stocklist Hoogenraad'!B$17,ROW()-ROW(B$17),0)="","",OFFSET('Stocklist Hoogenraad'!B$17,ROW()-ROW(B$17),0))</f>
        <v/>
      </c>
      <c r="C3715" s="124" t="str">
        <f ca="1">IF(OFFSET('Stocklist Hoogenraad'!C$17,ROW()-ROW(C$17),0)="","",OFFSET('Stocklist Hoogenraad'!C$17,ROW()-ROW(C$17),0))</f>
        <v/>
      </c>
      <c r="D3715" s="125" t="str">
        <f ca="1">IF(OFFSET('Stocklist Hoogenraad'!D$17,ROW()-ROW(D$17),0)="","",(1+Margin)*OFFSET('Stocklist Hoogenraad'!D$17,ROW()-ROW(D$17),0))</f>
        <v/>
      </c>
    </row>
    <row r="3716" spans="1:4" x14ac:dyDescent="0.25">
      <c r="A3716" s="124" t="str">
        <f ca="1">IF(OFFSET('Stocklist Hoogenraad'!A$17,ROW()-ROW(A$17),0)="","",OFFSET('Stocklist Hoogenraad'!A$17,ROW()-ROW(A$17),0))</f>
        <v/>
      </c>
      <c r="B3716" s="124" t="str">
        <f ca="1">IF(OFFSET('Stocklist Hoogenraad'!B$17,ROW()-ROW(B$17),0)="","",OFFSET('Stocklist Hoogenraad'!B$17,ROW()-ROW(B$17),0))</f>
        <v/>
      </c>
      <c r="C3716" s="124" t="str">
        <f ca="1">IF(OFFSET('Stocklist Hoogenraad'!C$17,ROW()-ROW(C$17),0)="","",OFFSET('Stocklist Hoogenraad'!C$17,ROW()-ROW(C$17),0))</f>
        <v/>
      </c>
      <c r="D3716" s="125" t="str">
        <f ca="1">IF(OFFSET('Stocklist Hoogenraad'!D$17,ROW()-ROW(D$17),0)="","",(1+Margin)*OFFSET('Stocklist Hoogenraad'!D$17,ROW()-ROW(D$17),0))</f>
        <v/>
      </c>
    </row>
    <row r="3717" spans="1:4" x14ac:dyDescent="0.25">
      <c r="A3717" s="124" t="str">
        <f ca="1">IF(OFFSET('Stocklist Hoogenraad'!A$17,ROW()-ROW(A$17),0)="","",OFFSET('Stocklist Hoogenraad'!A$17,ROW()-ROW(A$17),0))</f>
        <v/>
      </c>
      <c r="B3717" s="124" t="str">
        <f ca="1">IF(OFFSET('Stocklist Hoogenraad'!B$17,ROW()-ROW(B$17),0)="","",OFFSET('Stocklist Hoogenraad'!B$17,ROW()-ROW(B$17),0))</f>
        <v/>
      </c>
      <c r="C3717" s="124" t="str">
        <f ca="1">IF(OFFSET('Stocklist Hoogenraad'!C$17,ROW()-ROW(C$17),0)="","",OFFSET('Stocklist Hoogenraad'!C$17,ROW()-ROW(C$17),0))</f>
        <v/>
      </c>
      <c r="D3717" s="125" t="str">
        <f ca="1">IF(OFFSET('Stocklist Hoogenraad'!D$17,ROW()-ROW(D$17),0)="","",(1+Margin)*OFFSET('Stocklist Hoogenraad'!D$17,ROW()-ROW(D$17),0))</f>
        <v/>
      </c>
    </row>
    <row r="3718" spans="1:4" x14ac:dyDescent="0.25">
      <c r="A3718" s="124" t="str">
        <f ca="1">IF(OFFSET('Stocklist Hoogenraad'!A$17,ROW()-ROW(A$17),0)="","",OFFSET('Stocklist Hoogenraad'!A$17,ROW()-ROW(A$17),0))</f>
        <v/>
      </c>
      <c r="B3718" s="124" t="str">
        <f ca="1">IF(OFFSET('Stocklist Hoogenraad'!B$17,ROW()-ROW(B$17),0)="","",OFFSET('Stocklist Hoogenraad'!B$17,ROW()-ROW(B$17),0))</f>
        <v/>
      </c>
      <c r="C3718" s="124" t="str">
        <f ca="1">IF(OFFSET('Stocklist Hoogenraad'!C$17,ROW()-ROW(C$17),0)="","",OFFSET('Stocklist Hoogenraad'!C$17,ROW()-ROW(C$17),0))</f>
        <v/>
      </c>
      <c r="D3718" s="125" t="str">
        <f ca="1">IF(OFFSET('Stocklist Hoogenraad'!D$17,ROW()-ROW(D$17),0)="","",(1+Margin)*OFFSET('Stocklist Hoogenraad'!D$17,ROW()-ROW(D$17),0))</f>
        <v/>
      </c>
    </row>
    <row r="3719" spans="1:4" x14ac:dyDescent="0.25">
      <c r="A3719" s="124" t="str">
        <f ca="1">IF(OFFSET('Stocklist Hoogenraad'!A$17,ROW()-ROW(A$17),0)="","",OFFSET('Stocklist Hoogenraad'!A$17,ROW()-ROW(A$17),0))</f>
        <v/>
      </c>
      <c r="B3719" s="124" t="str">
        <f ca="1">IF(OFFSET('Stocklist Hoogenraad'!B$17,ROW()-ROW(B$17),0)="","",OFFSET('Stocklist Hoogenraad'!B$17,ROW()-ROW(B$17),0))</f>
        <v/>
      </c>
      <c r="C3719" s="124" t="str">
        <f ca="1">IF(OFFSET('Stocklist Hoogenraad'!C$17,ROW()-ROW(C$17),0)="","",OFFSET('Stocklist Hoogenraad'!C$17,ROW()-ROW(C$17),0))</f>
        <v/>
      </c>
      <c r="D3719" s="125" t="str">
        <f ca="1">IF(OFFSET('Stocklist Hoogenraad'!D$17,ROW()-ROW(D$17),0)="","",(1+Margin)*OFFSET('Stocklist Hoogenraad'!D$17,ROW()-ROW(D$17),0))</f>
        <v/>
      </c>
    </row>
    <row r="3720" spans="1:4" x14ac:dyDescent="0.25">
      <c r="A3720" s="124" t="str">
        <f ca="1">IF(OFFSET('Stocklist Hoogenraad'!A$17,ROW()-ROW(A$17),0)="","",OFFSET('Stocklist Hoogenraad'!A$17,ROW()-ROW(A$17),0))</f>
        <v/>
      </c>
      <c r="B3720" s="124" t="str">
        <f ca="1">IF(OFFSET('Stocklist Hoogenraad'!B$17,ROW()-ROW(B$17),0)="","",OFFSET('Stocklist Hoogenraad'!B$17,ROW()-ROW(B$17),0))</f>
        <v/>
      </c>
      <c r="C3720" s="124" t="str">
        <f ca="1">IF(OFFSET('Stocklist Hoogenraad'!C$17,ROW()-ROW(C$17),0)="","",OFFSET('Stocklist Hoogenraad'!C$17,ROW()-ROW(C$17),0))</f>
        <v/>
      </c>
      <c r="D3720" s="125" t="str">
        <f ca="1">IF(OFFSET('Stocklist Hoogenraad'!D$17,ROW()-ROW(D$17),0)="","",(1+Margin)*OFFSET('Stocklist Hoogenraad'!D$17,ROW()-ROW(D$17),0))</f>
        <v/>
      </c>
    </row>
    <row r="3721" spans="1:4" x14ac:dyDescent="0.25">
      <c r="A3721" s="124" t="str">
        <f ca="1">IF(OFFSET('Stocklist Hoogenraad'!A$17,ROW()-ROW(A$17),0)="","",OFFSET('Stocklist Hoogenraad'!A$17,ROW()-ROW(A$17),0))</f>
        <v/>
      </c>
      <c r="B3721" s="124" t="str">
        <f ca="1">IF(OFFSET('Stocklist Hoogenraad'!B$17,ROW()-ROW(B$17),0)="","",OFFSET('Stocklist Hoogenraad'!B$17,ROW()-ROW(B$17),0))</f>
        <v/>
      </c>
      <c r="C3721" s="124" t="str">
        <f ca="1">IF(OFFSET('Stocklist Hoogenraad'!C$17,ROW()-ROW(C$17),0)="","",OFFSET('Stocklist Hoogenraad'!C$17,ROW()-ROW(C$17),0))</f>
        <v/>
      </c>
      <c r="D3721" s="125" t="str">
        <f ca="1">IF(OFFSET('Stocklist Hoogenraad'!D$17,ROW()-ROW(D$17),0)="","",(1+Margin)*OFFSET('Stocklist Hoogenraad'!D$17,ROW()-ROW(D$17),0))</f>
        <v/>
      </c>
    </row>
    <row r="3722" spans="1:4" x14ac:dyDescent="0.25">
      <c r="A3722" s="124" t="str">
        <f ca="1">IF(OFFSET('Stocklist Hoogenraad'!A$17,ROW()-ROW(A$17),0)="","",OFFSET('Stocklist Hoogenraad'!A$17,ROW()-ROW(A$17),0))</f>
        <v/>
      </c>
      <c r="B3722" s="124" t="str">
        <f ca="1">IF(OFFSET('Stocklist Hoogenraad'!B$17,ROW()-ROW(B$17),0)="","",OFFSET('Stocklist Hoogenraad'!B$17,ROW()-ROW(B$17),0))</f>
        <v/>
      </c>
      <c r="C3722" s="124" t="str">
        <f ca="1">IF(OFFSET('Stocklist Hoogenraad'!C$17,ROW()-ROW(C$17),0)="","",OFFSET('Stocklist Hoogenraad'!C$17,ROW()-ROW(C$17),0))</f>
        <v/>
      </c>
      <c r="D3722" s="125" t="str">
        <f ca="1">IF(OFFSET('Stocklist Hoogenraad'!D$17,ROW()-ROW(D$17),0)="","",(1+Margin)*OFFSET('Stocklist Hoogenraad'!D$17,ROW()-ROW(D$17),0))</f>
        <v/>
      </c>
    </row>
    <row r="3723" spans="1:4" x14ac:dyDescent="0.25">
      <c r="A3723" s="124" t="str">
        <f ca="1">IF(OFFSET('Stocklist Hoogenraad'!A$17,ROW()-ROW(A$17),0)="","",OFFSET('Stocklist Hoogenraad'!A$17,ROW()-ROW(A$17),0))</f>
        <v/>
      </c>
      <c r="B3723" s="124" t="str">
        <f ca="1">IF(OFFSET('Stocklist Hoogenraad'!B$17,ROW()-ROW(B$17),0)="","",OFFSET('Stocklist Hoogenraad'!B$17,ROW()-ROW(B$17),0))</f>
        <v/>
      </c>
      <c r="C3723" s="124" t="str">
        <f ca="1">IF(OFFSET('Stocklist Hoogenraad'!C$17,ROW()-ROW(C$17),0)="","",OFFSET('Stocklist Hoogenraad'!C$17,ROW()-ROW(C$17),0))</f>
        <v/>
      </c>
      <c r="D3723" s="125" t="str">
        <f ca="1">IF(OFFSET('Stocklist Hoogenraad'!D$17,ROW()-ROW(D$17),0)="","",(1+Margin)*OFFSET('Stocklist Hoogenraad'!D$17,ROW()-ROW(D$17),0))</f>
        <v/>
      </c>
    </row>
    <row r="3724" spans="1:4" x14ac:dyDescent="0.25">
      <c r="A3724" s="124" t="str">
        <f ca="1">IF(OFFSET('Stocklist Hoogenraad'!A$17,ROW()-ROW(A$17),0)="","",OFFSET('Stocklist Hoogenraad'!A$17,ROW()-ROW(A$17),0))</f>
        <v/>
      </c>
      <c r="B3724" s="124" t="str">
        <f ca="1">IF(OFFSET('Stocklist Hoogenraad'!B$17,ROW()-ROW(B$17),0)="","",OFFSET('Stocklist Hoogenraad'!B$17,ROW()-ROW(B$17),0))</f>
        <v/>
      </c>
      <c r="C3724" s="124" t="str">
        <f ca="1">IF(OFFSET('Stocklist Hoogenraad'!C$17,ROW()-ROW(C$17),0)="","",OFFSET('Stocklist Hoogenraad'!C$17,ROW()-ROW(C$17),0))</f>
        <v/>
      </c>
      <c r="D3724" s="125" t="str">
        <f ca="1">IF(OFFSET('Stocklist Hoogenraad'!D$17,ROW()-ROW(D$17),0)="","",(1+Margin)*OFFSET('Stocklist Hoogenraad'!D$17,ROW()-ROW(D$17),0))</f>
        <v/>
      </c>
    </row>
    <row r="3725" spans="1:4" x14ac:dyDescent="0.25">
      <c r="A3725" s="124" t="str">
        <f ca="1">IF(OFFSET('Stocklist Hoogenraad'!A$17,ROW()-ROW(A$17),0)="","",OFFSET('Stocklist Hoogenraad'!A$17,ROW()-ROW(A$17),0))</f>
        <v/>
      </c>
      <c r="B3725" s="124" t="str">
        <f ca="1">IF(OFFSET('Stocklist Hoogenraad'!B$17,ROW()-ROW(B$17),0)="","",OFFSET('Stocklist Hoogenraad'!B$17,ROW()-ROW(B$17),0))</f>
        <v/>
      </c>
      <c r="C3725" s="124" t="str">
        <f ca="1">IF(OFFSET('Stocklist Hoogenraad'!C$17,ROW()-ROW(C$17),0)="","",OFFSET('Stocklist Hoogenraad'!C$17,ROW()-ROW(C$17),0))</f>
        <v/>
      </c>
      <c r="D3725" s="125" t="str">
        <f ca="1">IF(OFFSET('Stocklist Hoogenraad'!D$17,ROW()-ROW(D$17),0)="","",(1+Margin)*OFFSET('Stocklist Hoogenraad'!D$17,ROW()-ROW(D$17),0))</f>
        <v/>
      </c>
    </row>
    <row r="3726" spans="1:4" x14ac:dyDescent="0.25">
      <c r="A3726" s="124" t="str">
        <f ca="1">IF(OFFSET('Stocklist Hoogenraad'!A$17,ROW()-ROW(A$17),0)="","",OFFSET('Stocklist Hoogenraad'!A$17,ROW()-ROW(A$17),0))</f>
        <v/>
      </c>
      <c r="B3726" s="124" t="str">
        <f ca="1">IF(OFFSET('Stocklist Hoogenraad'!B$17,ROW()-ROW(B$17),0)="","",OFFSET('Stocklist Hoogenraad'!B$17,ROW()-ROW(B$17),0))</f>
        <v/>
      </c>
      <c r="C3726" s="124" t="str">
        <f ca="1">IF(OFFSET('Stocklist Hoogenraad'!C$17,ROW()-ROW(C$17),0)="","",OFFSET('Stocklist Hoogenraad'!C$17,ROW()-ROW(C$17),0))</f>
        <v/>
      </c>
      <c r="D3726" s="125" t="str">
        <f ca="1">IF(OFFSET('Stocklist Hoogenraad'!D$17,ROW()-ROW(D$17),0)="","",(1+Margin)*OFFSET('Stocklist Hoogenraad'!D$17,ROW()-ROW(D$17),0))</f>
        <v/>
      </c>
    </row>
    <row r="3727" spans="1:4" x14ac:dyDescent="0.25">
      <c r="A3727" s="124" t="str">
        <f ca="1">IF(OFFSET('Stocklist Hoogenraad'!A$17,ROW()-ROW(A$17),0)="","",OFFSET('Stocklist Hoogenraad'!A$17,ROW()-ROW(A$17),0))</f>
        <v/>
      </c>
      <c r="B3727" s="124" t="str">
        <f ca="1">IF(OFFSET('Stocklist Hoogenraad'!B$17,ROW()-ROW(B$17),0)="","",OFFSET('Stocklist Hoogenraad'!B$17,ROW()-ROW(B$17),0))</f>
        <v/>
      </c>
      <c r="C3727" s="124" t="str">
        <f ca="1">IF(OFFSET('Stocklist Hoogenraad'!C$17,ROW()-ROW(C$17),0)="","",OFFSET('Stocklist Hoogenraad'!C$17,ROW()-ROW(C$17),0))</f>
        <v/>
      </c>
      <c r="D3727" s="125" t="str">
        <f ca="1">IF(OFFSET('Stocklist Hoogenraad'!D$17,ROW()-ROW(D$17),0)="","",(1+Margin)*OFFSET('Stocklist Hoogenraad'!D$17,ROW()-ROW(D$17),0))</f>
        <v/>
      </c>
    </row>
    <row r="3728" spans="1:4" x14ac:dyDescent="0.25">
      <c r="A3728" s="124" t="str">
        <f ca="1">IF(OFFSET('Stocklist Hoogenraad'!A$17,ROW()-ROW(A$17),0)="","",OFFSET('Stocklist Hoogenraad'!A$17,ROW()-ROW(A$17),0))</f>
        <v/>
      </c>
      <c r="B3728" s="124" t="str">
        <f ca="1">IF(OFFSET('Stocklist Hoogenraad'!B$17,ROW()-ROW(B$17),0)="","",OFFSET('Stocklist Hoogenraad'!B$17,ROW()-ROW(B$17),0))</f>
        <v/>
      </c>
      <c r="C3728" s="124" t="str">
        <f ca="1">IF(OFFSET('Stocklist Hoogenraad'!C$17,ROW()-ROW(C$17),0)="","",OFFSET('Stocklist Hoogenraad'!C$17,ROW()-ROW(C$17),0))</f>
        <v/>
      </c>
      <c r="D3728" s="125" t="str">
        <f ca="1">IF(OFFSET('Stocklist Hoogenraad'!D$17,ROW()-ROW(D$17),0)="","",(1+Margin)*OFFSET('Stocklist Hoogenraad'!D$17,ROW()-ROW(D$17),0))</f>
        <v/>
      </c>
    </row>
    <row r="3729" spans="1:4" x14ac:dyDescent="0.25">
      <c r="A3729" s="124" t="str">
        <f ca="1">IF(OFFSET('Stocklist Hoogenraad'!A$17,ROW()-ROW(A$17),0)="","",OFFSET('Stocklist Hoogenraad'!A$17,ROW()-ROW(A$17),0))</f>
        <v/>
      </c>
      <c r="B3729" s="124" t="str">
        <f ca="1">IF(OFFSET('Stocklist Hoogenraad'!B$17,ROW()-ROW(B$17),0)="","",OFFSET('Stocklist Hoogenraad'!B$17,ROW()-ROW(B$17),0))</f>
        <v/>
      </c>
      <c r="C3729" s="124" t="str">
        <f ca="1">IF(OFFSET('Stocklist Hoogenraad'!C$17,ROW()-ROW(C$17),0)="","",OFFSET('Stocklist Hoogenraad'!C$17,ROW()-ROW(C$17),0))</f>
        <v/>
      </c>
      <c r="D3729" s="125" t="str">
        <f ca="1">IF(OFFSET('Stocklist Hoogenraad'!D$17,ROW()-ROW(D$17),0)="","",(1+Margin)*OFFSET('Stocklist Hoogenraad'!D$17,ROW()-ROW(D$17),0))</f>
        <v/>
      </c>
    </row>
    <row r="3730" spans="1:4" x14ac:dyDescent="0.25">
      <c r="A3730" s="124" t="str">
        <f ca="1">IF(OFFSET('Stocklist Hoogenraad'!A$17,ROW()-ROW(A$17),0)="","",OFFSET('Stocklist Hoogenraad'!A$17,ROW()-ROW(A$17),0))</f>
        <v/>
      </c>
      <c r="B3730" s="124" t="str">
        <f ca="1">IF(OFFSET('Stocklist Hoogenraad'!B$17,ROW()-ROW(B$17),0)="","",OFFSET('Stocklist Hoogenraad'!B$17,ROW()-ROW(B$17),0))</f>
        <v/>
      </c>
      <c r="C3730" s="124" t="str">
        <f ca="1">IF(OFFSET('Stocklist Hoogenraad'!C$17,ROW()-ROW(C$17),0)="","",OFFSET('Stocklist Hoogenraad'!C$17,ROW()-ROW(C$17),0))</f>
        <v/>
      </c>
      <c r="D3730" s="125" t="str">
        <f ca="1">IF(OFFSET('Stocklist Hoogenraad'!D$17,ROW()-ROW(D$17),0)="","",(1+Margin)*OFFSET('Stocklist Hoogenraad'!D$17,ROW()-ROW(D$17),0))</f>
        <v/>
      </c>
    </row>
    <row r="3731" spans="1:4" x14ac:dyDescent="0.25">
      <c r="A3731" s="124" t="str">
        <f ca="1">IF(OFFSET('Stocklist Hoogenraad'!A$17,ROW()-ROW(A$17),0)="","",OFFSET('Stocklist Hoogenraad'!A$17,ROW()-ROW(A$17),0))</f>
        <v/>
      </c>
      <c r="B3731" s="124" t="str">
        <f ca="1">IF(OFFSET('Stocklist Hoogenraad'!B$17,ROW()-ROW(B$17),0)="","",OFFSET('Stocklist Hoogenraad'!B$17,ROW()-ROW(B$17),0))</f>
        <v/>
      </c>
      <c r="C3731" s="124" t="str">
        <f ca="1">IF(OFFSET('Stocklist Hoogenraad'!C$17,ROW()-ROW(C$17),0)="","",OFFSET('Stocklist Hoogenraad'!C$17,ROW()-ROW(C$17),0))</f>
        <v/>
      </c>
      <c r="D3731" s="125" t="str">
        <f ca="1">IF(OFFSET('Stocklist Hoogenraad'!D$17,ROW()-ROW(D$17),0)="","",(1+Margin)*OFFSET('Stocklist Hoogenraad'!D$17,ROW()-ROW(D$17),0))</f>
        <v/>
      </c>
    </row>
    <row r="3732" spans="1:4" x14ac:dyDescent="0.25">
      <c r="A3732" s="124" t="str">
        <f ca="1">IF(OFFSET('Stocklist Hoogenraad'!A$17,ROW()-ROW(A$17),0)="","",OFFSET('Stocklist Hoogenraad'!A$17,ROW()-ROW(A$17),0))</f>
        <v/>
      </c>
      <c r="B3732" s="124" t="str">
        <f ca="1">IF(OFFSET('Stocklist Hoogenraad'!B$17,ROW()-ROW(B$17),0)="","",OFFSET('Stocklist Hoogenraad'!B$17,ROW()-ROW(B$17),0))</f>
        <v/>
      </c>
      <c r="C3732" s="124" t="str">
        <f ca="1">IF(OFFSET('Stocklist Hoogenraad'!C$17,ROW()-ROW(C$17),0)="","",OFFSET('Stocklist Hoogenraad'!C$17,ROW()-ROW(C$17),0))</f>
        <v/>
      </c>
      <c r="D3732" s="125" t="str">
        <f ca="1">IF(OFFSET('Stocklist Hoogenraad'!D$17,ROW()-ROW(D$17),0)="","",(1+Margin)*OFFSET('Stocklist Hoogenraad'!D$17,ROW()-ROW(D$17),0))</f>
        <v/>
      </c>
    </row>
    <row r="3733" spans="1:4" x14ac:dyDescent="0.25">
      <c r="A3733" s="124" t="str">
        <f ca="1">IF(OFFSET('Stocklist Hoogenraad'!A$17,ROW()-ROW(A$17),0)="","",OFFSET('Stocklist Hoogenraad'!A$17,ROW()-ROW(A$17),0))</f>
        <v/>
      </c>
      <c r="B3733" s="124" t="str">
        <f ca="1">IF(OFFSET('Stocklist Hoogenraad'!B$17,ROW()-ROW(B$17),0)="","",OFFSET('Stocklist Hoogenraad'!B$17,ROW()-ROW(B$17),0))</f>
        <v/>
      </c>
      <c r="C3733" s="124" t="str">
        <f ca="1">IF(OFFSET('Stocklist Hoogenraad'!C$17,ROW()-ROW(C$17),0)="","",OFFSET('Stocklist Hoogenraad'!C$17,ROW()-ROW(C$17),0))</f>
        <v/>
      </c>
      <c r="D3733" s="125" t="str">
        <f ca="1">IF(OFFSET('Stocklist Hoogenraad'!D$17,ROW()-ROW(D$17),0)="","",(1+Margin)*OFFSET('Stocklist Hoogenraad'!D$17,ROW()-ROW(D$17),0))</f>
        <v/>
      </c>
    </row>
    <row r="3734" spans="1:4" x14ac:dyDescent="0.25">
      <c r="A3734" s="124" t="str">
        <f ca="1">IF(OFFSET('Stocklist Hoogenraad'!A$17,ROW()-ROW(A$17),0)="","",OFFSET('Stocklist Hoogenraad'!A$17,ROW()-ROW(A$17),0))</f>
        <v/>
      </c>
      <c r="B3734" s="124" t="str">
        <f ca="1">IF(OFFSET('Stocklist Hoogenraad'!B$17,ROW()-ROW(B$17),0)="","",OFFSET('Stocklist Hoogenraad'!B$17,ROW()-ROW(B$17),0))</f>
        <v/>
      </c>
      <c r="C3734" s="124" t="str">
        <f ca="1">IF(OFFSET('Stocklist Hoogenraad'!C$17,ROW()-ROW(C$17),0)="","",OFFSET('Stocklist Hoogenraad'!C$17,ROW()-ROW(C$17),0))</f>
        <v/>
      </c>
      <c r="D3734" s="125" t="str">
        <f ca="1">IF(OFFSET('Stocklist Hoogenraad'!D$17,ROW()-ROW(D$17),0)="","",(1+Margin)*OFFSET('Stocklist Hoogenraad'!D$17,ROW()-ROW(D$17),0))</f>
        <v/>
      </c>
    </row>
    <row r="3735" spans="1:4" x14ac:dyDescent="0.25">
      <c r="A3735" s="124" t="str">
        <f ca="1">IF(OFFSET('Stocklist Hoogenraad'!A$17,ROW()-ROW(A$17),0)="","",OFFSET('Stocklist Hoogenraad'!A$17,ROW()-ROW(A$17),0))</f>
        <v/>
      </c>
      <c r="B3735" s="124" t="str">
        <f ca="1">IF(OFFSET('Stocklist Hoogenraad'!B$17,ROW()-ROW(B$17),0)="","",OFFSET('Stocklist Hoogenraad'!B$17,ROW()-ROW(B$17),0))</f>
        <v/>
      </c>
      <c r="C3735" s="124" t="str">
        <f ca="1">IF(OFFSET('Stocklist Hoogenraad'!C$17,ROW()-ROW(C$17),0)="","",OFFSET('Stocklist Hoogenraad'!C$17,ROW()-ROW(C$17),0))</f>
        <v/>
      </c>
      <c r="D3735" s="125" t="str">
        <f ca="1">IF(OFFSET('Stocklist Hoogenraad'!D$17,ROW()-ROW(D$17),0)="","",(1+Margin)*OFFSET('Stocklist Hoogenraad'!D$17,ROW()-ROW(D$17),0))</f>
        <v/>
      </c>
    </row>
    <row r="3736" spans="1:4" x14ac:dyDescent="0.25">
      <c r="A3736" s="124" t="str">
        <f ca="1">IF(OFFSET('Stocklist Hoogenraad'!A$17,ROW()-ROW(A$17),0)="","",OFFSET('Stocklist Hoogenraad'!A$17,ROW()-ROW(A$17),0))</f>
        <v/>
      </c>
      <c r="B3736" s="124" t="str">
        <f ca="1">IF(OFFSET('Stocklist Hoogenraad'!B$17,ROW()-ROW(B$17),0)="","",OFFSET('Stocklist Hoogenraad'!B$17,ROW()-ROW(B$17),0))</f>
        <v/>
      </c>
      <c r="C3736" s="124" t="str">
        <f ca="1">IF(OFFSET('Stocklist Hoogenraad'!C$17,ROW()-ROW(C$17),0)="","",OFFSET('Stocklist Hoogenraad'!C$17,ROW()-ROW(C$17),0))</f>
        <v/>
      </c>
      <c r="D3736" s="125" t="str">
        <f ca="1">IF(OFFSET('Stocklist Hoogenraad'!D$17,ROW()-ROW(D$17),0)="","",(1+Margin)*OFFSET('Stocklist Hoogenraad'!D$17,ROW()-ROW(D$17),0))</f>
        <v/>
      </c>
    </row>
    <row r="3737" spans="1:4" x14ac:dyDescent="0.25">
      <c r="A3737" s="124" t="str">
        <f ca="1">IF(OFFSET('Stocklist Hoogenraad'!A$17,ROW()-ROW(A$17),0)="","",OFFSET('Stocklist Hoogenraad'!A$17,ROW()-ROW(A$17),0))</f>
        <v/>
      </c>
      <c r="B3737" s="124" t="str">
        <f ca="1">IF(OFFSET('Stocklist Hoogenraad'!B$17,ROW()-ROW(B$17),0)="","",OFFSET('Stocklist Hoogenraad'!B$17,ROW()-ROW(B$17),0))</f>
        <v/>
      </c>
      <c r="C3737" s="124" t="str">
        <f ca="1">IF(OFFSET('Stocklist Hoogenraad'!C$17,ROW()-ROW(C$17),0)="","",OFFSET('Stocklist Hoogenraad'!C$17,ROW()-ROW(C$17),0))</f>
        <v/>
      </c>
      <c r="D3737" s="125" t="str">
        <f ca="1">IF(OFFSET('Stocklist Hoogenraad'!D$17,ROW()-ROW(D$17),0)="","",(1+Margin)*OFFSET('Stocklist Hoogenraad'!D$17,ROW()-ROW(D$17),0))</f>
        <v/>
      </c>
    </row>
    <row r="3738" spans="1:4" x14ac:dyDescent="0.25">
      <c r="A3738" s="124" t="str">
        <f ca="1">IF(OFFSET('Stocklist Hoogenraad'!A$17,ROW()-ROW(A$17),0)="","",OFFSET('Stocklist Hoogenraad'!A$17,ROW()-ROW(A$17),0))</f>
        <v/>
      </c>
      <c r="B3738" s="124" t="str">
        <f ca="1">IF(OFFSET('Stocklist Hoogenraad'!B$17,ROW()-ROW(B$17),0)="","",OFFSET('Stocklist Hoogenraad'!B$17,ROW()-ROW(B$17),0))</f>
        <v/>
      </c>
      <c r="C3738" s="124" t="str">
        <f ca="1">IF(OFFSET('Stocklist Hoogenraad'!C$17,ROW()-ROW(C$17),0)="","",OFFSET('Stocklist Hoogenraad'!C$17,ROW()-ROW(C$17),0))</f>
        <v/>
      </c>
      <c r="D3738" s="125" t="str">
        <f ca="1">IF(OFFSET('Stocklist Hoogenraad'!D$17,ROW()-ROW(D$17),0)="","",(1+Margin)*OFFSET('Stocklist Hoogenraad'!D$17,ROW()-ROW(D$17),0))</f>
        <v/>
      </c>
    </row>
    <row r="3739" spans="1:4" x14ac:dyDescent="0.25">
      <c r="A3739" s="124" t="str">
        <f ca="1">IF(OFFSET('Stocklist Hoogenraad'!A$17,ROW()-ROW(A$17),0)="","",OFFSET('Stocklist Hoogenraad'!A$17,ROW()-ROW(A$17),0))</f>
        <v/>
      </c>
      <c r="B3739" s="124" t="str">
        <f ca="1">IF(OFFSET('Stocklist Hoogenraad'!B$17,ROW()-ROW(B$17),0)="","",OFFSET('Stocklist Hoogenraad'!B$17,ROW()-ROW(B$17),0))</f>
        <v/>
      </c>
      <c r="C3739" s="124" t="str">
        <f ca="1">IF(OFFSET('Stocklist Hoogenraad'!C$17,ROW()-ROW(C$17),0)="","",OFFSET('Stocklist Hoogenraad'!C$17,ROW()-ROW(C$17),0))</f>
        <v/>
      </c>
      <c r="D3739" s="125" t="str">
        <f ca="1">IF(OFFSET('Stocklist Hoogenraad'!D$17,ROW()-ROW(D$17),0)="","",(1+Margin)*OFFSET('Stocklist Hoogenraad'!D$17,ROW()-ROW(D$17),0))</f>
        <v/>
      </c>
    </row>
    <row r="3740" spans="1:4" x14ac:dyDescent="0.25">
      <c r="A3740" s="124" t="str">
        <f ca="1">IF(OFFSET('Stocklist Hoogenraad'!A$17,ROW()-ROW(A$17),0)="","",OFFSET('Stocklist Hoogenraad'!A$17,ROW()-ROW(A$17),0))</f>
        <v/>
      </c>
      <c r="B3740" s="124" t="str">
        <f ca="1">IF(OFFSET('Stocklist Hoogenraad'!B$17,ROW()-ROW(B$17),0)="","",OFFSET('Stocklist Hoogenraad'!B$17,ROW()-ROW(B$17),0))</f>
        <v/>
      </c>
      <c r="C3740" s="124" t="str">
        <f ca="1">IF(OFFSET('Stocklist Hoogenraad'!C$17,ROW()-ROW(C$17),0)="","",OFFSET('Stocklist Hoogenraad'!C$17,ROW()-ROW(C$17),0))</f>
        <v/>
      </c>
      <c r="D3740" s="125" t="str">
        <f ca="1">IF(OFFSET('Stocklist Hoogenraad'!D$17,ROW()-ROW(D$17),0)="","",(1+Margin)*OFFSET('Stocklist Hoogenraad'!D$17,ROW()-ROW(D$17),0))</f>
        <v/>
      </c>
    </row>
    <row r="3741" spans="1:4" x14ac:dyDescent="0.25">
      <c r="A3741" s="124" t="str">
        <f ca="1">IF(OFFSET('Stocklist Hoogenraad'!A$17,ROW()-ROW(A$17),0)="","",OFFSET('Stocklist Hoogenraad'!A$17,ROW()-ROW(A$17),0))</f>
        <v/>
      </c>
      <c r="B3741" s="124" t="str">
        <f ca="1">IF(OFFSET('Stocklist Hoogenraad'!B$17,ROW()-ROW(B$17),0)="","",OFFSET('Stocklist Hoogenraad'!B$17,ROW()-ROW(B$17),0))</f>
        <v/>
      </c>
      <c r="C3741" s="124" t="str">
        <f ca="1">IF(OFFSET('Stocklist Hoogenraad'!C$17,ROW()-ROW(C$17),0)="","",OFFSET('Stocklist Hoogenraad'!C$17,ROW()-ROW(C$17),0))</f>
        <v/>
      </c>
      <c r="D3741" s="125" t="str">
        <f ca="1">IF(OFFSET('Stocklist Hoogenraad'!D$17,ROW()-ROW(D$17),0)="","",(1+Margin)*OFFSET('Stocklist Hoogenraad'!D$17,ROW()-ROW(D$17),0))</f>
        <v/>
      </c>
    </row>
    <row r="3742" spans="1:4" x14ac:dyDescent="0.25">
      <c r="A3742" s="124" t="str">
        <f ca="1">IF(OFFSET('Stocklist Hoogenraad'!A$17,ROW()-ROW(A$17),0)="","",OFFSET('Stocklist Hoogenraad'!A$17,ROW()-ROW(A$17),0))</f>
        <v/>
      </c>
      <c r="B3742" s="124" t="str">
        <f ca="1">IF(OFFSET('Stocklist Hoogenraad'!B$17,ROW()-ROW(B$17),0)="","",OFFSET('Stocklist Hoogenraad'!B$17,ROW()-ROW(B$17),0))</f>
        <v/>
      </c>
      <c r="C3742" s="124" t="str">
        <f ca="1">IF(OFFSET('Stocklist Hoogenraad'!C$17,ROW()-ROW(C$17),0)="","",OFFSET('Stocklist Hoogenraad'!C$17,ROW()-ROW(C$17),0))</f>
        <v/>
      </c>
      <c r="D3742" s="125" t="str">
        <f ca="1">IF(OFFSET('Stocklist Hoogenraad'!D$17,ROW()-ROW(D$17),0)="","",(1+Margin)*OFFSET('Stocklist Hoogenraad'!D$17,ROW()-ROW(D$17),0))</f>
        <v/>
      </c>
    </row>
    <row r="3743" spans="1:4" x14ac:dyDescent="0.25">
      <c r="A3743" s="124" t="str">
        <f ca="1">IF(OFFSET('Stocklist Hoogenraad'!A$17,ROW()-ROW(A$17),0)="","",OFFSET('Stocklist Hoogenraad'!A$17,ROW()-ROW(A$17),0))</f>
        <v/>
      </c>
      <c r="B3743" s="124" t="str">
        <f ca="1">IF(OFFSET('Stocklist Hoogenraad'!B$17,ROW()-ROW(B$17),0)="","",OFFSET('Stocklist Hoogenraad'!B$17,ROW()-ROW(B$17),0))</f>
        <v/>
      </c>
      <c r="C3743" s="124" t="str">
        <f ca="1">IF(OFFSET('Stocklist Hoogenraad'!C$17,ROW()-ROW(C$17),0)="","",OFFSET('Stocklist Hoogenraad'!C$17,ROW()-ROW(C$17),0))</f>
        <v/>
      </c>
      <c r="D3743" s="125" t="str">
        <f ca="1">IF(OFFSET('Stocklist Hoogenraad'!D$17,ROW()-ROW(D$17),0)="","",(1+Margin)*OFFSET('Stocklist Hoogenraad'!D$17,ROW()-ROW(D$17),0))</f>
        <v/>
      </c>
    </row>
    <row r="3744" spans="1:4" x14ac:dyDescent="0.25">
      <c r="A3744" s="124" t="str">
        <f ca="1">IF(OFFSET('Stocklist Hoogenraad'!A$17,ROW()-ROW(A$17),0)="","",OFFSET('Stocklist Hoogenraad'!A$17,ROW()-ROW(A$17),0))</f>
        <v/>
      </c>
      <c r="B3744" s="124" t="str">
        <f ca="1">IF(OFFSET('Stocklist Hoogenraad'!B$17,ROW()-ROW(B$17),0)="","",OFFSET('Stocklist Hoogenraad'!B$17,ROW()-ROW(B$17),0))</f>
        <v/>
      </c>
      <c r="C3744" s="124" t="str">
        <f ca="1">IF(OFFSET('Stocklist Hoogenraad'!C$17,ROW()-ROW(C$17),0)="","",OFFSET('Stocklist Hoogenraad'!C$17,ROW()-ROW(C$17),0))</f>
        <v/>
      </c>
      <c r="D3744" s="125" t="str">
        <f ca="1">IF(OFFSET('Stocklist Hoogenraad'!D$17,ROW()-ROW(D$17),0)="","",(1+Margin)*OFFSET('Stocklist Hoogenraad'!D$17,ROW()-ROW(D$17),0))</f>
        <v/>
      </c>
    </row>
    <row r="3745" spans="1:4" x14ac:dyDescent="0.25">
      <c r="A3745" s="124" t="str">
        <f ca="1">IF(OFFSET('Stocklist Hoogenraad'!A$17,ROW()-ROW(A$17),0)="","",OFFSET('Stocklist Hoogenraad'!A$17,ROW()-ROW(A$17),0))</f>
        <v/>
      </c>
      <c r="B3745" s="124" t="str">
        <f ca="1">IF(OFFSET('Stocklist Hoogenraad'!B$17,ROW()-ROW(B$17),0)="","",OFFSET('Stocklist Hoogenraad'!B$17,ROW()-ROW(B$17),0))</f>
        <v/>
      </c>
      <c r="C3745" s="124" t="str">
        <f ca="1">IF(OFFSET('Stocklist Hoogenraad'!C$17,ROW()-ROW(C$17),0)="","",OFFSET('Stocklist Hoogenraad'!C$17,ROW()-ROW(C$17),0))</f>
        <v/>
      </c>
      <c r="D3745" s="125" t="str">
        <f ca="1">IF(OFFSET('Stocklist Hoogenraad'!D$17,ROW()-ROW(D$17),0)="","",(1+Margin)*OFFSET('Stocklist Hoogenraad'!D$17,ROW()-ROW(D$17),0))</f>
        <v/>
      </c>
    </row>
    <row r="3746" spans="1:4" x14ac:dyDescent="0.25">
      <c r="A3746" s="124" t="str">
        <f ca="1">IF(OFFSET('Stocklist Hoogenraad'!A$17,ROW()-ROW(A$17),0)="","",OFFSET('Stocklist Hoogenraad'!A$17,ROW()-ROW(A$17),0))</f>
        <v/>
      </c>
      <c r="B3746" s="124" t="str">
        <f ca="1">IF(OFFSET('Stocklist Hoogenraad'!B$17,ROW()-ROW(B$17),0)="","",OFFSET('Stocklist Hoogenraad'!B$17,ROW()-ROW(B$17),0))</f>
        <v/>
      </c>
      <c r="C3746" s="124" t="str">
        <f ca="1">IF(OFFSET('Stocklist Hoogenraad'!C$17,ROW()-ROW(C$17),0)="","",OFFSET('Stocklist Hoogenraad'!C$17,ROW()-ROW(C$17),0))</f>
        <v/>
      </c>
      <c r="D3746" s="125" t="str">
        <f ca="1">IF(OFFSET('Stocklist Hoogenraad'!D$17,ROW()-ROW(D$17),0)="","",(1+Margin)*OFFSET('Stocklist Hoogenraad'!D$17,ROW()-ROW(D$17),0))</f>
        <v/>
      </c>
    </row>
    <row r="3747" spans="1:4" x14ac:dyDescent="0.25">
      <c r="A3747" s="124" t="str">
        <f ca="1">IF(OFFSET('Stocklist Hoogenraad'!A$17,ROW()-ROW(A$17),0)="","",OFFSET('Stocklist Hoogenraad'!A$17,ROW()-ROW(A$17),0))</f>
        <v/>
      </c>
      <c r="B3747" s="124" t="str">
        <f ca="1">IF(OFFSET('Stocklist Hoogenraad'!B$17,ROW()-ROW(B$17),0)="","",OFFSET('Stocklist Hoogenraad'!B$17,ROW()-ROW(B$17),0))</f>
        <v/>
      </c>
      <c r="C3747" s="124" t="str">
        <f ca="1">IF(OFFSET('Stocklist Hoogenraad'!C$17,ROW()-ROW(C$17),0)="","",OFFSET('Stocklist Hoogenraad'!C$17,ROW()-ROW(C$17),0))</f>
        <v/>
      </c>
      <c r="D3747" s="125" t="str">
        <f ca="1">IF(OFFSET('Stocklist Hoogenraad'!D$17,ROW()-ROW(D$17),0)="","",(1+Margin)*OFFSET('Stocklist Hoogenraad'!D$17,ROW()-ROW(D$17),0))</f>
        <v/>
      </c>
    </row>
    <row r="3748" spans="1:4" x14ac:dyDescent="0.25">
      <c r="A3748" s="124" t="str">
        <f ca="1">IF(OFFSET('Stocklist Hoogenraad'!A$17,ROW()-ROW(A$17),0)="","",OFFSET('Stocklist Hoogenraad'!A$17,ROW()-ROW(A$17),0))</f>
        <v/>
      </c>
      <c r="B3748" s="124" t="str">
        <f ca="1">IF(OFFSET('Stocklist Hoogenraad'!B$17,ROW()-ROW(B$17),0)="","",OFFSET('Stocklist Hoogenraad'!B$17,ROW()-ROW(B$17),0))</f>
        <v/>
      </c>
      <c r="C3748" s="124" t="str">
        <f ca="1">IF(OFFSET('Stocklist Hoogenraad'!C$17,ROW()-ROW(C$17),0)="","",OFFSET('Stocklist Hoogenraad'!C$17,ROW()-ROW(C$17),0))</f>
        <v/>
      </c>
      <c r="D3748" s="125" t="str">
        <f ca="1">IF(OFFSET('Stocklist Hoogenraad'!D$17,ROW()-ROW(D$17),0)="","",(1+Margin)*OFFSET('Stocklist Hoogenraad'!D$17,ROW()-ROW(D$17),0))</f>
        <v/>
      </c>
    </row>
    <row r="3749" spans="1:4" x14ac:dyDescent="0.25">
      <c r="A3749" s="124" t="str">
        <f ca="1">IF(OFFSET('Stocklist Hoogenraad'!A$17,ROW()-ROW(A$17),0)="","",OFFSET('Stocklist Hoogenraad'!A$17,ROW()-ROW(A$17),0))</f>
        <v/>
      </c>
      <c r="B3749" s="124" t="str">
        <f ca="1">IF(OFFSET('Stocklist Hoogenraad'!B$17,ROW()-ROW(B$17),0)="","",OFFSET('Stocklist Hoogenraad'!B$17,ROW()-ROW(B$17),0))</f>
        <v/>
      </c>
      <c r="C3749" s="124" t="str">
        <f ca="1">IF(OFFSET('Stocklist Hoogenraad'!C$17,ROW()-ROW(C$17),0)="","",OFFSET('Stocklist Hoogenraad'!C$17,ROW()-ROW(C$17),0))</f>
        <v/>
      </c>
      <c r="D3749" s="125" t="str">
        <f ca="1">IF(OFFSET('Stocklist Hoogenraad'!D$17,ROW()-ROW(D$17),0)="","",(1+Margin)*OFFSET('Stocklist Hoogenraad'!D$17,ROW()-ROW(D$17),0))</f>
        <v/>
      </c>
    </row>
    <row r="3750" spans="1:4" x14ac:dyDescent="0.25">
      <c r="A3750" s="124" t="str">
        <f ca="1">IF(OFFSET('Stocklist Hoogenraad'!A$17,ROW()-ROW(A$17),0)="","",OFFSET('Stocklist Hoogenraad'!A$17,ROW()-ROW(A$17),0))</f>
        <v/>
      </c>
      <c r="B3750" s="124" t="str">
        <f ca="1">IF(OFFSET('Stocklist Hoogenraad'!B$17,ROW()-ROW(B$17),0)="","",OFFSET('Stocklist Hoogenraad'!B$17,ROW()-ROW(B$17),0))</f>
        <v/>
      </c>
      <c r="C3750" s="124" t="str">
        <f ca="1">IF(OFFSET('Stocklist Hoogenraad'!C$17,ROW()-ROW(C$17),0)="","",OFFSET('Stocklist Hoogenraad'!C$17,ROW()-ROW(C$17),0))</f>
        <v/>
      </c>
      <c r="D3750" s="125" t="str">
        <f ca="1">IF(OFFSET('Stocklist Hoogenraad'!D$17,ROW()-ROW(D$17),0)="","",(1+Margin)*OFFSET('Stocklist Hoogenraad'!D$17,ROW()-ROW(D$17),0))</f>
        <v/>
      </c>
    </row>
    <row r="3751" spans="1:4" x14ac:dyDescent="0.25">
      <c r="A3751" s="124" t="str">
        <f ca="1">IF(OFFSET('Stocklist Hoogenraad'!A$17,ROW()-ROW(A$17),0)="","",OFFSET('Stocklist Hoogenraad'!A$17,ROW()-ROW(A$17),0))</f>
        <v/>
      </c>
      <c r="B3751" s="124" t="str">
        <f ca="1">IF(OFFSET('Stocklist Hoogenraad'!B$17,ROW()-ROW(B$17),0)="","",OFFSET('Stocklist Hoogenraad'!B$17,ROW()-ROW(B$17),0))</f>
        <v/>
      </c>
      <c r="C3751" s="124" t="str">
        <f ca="1">IF(OFFSET('Stocklist Hoogenraad'!C$17,ROW()-ROW(C$17),0)="","",OFFSET('Stocklist Hoogenraad'!C$17,ROW()-ROW(C$17),0))</f>
        <v/>
      </c>
      <c r="D3751" s="125" t="str">
        <f ca="1">IF(OFFSET('Stocklist Hoogenraad'!D$17,ROW()-ROW(D$17),0)="","",(1+Margin)*OFFSET('Stocklist Hoogenraad'!D$17,ROW()-ROW(D$17),0))</f>
        <v/>
      </c>
    </row>
    <row r="3752" spans="1:4" x14ac:dyDescent="0.25">
      <c r="A3752" s="124" t="str">
        <f ca="1">IF(OFFSET('Stocklist Hoogenraad'!A$17,ROW()-ROW(A$17),0)="","",OFFSET('Stocklist Hoogenraad'!A$17,ROW()-ROW(A$17),0))</f>
        <v/>
      </c>
      <c r="B3752" s="124" t="str">
        <f ca="1">IF(OFFSET('Stocklist Hoogenraad'!B$17,ROW()-ROW(B$17),0)="","",OFFSET('Stocklist Hoogenraad'!B$17,ROW()-ROW(B$17),0))</f>
        <v/>
      </c>
      <c r="C3752" s="124" t="str">
        <f ca="1">IF(OFFSET('Stocklist Hoogenraad'!C$17,ROW()-ROW(C$17),0)="","",OFFSET('Stocklist Hoogenraad'!C$17,ROW()-ROW(C$17),0))</f>
        <v/>
      </c>
      <c r="D3752" s="125" t="str">
        <f ca="1">IF(OFFSET('Stocklist Hoogenraad'!D$17,ROW()-ROW(D$17),0)="","",(1+Margin)*OFFSET('Stocklist Hoogenraad'!D$17,ROW()-ROW(D$17),0))</f>
        <v/>
      </c>
    </row>
    <row r="3753" spans="1:4" x14ac:dyDescent="0.25">
      <c r="A3753" s="124" t="str">
        <f ca="1">IF(OFFSET('Stocklist Hoogenraad'!A$17,ROW()-ROW(A$17),0)="","",OFFSET('Stocklist Hoogenraad'!A$17,ROW()-ROW(A$17),0))</f>
        <v/>
      </c>
      <c r="B3753" s="124" t="str">
        <f ca="1">IF(OFFSET('Stocklist Hoogenraad'!B$17,ROW()-ROW(B$17),0)="","",OFFSET('Stocklist Hoogenraad'!B$17,ROW()-ROW(B$17),0))</f>
        <v/>
      </c>
      <c r="C3753" s="124" t="str">
        <f ca="1">IF(OFFSET('Stocklist Hoogenraad'!C$17,ROW()-ROW(C$17),0)="","",OFFSET('Stocklist Hoogenraad'!C$17,ROW()-ROW(C$17),0))</f>
        <v/>
      </c>
      <c r="D3753" s="125" t="str">
        <f ca="1">IF(OFFSET('Stocklist Hoogenraad'!D$17,ROW()-ROW(D$17),0)="","",(1+Margin)*OFFSET('Stocklist Hoogenraad'!D$17,ROW()-ROW(D$17),0))</f>
        <v/>
      </c>
    </row>
    <row r="3754" spans="1:4" x14ac:dyDescent="0.25">
      <c r="A3754" s="124" t="str">
        <f ca="1">IF(OFFSET('Stocklist Hoogenraad'!A$17,ROW()-ROW(A$17),0)="","",OFFSET('Stocklist Hoogenraad'!A$17,ROW()-ROW(A$17),0))</f>
        <v/>
      </c>
      <c r="B3754" s="124" t="str">
        <f ca="1">IF(OFFSET('Stocklist Hoogenraad'!B$17,ROW()-ROW(B$17),0)="","",OFFSET('Stocklist Hoogenraad'!B$17,ROW()-ROW(B$17),0))</f>
        <v/>
      </c>
      <c r="C3754" s="124" t="str">
        <f ca="1">IF(OFFSET('Stocklist Hoogenraad'!C$17,ROW()-ROW(C$17),0)="","",OFFSET('Stocklist Hoogenraad'!C$17,ROW()-ROW(C$17),0))</f>
        <v/>
      </c>
      <c r="D3754" s="125" t="str">
        <f ca="1">IF(OFFSET('Stocklist Hoogenraad'!D$17,ROW()-ROW(D$17),0)="","",(1+Margin)*OFFSET('Stocklist Hoogenraad'!D$17,ROW()-ROW(D$17),0))</f>
        <v/>
      </c>
    </row>
    <row r="3755" spans="1:4" x14ac:dyDescent="0.25">
      <c r="A3755" s="124" t="str">
        <f ca="1">IF(OFFSET('Stocklist Hoogenraad'!A$17,ROW()-ROW(A$17),0)="","",OFFSET('Stocklist Hoogenraad'!A$17,ROW()-ROW(A$17),0))</f>
        <v/>
      </c>
      <c r="B3755" s="124" t="str">
        <f ca="1">IF(OFFSET('Stocklist Hoogenraad'!B$17,ROW()-ROW(B$17),0)="","",OFFSET('Stocklist Hoogenraad'!B$17,ROW()-ROW(B$17),0))</f>
        <v/>
      </c>
      <c r="C3755" s="124" t="str">
        <f ca="1">IF(OFFSET('Stocklist Hoogenraad'!C$17,ROW()-ROW(C$17),0)="","",OFFSET('Stocklist Hoogenraad'!C$17,ROW()-ROW(C$17),0))</f>
        <v/>
      </c>
      <c r="D3755" s="125" t="str">
        <f ca="1">IF(OFFSET('Stocklist Hoogenraad'!D$17,ROW()-ROW(D$17),0)="","",(1+Margin)*OFFSET('Stocklist Hoogenraad'!D$17,ROW()-ROW(D$17),0))</f>
        <v/>
      </c>
    </row>
    <row r="3756" spans="1:4" x14ac:dyDescent="0.25">
      <c r="A3756" s="124" t="str">
        <f ca="1">IF(OFFSET('Stocklist Hoogenraad'!A$17,ROW()-ROW(A$17),0)="","",OFFSET('Stocklist Hoogenraad'!A$17,ROW()-ROW(A$17),0))</f>
        <v/>
      </c>
      <c r="B3756" s="124" t="str">
        <f ca="1">IF(OFFSET('Stocklist Hoogenraad'!B$17,ROW()-ROW(B$17),0)="","",OFFSET('Stocklist Hoogenraad'!B$17,ROW()-ROW(B$17),0))</f>
        <v/>
      </c>
      <c r="C3756" s="124" t="str">
        <f ca="1">IF(OFFSET('Stocklist Hoogenraad'!C$17,ROW()-ROW(C$17),0)="","",OFFSET('Stocklist Hoogenraad'!C$17,ROW()-ROW(C$17),0))</f>
        <v/>
      </c>
      <c r="D3756" s="125" t="str">
        <f ca="1">IF(OFFSET('Stocklist Hoogenraad'!D$17,ROW()-ROW(D$17),0)="","",(1+Margin)*OFFSET('Stocklist Hoogenraad'!D$17,ROW()-ROW(D$17),0))</f>
        <v/>
      </c>
    </row>
    <row r="3757" spans="1:4" x14ac:dyDescent="0.25">
      <c r="A3757" s="124" t="str">
        <f ca="1">IF(OFFSET('Stocklist Hoogenraad'!A$17,ROW()-ROW(A$17),0)="","",OFFSET('Stocklist Hoogenraad'!A$17,ROW()-ROW(A$17),0))</f>
        <v/>
      </c>
      <c r="B3757" s="124" t="str">
        <f ca="1">IF(OFFSET('Stocklist Hoogenraad'!B$17,ROW()-ROW(B$17),0)="","",OFFSET('Stocklist Hoogenraad'!B$17,ROW()-ROW(B$17),0))</f>
        <v/>
      </c>
      <c r="C3757" s="124" t="str">
        <f ca="1">IF(OFFSET('Stocklist Hoogenraad'!C$17,ROW()-ROW(C$17),0)="","",OFFSET('Stocklist Hoogenraad'!C$17,ROW()-ROW(C$17),0))</f>
        <v/>
      </c>
      <c r="D3757" s="125" t="str">
        <f ca="1">IF(OFFSET('Stocklist Hoogenraad'!D$17,ROW()-ROW(D$17),0)="","",(1+Margin)*OFFSET('Stocklist Hoogenraad'!D$17,ROW()-ROW(D$17),0))</f>
        <v/>
      </c>
    </row>
    <row r="3758" spans="1:4" x14ac:dyDescent="0.25">
      <c r="A3758" s="124" t="str">
        <f ca="1">IF(OFFSET('Stocklist Hoogenraad'!A$17,ROW()-ROW(A$17),0)="","",OFFSET('Stocklist Hoogenraad'!A$17,ROW()-ROW(A$17),0))</f>
        <v/>
      </c>
      <c r="B3758" s="124" t="str">
        <f ca="1">IF(OFFSET('Stocklist Hoogenraad'!B$17,ROW()-ROW(B$17),0)="","",OFFSET('Stocklist Hoogenraad'!B$17,ROW()-ROW(B$17),0))</f>
        <v/>
      </c>
      <c r="C3758" s="124" t="str">
        <f ca="1">IF(OFFSET('Stocklist Hoogenraad'!C$17,ROW()-ROW(C$17),0)="","",OFFSET('Stocklist Hoogenraad'!C$17,ROW()-ROW(C$17),0))</f>
        <v/>
      </c>
      <c r="D3758" s="125" t="str">
        <f ca="1">IF(OFFSET('Stocklist Hoogenraad'!D$17,ROW()-ROW(D$17),0)="","",(1+Margin)*OFFSET('Stocklist Hoogenraad'!D$17,ROW()-ROW(D$17),0))</f>
        <v/>
      </c>
    </row>
    <row r="3759" spans="1:4" x14ac:dyDescent="0.25">
      <c r="A3759" s="124" t="str">
        <f ca="1">IF(OFFSET('Stocklist Hoogenraad'!A$17,ROW()-ROW(A$17),0)="","",OFFSET('Stocklist Hoogenraad'!A$17,ROW()-ROW(A$17),0))</f>
        <v/>
      </c>
      <c r="B3759" s="124" t="str">
        <f ca="1">IF(OFFSET('Stocklist Hoogenraad'!B$17,ROW()-ROW(B$17),0)="","",OFFSET('Stocklist Hoogenraad'!B$17,ROW()-ROW(B$17),0))</f>
        <v/>
      </c>
      <c r="C3759" s="124" t="str">
        <f ca="1">IF(OFFSET('Stocklist Hoogenraad'!C$17,ROW()-ROW(C$17),0)="","",OFFSET('Stocklist Hoogenraad'!C$17,ROW()-ROW(C$17),0))</f>
        <v/>
      </c>
      <c r="D3759" s="125" t="str">
        <f ca="1">IF(OFFSET('Stocklist Hoogenraad'!D$17,ROW()-ROW(D$17),0)="","",(1+Margin)*OFFSET('Stocklist Hoogenraad'!D$17,ROW()-ROW(D$17),0))</f>
        <v/>
      </c>
    </row>
    <row r="3760" spans="1:4" x14ac:dyDescent="0.25">
      <c r="A3760" s="124" t="str">
        <f ca="1">IF(OFFSET('Stocklist Hoogenraad'!A$17,ROW()-ROW(A$17),0)="","",OFFSET('Stocklist Hoogenraad'!A$17,ROW()-ROW(A$17),0))</f>
        <v/>
      </c>
      <c r="B3760" s="124" t="str">
        <f ca="1">IF(OFFSET('Stocklist Hoogenraad'!B$17,ROW()-ROW(B$17),0)="","",OFFSET('Stocklist Hoogenraad'!B$17,ROW()-ROW(B$17),0))</f>
        <v/>
      </c>
      <c r="C3760" s="124" t="str">
        <f ca="1">IF(OFFSET('Stocklist Hoogenraad'!C$17,ROW()-ROW(C$17),0)="","",OFFSET('Stocklist Hoogenraad'!C$17,ROW()-ROW(C$17),0))</f>
        <v/>
      </c>
      <c r="D3760" s="125" t="str">
        <f ca="1">IF(OFFSET('Stocklist Hoogenraad'!D$17,ROW()-ROW(D$17),0)="","",(1+Margin)*OFFSET('Stocklist Hoogenraad'!D$17,ROW()-ROW(D$17),0))</f>
        <v/>
      </c>
    </row>
    <row r="3761" spans="1:4" x14ac:dyDescent="0.25">
      <c r="A3761" s="124" t="str">
        <f ca="1">IF(OFFSET('Stocklist Hoogenraad'!A$17,ROW()-ROW(A$17),0)="","",OFFSET('Stocklist Hoogenraad'!A$17,ROW()-ROW(A$17),0))</f>
        <v/>
      </c>
      <c r="B3761" s="124" t="str">
        <f ca="1">IF(OFFSET('Stocklist Hoogenraad'!B$17,ROW()-ROW(B$17),0)="","",OFFSET('Stocklist Hoogenraad'!B$17,ROW()-ROW(B$17),0))</f>
        <v/>
      </c>
      <c r="C3761" s="124" t="str">
        <f ca="1">IF(OFFSET('Stocklist Hoogenraad'!C$17,ROW()-ROW(C$17),0)="","",OFFSET('Stocklist Hoogenraad'!C$17,ROW()-ROW(C$17),0))</f>
        <v/>
      </c>
      <c r="D3761" s="125" t="str">
        <f ca="1">IF(OFFSET('Stocklist Hoogenraad'!D$17,ROW()-ROW(D$17),0)="","",(1+Margin)*OFFSET('Stocklist Hoogenraad'!D$17,ROW()-ROW(D$17),0))</f>
        <v/>
      </c>
    </row>
    <row r="3762" spans="1:4" x14ac:dyDescent="0.25">
      <c r="A3762" s="124" t="str">
        <f ca="1">IF(OFFSET('Stocklist Hoogenraad'!A$17,ROW()-ROW(A$17),0)="","",OFFSET('Stocklist Hoogenraad'!A$17,ROW()-ROW(A$17),0))</f>
        <v/>
      </c>
      <c r="B3762" s="124" t="str">
        <f ca="1">IF(OFFSET('Stocklist Hoogenraad'!B$17,ROW()-ROW(B$17),0)="","",OFFSET('Stocklist Hoogenraad'!B$17,ROW()-ROW(B$17),0))</f>
        <v/>
      </c>
      <c r="C3762" s="124" t="str">
        <f ca="1">IF(OFFSET('Stocklist Hoogenraad'!C$17,ROW()-ROW(C$17),0)="","",OFFSET('Stocklist Hoogenraad'!C$17,ROW()-ROW(C$17),0))</f>
        <v/>
      </c>
      <c r="D3762" s="125" t="str">
        <f ca="1">IF(OFFSET('Stocklist Hoogenraad'!D$17,ROW()-ROW(D$17),0)="","",(1+Margin)*OFFSET('Stocklist Hoogenraad'!D$17,ROW()-ROW(D$17),0))</f>
        <v/>
      </c>
    </row>
    <row r="3763" spans="1:4" x14ac:dyDescent="0.25">
      <c r="A3763" s="124" t="str">
        <f ca="1">IF(OFFSET('Stocklist Hoogenraad'!A$17,ROW()-ROW(A$17),0)="","",OFFSET('Stocklist Hoogenraad'!A$17,ROW()-ROW(A$17),0))</f>
        <v/>
      </c>
      <c r="B3763" s="124" t="str">
        <f ca="1">IF(OFFSET('Stocklist Hoogenraad'!B$17,ROW()-ROW(B$17),0)="","",OFFSET('Stocklist Hoogenraad'!B$17,ROW()-ROW(B$17),0))</f>
        <v/>
      </c>
      <c r="C3763" s="124" t="str">
        <f ca="1">IF(OFFSET('Stocklist Hoogenraad'!C$17,ROW()-ROW(C$17),0)="","",OFFSET('Stocklist Hoogenraad'!C$17,ROW()-ROW(C$17),0))</f>
        <v/>
      </c>
      <c r="D3763" s="125" t="str">
        <f ca="1">IF(OFFSET('Stocklist Hoogenraad'!D$17,ROW()-ROW(D$17),0)="","",(1+Margin)*OFFSET('Stocklist Hoogenraad'!D$17,ROW()-ROW(D$17),0))</f>
        <v/>
      </c>
    </row>
    <row r="3764" spans="1:4" x14ac:dyDescent="0.25">
      <c r="A3764" s="124" t="str">
        <f ca="1">IF(OFFSET('Stocklist Hoogenraad'!A$17,ROW()-ROW(A$17),0)="","",OFFSET('Stocklist Hoogenraad'!A$17,ROW()-ROW(A$17),0))</f>
        <v/>
      </c>
      <c r="B3764" s="124" t="str">
        <f ca="1">IF(OFFSET('Stocklist Hoogenraad'!B$17,ROW()-ROW(B$17),0)="","",OFFSET('Stocklist Hoogenraad'!B$17,ROW()-ROW(B$17),0))</f>
        <v/>
      </c>
      <c r="C3764" s="124" t="str">
        <f ca="1">IF(OFFSET('Stocklist Hoogenraad'!C$17,ROW()-ROW(C$17),0)="","",OFFSET('Stocklist Hoogenraad'!C$17,ROW()-ROW(C$17),0))</f>
        <v/>
      </c>
      <c r="D3764" s="125" t="str">
        <f ca="1">IF(OFFSET('Stocklist Hoogenraad'!D$17,ROW()-ROW(D$17),0)="","",(1+Margin)*OFFSET('Stocklist Hoogenraad'!D$17,ROW()-ROW(D$17),0))</f>
        <v/>
      </c>
    </row>
    <row r="3765" spans="1:4" x14ac:dyDescent="0.25">
      <c r="A3765" s="124" t="str">
        <f ca="1">IF(OFFSET('Stocklist Hoogenraad'!A$17,ROW()-ROW(A$17),0)="","",OFFSET('Stocklist Hoogenraad'!A$17,ROW()-ROW(A$17),0))</f>
        <v/>
      </c>
      <c r="B3765" s="124" t="str">
        <f ca="1">IF(OFFSET('Stocklist Hoogenraad'!B$17,ROW()-ROW(B$17),0)="","",OFFSET('Stocklist Hoogenraad'!B$17,ROW()-ROW(B$17),0))</f>
        <v/>
      </c>
      <c r="C3765" s="124" t="str">
        <f ca="1">IF(OFFSET('Stocklist Hoogenraad'!C$17,ROW()-ROW(C$17),0)="","",OFFSET('Stocklist Hoogenraad'!C$17,ROW()-ROW(C$17),0))</f>
        <v/>
      </c>
      <c r="D3765" s="125" t="str">
        <f ca="1">IF(OFFSET('Stocklist Hoogenraad'!D$17,ROW()-ROW(D$17),0)="","",(1+Margin)*OFFSET('Stocklist Hoogenraad'!D$17,ROW()-ROW(D$17),0))</f>
        <v/>
      </c>
    </row>
    <row r="3766" spans="1:4" x14ac:dyDescent="0.25">
      <c r="A3766" s="124" t="str">
        <f ca="1">IF(OFFSET('Stocklist Hoogenraad'!A$17,ROW()-ROW(A$17),0)="","",OFFSET('Stocklist Hoogenraad'!A$17,ROW()-ROW(A$17),0))</f>
        <v/>
      </c>
      <c r="B3766" s="124" t="str">
        <f ca="1">IF(OFFSET('Stocklist Hoogenraad'!B$17,ROW()-ROW(B$17),0)="","",OFFSET('Stocklist Hoogenraad'!B$17,ROW()-ROW(B$17),0))</f>
        <v/>
      </c>
      <c r="C3766" s="124" t="str">
        <f ca="1">IF(OFFSET('Stocklist Hoogenraad'!C$17,ROW()-ROW(C$17),0)="","",OFFSET('Stocklist Hoogenraad'!C$17,ROW()-ROW(C$17),0))</f>
        <v/>
      </c>
      <c r="D3766" s="125" t="str">
        <f ca="1">IF(OFFSET('Stocklist Hoogenraad'!D$17,ROW()-ROW(D$17),0)="","",(1+Margin)*OFFSET('Stocklist Hoogenraad'!D$17,ROW()-ROW(D$17),0))</f>
        <v/>
      </c>
    </row>
    <row r="3767" spans="1:4" x14ac:dyDescent="0.25">
      <c r="A3767" s="124" t="str">
        <f ca="1">IF(OFFSET('Stocklist Hoogenraad'!A$17,ROW()-ROW(A$17),0)="","",OFFSET('Stocklist Hoogenraad'!A$17,ROW()-ROW(A$17),0))</f>
        <v/>
      </c>
      <c r="B3767" s="124" t="str">
        <f ca="1">IF(OFFSET('Stocklist Hoogenraad'!B$17,ROW()-ROW(B$17),0)="","",OFFSET('Stocklist Hoogenraad'!B$17,ROW()-ROW(B$17),0))</f>
        <v/>
      </c>
      <c r="C3767" s="124" t="str">
        <f ca="1">IF(OFFSET('Stocklist Hoogenraad'!C$17,ROW()-ROW(C$17),0)="","",OFFSET('Stocklist Hoogenraad'!C$17,ROW()-ROW(C$17),0))</f>
        <v/>
      </c>
      <c r="D3767" s="125" t="str">
        <f ca="1">IF(OFFSET('Stocklist Hoogenraad'!D$17,ROW()-ROW(D$17),0)="","",(1+Margin)*OFFSET('Stocklist Hoogenraad'!D$17,ROW()-ROW(D$17),0))</f>
        <v/>
      </c>
    </row>
    <row r="3768" spans="1:4" x14ac:dyDescent="0.25">
      <c r="A3768" s="124" t="str">
        <f ca="1">IF(OFFSET('Stocklist Hoogenraad'!A$17,ROW()-ROW(A$17),0)="","",OFFSET('Stocklist Hoogenraad'!A$17,ROW()-ROW(A$17),0))</f>
        <v/>
      </c>
      <c r="B3768" s="124" t="str">
        <f ca="1">IF(OFFSET('Stocklist Hoogenraad'!B$17,ROW()-ROW(B$17),0)="","",OFFSET('Stocklist Hoogenraad'!B$17,ROW()-ROW(B$17),0))</f>
        <v/>
      </c>
      <c r="C3768" s="124" t="str">
        <f ca="1">IF(OFFSET('Stocklist Hoogenraad'!C$17,ROW()-ROW(C$17),0)="","",OFFSET('Stocklist Hoogenraad'!C$17,ROW()-ROW(C$17),0))</f>
        <v/>
      </c>
      <c r="D3768" s="125" t="str">
        <f ca="1">IF(OFFSET('Stocklist Hoogenraad'!D$17,ROW()-ROW(D$17),0)="","",(1+Margin)*OFFSET('Stocklist Hoogenraad'!D$17,ROW()-ROW(D$17),0))</f>
        <v/>
      </c>
    </row>
    <row r="3769" spans="1:4" x14ac:dyDescent="0.25">
      <c r="A3769" s="124" t="str">
        <f ca="1">IF(OFFSET('Stocklist Hoogenraad'!A$17,ROW()-ROW(A$17),0)="","",OFFSET('Stocklist Hoogenraad'!A$17,ROW()-ROW(A$17),0))</f>
        <v/>
      </c>
      <c r="B3769" s="124" t="str">
        <f ca="1">IF(OFFSET('Stocklist Hoogenraad'!B$17,ROW()-ROW(B$17),0)="","",OFFSET('Stocklist Hoogenraad'!B$17,ROW()-ROW(B$17),0))</f>
        <v/>
      </c>
      <c r="C3769" s="124" t="str">
        <f ca="1">IF(OFFSET('Stocklist Hoogenraad'!C$17,ROW()-ROW(C$17),0)="","",OFFSET('Stocklist Hoogenraad'!C$17,ROW()-ROW(C$17),0))</f>
        <v/>
      </c>
      <c r="D3769" s="125" t="str">
        <f ca="1">IF(OFFSET('Stocklist Hoogenraad'!D$17,ROW()-ROW(D$17),0)="","",(1+Margin)*OFFSET('Stocklist Hoogenraad'!D$17,ROW()-ROW(D$17),0))</f>
        <v/>
      </c>
    </row>
    <row r="3770" spans="1:4" x14ac:dyDescent="0.25">
      <c r="A3770" s="124" t="str">
        <f ca="1">IF(OFFSET('Stocklist Hoogenraad'!A$17,ROW()-ROW(A$17),0)="","",OFFSET('Stocklist Hoogenraad'!A$17,ROW()-ROW(A$17),0))</f>
        <v/>
      </c>
      <c r="B3770" s="124" t="str">
        <f ca="1">IF(OFFSET('Stocklist Hoogenraad'!B$17,ROW()-ROW(B$17),0)="","",OFFSET('Stocklist Hoogenraad'!B$17,ROW()-ROW(B$17),0))</f>
        <v/>
      </c>
      <c r="C3770" s="124" t="str">
        <f ca="1">IF(OFFSET('Stocklist Hoogenraad'!C$17,ROW()-ROW(C$17),0)="","",OFFSET('Stocklist Hoogenraad'!C$17,ROW()-ROW(C$17),0))</f>
        <v/>
      </c>
      <c r="D3770" s="125" t="str">
        <f ca="1">IF(OFFSET('Stocklist Hoogenraad'!D$17,ROW()-ROW(D$17),0)="","",(1+Margin)*OFFSET('Stocklist Hoogenraad'!D$17,ROW()-ROW(D$17),0))</f>
        <v/>
      </c>
    </row>
    <row r="3771" spans="1:4" x14ac:dyDescent="0.25">
      <c r="A3771" s="124" t="str">
        <f ca="1">IF(OFFSET('Stocklist Hoogenraad'!A$17,ROW()-ROW(A$17),0)="","",OFFSET('Stocklist Hoogenraad'!A$17,ROW()-ROW(A$17),0))</f>
        <v/>
      </c>
      <c r="B3771" s="124" t="str">
        <f ca="1">IF(OFFSET('Stocklist Hoogenraad'!B$17,ROW()-ROW(B$17),0)="","",OFFSET('Stocklist Hoogenraad'!B$17,ROW()-ROW(B$17),0))</f>
        <v/>
      </c>
      <c r="C3771" s="124" t="str">
        <f ca="1">IF(OFFSET('Stocklist Hoogenraad'!C$17,ROW()-ROW(C$17),0)="","",OFFSET('Stocklist Hoogenraad'!C$17,ROW()-ROW(C$17),0))</f>
        <v/>
      </c>
      <c r="D3771" s="125" t="str">
        <f ca="1">IF(OFFSET('Stocklist Hoogenraad'!D$17,ROW()-ROW(D$17),0)="","",(1+Margin)*OFFSET('Stocklist Hoogenraad'!D$17,ROW()-ROW(D$17),0))</f>
        <v/>
      </c>
    </row>
    <row r="3772" spans="1:4" x14ac:dyDescent="0.25">
      <c r="A3772" s="124" t="str">
        <f ca="1">IF(OFFSET('Stocklist Hoogenraad'!A$17,ROW()-ROW(A$17),0)="","",OFFSET('Stocklist Hoogenraad'!A$17,ROW()-ROW(A$17),0))</f>
        <v/>
      </c>
      <c r="B3772" s="124" t="str">
        <f ca="1">IF(OFFSET('Stocklist Hoogenraad'!B$17,ROW()-ROW(B$17),0)="","",OFFSET('Stocklist Hoogenraad'!B$17,ROW()-ROW(B$17),0))</f>
        <v/>
      </c>
      <c r="C3772" s="124" t="str">
        <f ca="1">IF(OFFSET('Stocklist Hoogenraad'!C$17,ROW()-ROW(C$17),0)="","",OFFSET('Stocklist Hoogenraad'!C$17,ROW()-ROW(C$17),0))</f>
        <v/>
      </c>
      <c r="D3772" s="125" t="str">
        <f ca="1">IF(OFFSET('Stocklist Hoogenraad'!D$17,ROW()-ROW(D$17),0)="","",(1+Margin)*OFFSET('Stocklist Hoogenraad'!D$17,ROW()-ROW(D$17),0))</f>
        <v/>
      </c>
    </row>
    <row r="3773" spans="1:4" x14ac:dyDescent="0.25">
      <c r="A3773" s="124" t="str">
        <f ca="1">IF(OFFSET('Stocklist Hoogenraad'!A$17,ROW()-ROW(A$17),0)="","",OFFSET('Stocklist Hoogenraad'!A$17,ROW()-ROW(A$17),0))</f>
        <v/>
      </c>
      <c r="B3773" s="124" t="str">
        <f ca="1">IF(OFFSET('Stocklist Hoogenraad'!B$17,ROW()-ROW(B$17),0)="","",OFFSET('Stocklist Hoogenraad'!B$17,ROW()-ROW(B$17),0))</f>
        <v/>
      </c>
      <c r="C3773" s="124" t="str">
        <f ca="1">IF(OFFSET('Stocklist Hoogenraad'!C$17,ROW()-ROW(C$17),0)="","",OFFSET('Stocklist Hoogenraad'!C$17,ROW()-ROW(C$17),0))</f>
        <v/>
      </c>
      <c r="D3773" s="125" t="str">
        <f ca="1">IF(OFFSET('Stocklist Hoogenraad'!D$17,ROW()-ROW(D$17),0)="","",(1+Margin)*OFFSET('Stocklist Hoogenraad'!D$17,ROW()-ROW(D$17),0))</f>
        <v/>
      </c>
    </row>
    <row r="3774" spans="1:4" x14ac:dyDescent="0.25">
      <c r="A3774" s="124" t="str">
        <f ca="1">IF(OFFSET('Stocklist Hoogenraad'!A$17,ROW()-ROW(A$17),0)="","",OFFSET('Stocklist Hoogenraad'!A$17,ROW()-ROW(A$17),0))</f>
        <v/>
      </c>
      <c r="B3774" s="124" t="str">
        <f ca="1">IF(OFFSET('Stocklist Hoogenraad'!B$17,ROW()-ROW(B$17),0)="","",OFFSET('Stocklist Hoogenraad'!B$17,ROW()-ROW(B$17),0))</f>
        <v/>
      </c>
      <c r="C3774" s="124" t="str">
        <f ca="1">IF(OFFSET('Stocklist Hoogenraad'!C$17,ROW()-ROW(C$17),0)="","",OFFSET('Stocklist Hoogenraad'!C$17,ROW()-ROW(C$17),0))</f>
        <v/>
      </c>
      <c r="D3774" s="125" t="str">
        <f ca="1">IF(OFFSET('Stocklist Hoogenraad'!D$17,ROW()-ROW(D$17),0)="","",(1+Margin)*OFFSET('Stocklist Hoogenraad'!D$17,ROW()-ROW(D$17),0))</f>
        <v/>
      </c>
    </row>
    <row r="3775" spans="1:4" x14ac:dyDescent="0.25">
      <c r="A3775" s="124" t="str">
        <f ca="1">IF(OFFSET('Stocklist Hoogenraad'!A$17,ROW()-ROW(A$17),0)="","",OFFSET('Stocklist Hoogenraad'!A$17,ROW()-ROW(A$17),0))</f>
        <v/>
      </c>
      <c r="B3775" s="124" t="str">
        <f ca="1">IF(OFFSET('Stocklist Hoogenraad'!B$17,ROW()-ROW(B$17),0)="","",OFFSET('Stocklist Hoogenraad'!B$17,ROW()-ROW(B$17),0))</f>
        <v/>
      </c>
      <c r="C3775" s="124" t="str">
        <f ca="1">IF(OFFSET('Stocklist Hoogenraad'!C$17,ROW()-ROW(C$17),0)="","",OFFSET('Stocklist Hoogenraad'!C$17,ROW()-ROW(C$17),0))</f>
        <v/>
      </c>
      <c r="D3775" s="125" t="str">
        <f ca="1">IF(OFFSET('Stocklist Hoogenraad'!D$17,ROW()-ROW(D$17),0)="","",(1+Margin)*OFFSET('Stocklist Hoogenraad'!D$17,ROW()-ROW(D$17),0))</f>
        <v/>
      </c>
    </row>
    <row r="3776" spans="1:4" x14ac:dyDescent="0.25">
      <c r="A3776" s="124" t="str">
        <f ca="1">IF(OFFSET('Stocklist Hoogenraad'!A$17,ROW()-ROW(A$17),0)="","",OFFSET('Stocklist Hoogenraad'!A$17,ROW()-ROW(A$17),0))</f>
        <v/>
      </c>
      <c r="B3776" s="124" t="str">
        <f ca="1">IF(OFFSET('Stocklist Hoogenraad'!B$17,ROW()-ROW(B$17),0)="","",OFFSET('Stocklist Hoogenraad'!B$17,ROW()-ROW(B$17),0))</f>
        <v/>
      </c>
      <c r="C3776" s="124" t="str">
        <f ca="1">IF(OFFSET('Stocklist Hoogenraad'!C$17,ROW()-ROW(C$17),0)="","",OFFSET('Stocklist Hoogenraad'!C$17,ROW()-ROW(C$17),0))</f>
        <v/>
      </c>
      <c r="D3776" s="125" t="str">
        <f ca="1">IF(OFFSET('Stocklist Hoogenraad'!D$17,ROW()-ROW(D$17),0)="","",(1+Margin)*OFFSET('Stocklist Hoogenraad'!D$17,ROW()-ROW(D$17),0))</f>
        <v/>
      </c>
    </row>
    <row r="3777" spans="1:4" x14ac:dyDescent="0.25">
      <c r="A3777" s="124" t="str">
        <f ca="1">IF(OFFSET('Stocklist Hoogenraad'!A$17,ROW()-ROW(A$17),0)="","",OFFSET('Stocklist Hoogenraad'!A$17,ROW()-ROW(A$17),0))</f>
        <v/>
      </c>
      <c r="B3777" s="124" t="str">
        <f ca="1">IF(OFFSET('Stocklist Hoogenraad'!B$17,ROW()-ROW(B$17),0)="","",OFFSET('Stocklist Hoogenraad'!B$17,ROW()-ROW(B$17),0))</f>
        <v/>
      </c>
      <c r="C3777" s="124" t="str">
        <f ca="1">IF(OFFSET('Stocklist Hoogenraad'!C$17,ROW()-ROW(C$17),0)="","",OFFSET('Stocklist Hoogenraad'!C$17,ROW()-ROW(C$17),0))</f>
        <v/>
      </c>
      <c r="D3777" s="125" t="str">
        <f ca="1">IF(OFFSET('Stocklist Hoogenraad'!D$17,ROW()-ROW(D$17),0)="","",(1+Margin)*OFFSET('Stocklist Hoogenraad'!D$17,ROW()-ROW(D$17),0))</f>
        <v/>
      </c>
    </row>
    <row r="3778" spans="1:4" x14ac:dyDescent="0.25">
      <c r="A3778" s="124" t="str">
        <f ca="1">IF(OFFSET('Stocklist Hoogenraad'!A$17,ROW()-ROW(A$17),0)="","",OFFSET('Stocklist Hoogenraad'!A$17,ROW()-ROW(A$17),0))</f>
        <v/>
      </c>
      <c r="B3778" s="124" t="str">
        <f ca="1">IF(OFFSET('Stocklist Hoogenraad'!B$17,ROW()-ROW(B$17),0)="","",OFFSET('Stocklist Hoogenraad'!B$17,ROW()-ROW(B$17),0))</f>
        <v/>
      </c>
      <c r="C3778" s="124" t="str">
        <f ca="1">IF(OFFSET('Stocklist Hoogenraad'!C$17,ROW()-ROW(C$17),0)="","",OFFSET('Stocklist Hoogenraad'!C$17,ROW()-ROW(C$17),0))</f>
        <v/>
      </c>
      <c r="D3778" s="125" t="str">
        <f ca="1">IF(OFFSET('Stocklist Hoogenraad'!D$17,ROW()-ROW(D$17),0)="","",(1+Margin)*OFFSET('Stocklist Hoogenraad'!D$17,ROW()-ROW(D$17),0))</f>
        <v/>
      </c>
    </row>
    <row r="3779" spans="1:4" x14ac:dyDescent="0.25">
      <c r="A3779" s="124" t="str">
        <f ca="1">IF(OFFSET('Stocklist Hoogenraad'!A$17,ROW()-ROW(A$17),0)="","",OFFSET('Stocklist Hoogenraad'!A$17,ROW()-ROW(A$17),0))</f>
        <v/>
      </c>
      <c r="B3779" s="124" t="str">
        <f ca="1">IF(OFFSET('Stocklist Hoogenraad'!B$17,ROW()-ROW(B$17),0)="","",OFFSET('Stocklist Hoogenraad'!B$17,ROW()-ROW(B$17),0))</f>
        <v/>
      </c>
      <c r="C3779" s="124" t="str">
        <f ca="1">IF(OFFSET('Stocklist Hoogenraad'!C$17,ROW()-ROW(C$17),0)="","",OFFSET('Stocklist Hoogenraad'!C$17,ROW()-ROW(C$17),0))</f>
        <v/>
      </c>
      <c r="D3779" s="125" t="str">
        <f ca="1">IF(OFFSET('Stocklist Hoogenraad'!D$17,ROW()-ROW(D$17),0)="","",(1+Margin)*OFFSET('Stocklist Hoogenraad'!D$17,ROW()-ROW(D$17),0))</f>
        <v/>
      </c>
    </row>
    <row r="3780" spans="1:4" x14ac:dyDescent="0.25">
      <c r="A3780" s="124" t="str">
        <f ca="1">IF(OFFSET('Stocklist Hoogenraad'!A$17,ROW()-ROW(A$17),0)="","",OFFSET('Stocklist Hoogenraad'!A$17,ROW()-ROW(A$17),0))</f>
        <v/>
      </c>
      <c r="B3780" s="124" t="str">
        <f ca="1">IF(OFFSET('Stocklist Hoogenraad'!B$17,ROW()-ROW(B$17),0)="","",OFFSET('Stocklist Hoogenraad'!B$17,ROW()-ROW(B$17),0))</f>
        <v/>
      </c>
      <c r="C3780" s="124" t="str">
        <f ca="1">IF(OFFSET('Stocklist Hoogenraad'!C$17,ROW()-ROW(C$17),0)="","",OFFSET('Stocklist Hoogenraad'!C$17,ROW()-ROW(C$17),0))</f>
        <v/>
      </c>
      <c r="D3780" s="125" t="str">
        <f ca="1">IF(OFFSET('Stocklist Hoogenraad'!D$17,ROW()-ROW(D$17),0)="","",(1+Margin)*OFFSET('Stocklist Hoogenraad'!D$17,ROW()-ROW(D$17),0))</f>
        <v/>
      </c>
    </row>
    <row r="3781" spans="1:4" x14ac:dyDescent="0.25">
      <c r="A3781" s="124" t="str">
        <f ca="1">IF(OFFSET('Stocklist Hoogenraad'!A$17,ROW()-ROW(A$17),0)="","",OFFSET('Stocklist Hoogenraad'!A$17,ROW()-ROW(A$17),0))</f>
        <v/>
      </c>
      <c r="B3781" s="124" t="str">
        <f ca="1">IF(OFFSET('Stocklist Hoogenraad'!B$17,ROW()-ROW(B$17),0)="","",OFFSET('Stocklist Hoogenraad'!B$17,ROW()-ROW(B$17),0))</f>
        <v/>
      </c>
      <c r="C3781" s="124" t="str">
        <f ca="1">IF(OFFSET('Stocklist Hoogenraad'!C$17,ROW()-ROW(C$17),0)="","",OFFSET('Stocklist Hoogenraad'!C$17,ROW()-ROW(C$17),0))</f>
        <v/>
      </c>
      <c r="D3781" s="125" t="str">
        <f ca="1">IF(OFFSET('Stocklist Hoogenraad'!D$17,ROW()-ROW(D$17),0)="","",(1+Margin)*OFFSET('Stocklist Hoogenraad'!D$17,ROW()-ROW(D$17),0))</f>
        <v/>
      </c>
    </row>
    <row r="3782" spans="1:4" x14ac:dyDescent="0.25">
      <c r="A3782" s="124" t="str">
        <f ca="1">IF(OFFSET('Stocklist Hoogenraad'!A$17,ROW()-ROW(A$17),0)="","",OFFSET('Stocklist Hoogenraad'!A$17,ROW()-ROW(A$17),0))</f>
        <v/>
      </c>
      <c r="B3782" s="124" t="str">
        <f ca="1">IF(OFFSET('Stocklist Hoogenraad'!B$17,ROW()-ROW(B$17),0)="","",OFFSET('Stocklist Hoogenraad'!B$17,ROW()-ROW(B$17),0))</f>
        <v/>
      </c>
      <c r="C3782" s="124" t="str">
        <f ca="1">IF(OFFSET('Stocklist Hoogenraad'!C$17,ROW()-ROW(C$17),0)="","",OFFSET('Stocklist Hoogenraad'!C$17,ROW()-ROW(C$17),0))</f>
        <v/>
      </c>
      <c r="D3782" s="125" t="str">
        <f ca="1">IF(OFFSET('Stocklist Hoogenraad'!D$17,ROW()-ROW(D$17),0)="","",(1+Margin)*OFFSET('Stocklist Hoogenraad'!D$17,ROW()-ROW(D$17),0))</f>
        <v/>
      </c>
    </row>
    <row r="3783" spans="1:4" x14ac:dyDescent="0.25">
      <c r="A3783" s="124" t="str">
        <f ca="1">IF(OFFSET('Stocklist Hoogenraad'!A$17,ROW()-ROW(A$17),0)="","",OFFSET('Stocklist Hoogenraad'!A$17,ROW()-ROW(A$17),0))</f>
        <v/>
      </c>
      <c r="B3783" s="124" t="str">
        <f ca="1">IF(OFFSET('Stocklist Hoogenraad'!B$17,ROW()-ROW(B$17),0)="","",OFFSET('Stocklist Hoogenraad'!B$17,ROW()-ROW(B$17),0))</f>
        <v/>
      </c>
      <c r="C3783" s="124" t="str">
        <f ca="1">IF(OFFSET('Stocklist Hoogenraad'!C$17,ROW()-ROW(C$17),0)="","",OFFSET('Stocklist Hoogenraad'!C$17,ROW()-ROW(C$17),0))</f>
        <v/>
      </c>
      <c r="D3783" s="125" t="str">
        <f ca="1">IF(OFFSET('Stocklist Hoogenraad'!D$17,ROW()-ROW(D$17),0)="","",(1+Margin)*OFFSET('Stocklist Hoogenraad'!D$17,ROW()-ROW(D$17),0))</f>
        <v/>
      </c>
    </row>
    <row r="3784" spans="1:4" x14ac:dyDescent="0.25">
      <c r="A3784" s="124" t="str">
        <f ca="1">IF(OFFSET('Stocklist Hoogenraad'!A$17,ROW()-ROW(A$17),0)="","",OFFSET('Stocklist Hoogenraad'!A$17,ROW()-ROW(A$17),0))</f>
        <v/>
      </c>
      <c r="B3784" s="124" t="str">
        <f ca="1">IF(OFFSET('Stocklist Hoogenraad'!B$17,ROW()-ROW(B$17),0)="","",OFFSET('Stocklist Hoogenraad'!B$17,ROW()-ROW(B$17),0))</f>
        <v/>
      </c>
      <c r="C3784" s="124" t="str">
        <f ca="1">IF(OFFSET('Stocklist Hoogenraad'!C$17,ROW()-ROW(C$17),0)="","",OFFSET('Stocklist Hoogenraad'!C$17,ROW()-ROW(C$17),0))</f>
        <v/>
      </c>
      <c r="D3784" s="125" t="str">
        <f ca="1">IF(OFFSET('Stocklist Hoogenraad'!D$17,ROW()-ROW(D$17),0)="","",(1+Margin)*OFFSET('Stocklist Hoogenraad'!D$17,ROW()-ROW(D$17),0))</f>
        <v/>
      </c>
    </row>
    <row r="3785" spans="1:4" x14ac:dyDescent="0.25">
      <c r="A3785" s="124" t="str">
        <f ca="1">IF(OFFSET('Stocklist Hoogenraad'!A$17,ROW()-ROW(A$17),0)="","",OFFSET('Stocklist Hoogenraad'!A$17,ROW()-ROW(A$17),0))</f>
        <v/>
      </c>
      <c r="B3785" s="124" t="str">
        <f ca="1">IF(OFFSET('Stocklist Hoogenraad'!B$17,ROW()-ROW(B$17),0)="","",OFFSET('Stocklist Hoogenraad'!B$17,ROW()-ROW(B$17),0))</f>
        <v/>
      </c>
      <c r="C3785" s="124" t="str">
        <f ca="1">IF(OFFSET('Stocklist Hoogenraad'!C$17,ROW()-ROW(C$17),0)="","",OFFSET('Stocklist Hoogenraad'!C$17,ROW()-ROW(C$17),0))</f>
        <v/>
      </c>
      <c r="D3785" s="125" t="str">
        <f ca="1">IF(OFFSET('Stocklist Hoogenraad'!D$17,ROW()-ROW(D$17),0)="","",(1+Margin)*OFFSET('Stocklist Hoogenraad'!D$17,ROW()-ROW(D$17),0))</f>
        <v/>
      </c>
    </row>
    <row r="3786" spans="1:4" x14ac:dyDescent="0.25">
      <c r="A3786" s="124" t="str">
        <f ca="1">IF(OFFSET('Stocklist Hoogenraad'!A$17,ROW()-ROW(A$17),0)="","",OFFSET('Stocklist Hoogenraad'!A$17,ROW()-ROW(A$17),0))</f>
        <v/>
      </c>
      <c r="B3786" s="124" t="str">
        <f ca="1">IF(OFFSET('Stocklist Hoogenraad'!B$17,ROW()-ROW(B$17),0)="","",OFFSET('Stocklist Hoogenraad'!B$17,ROW()-ROW(B$17),0))</f>
        <v/>
      </c>
      <c r="C3786" s="124" t="str">
        <f ca="1">IF(OFFSET('Stocklist Hoogenraad'!C$17,ROW()-ROW(C$17),0)="","",OFFSET('Stocklist Hoogenraad'!C$17,ROW()-ROW(C$17),0))</f>
        <v/>
      </c>
      <c r="D3786" s="125" t="str">
        <f ca="1">IF(OFFSET('Stocklist Hoogenraad'!D$17,ROW()-ROW(D$17),0)="","",(1+Margin)*OFFSET('Stocklist Hoogenraad'!D$17,ROW()-ROW(D$17),0))</f>
        <v/>
      </c>
    </row>
    <row r="3787" spans="1:4" x14ac:dyDescent="0.25">
      <c r="A3787" s="124" t="str">
        <f ca="1">IF(OFFSET('Stocklist Hoogenraad'!A$17,ROW()-ROW(A$17),0)="","",OFFSET('Stocklist Hoogenraad'!A$17,ROW()-ROW(A$17),0))</f>
        <v/>
      </c>
      <c r="B3787" s="124" t="str">
        <f ca="1">IF(OFFSET('Stocklist Hoogenraad'!B$17,ROW()-ROW(B$17),0)="","",OFFSET('Stocklist Hoogenraad'!B$17,ROW()-ROW(B$17),0))</f>
        <v/>
      </c>
      <c r="C3787" s="124" t="str">
        <f ca="1">IF(OFFSET('Stocklist Hoogenraad'!C$17,ROW()-ROW(C$17),0)="","",OFFSET('Stocklist Hoogenraad'!C$17,ROW()-ROW(C$17),0))</f>
        <v/>
      </c>
      <c r="D3787" s="125" t="str">
        <f ca="1">IF(OFFSET('Stocklist Hoogenraad'!D$17,ROW()-ROW(D$17),0)="","",(1+Margin)*OFFSET('Stocklist Hoogenraad'!D$17,ROW()-ROW(D$17),0))</f>
        <v/>
      </c>
    </row>
    <row r="3788" spans="1:4" x14ac:dyDescent="0.25">
      <c r="A3788" s="124" t="str">
        <f ca="1">IF(OFFSET('Stocklist Hoogenraad'!A$17,ROW()-ROW(A$17),0)="","",OFFSET('Stocklist Hoogenraad'!A$17,ROW()-ROW(A$17),0))</f>
        <v/>
      </c>
      <c r="B3788" s="124" t="str">
        <f ca="1">IF(OFFSET('Stocklist Hoogenraad'!B$17,ROW()-ROW(B$17),0)="","",OFFSET('Stocklist Hoogenraad'!B$17,ROW()-ROW(B$17),0))</f>
        <v/>
      </c>
      <c r="C3788" s="124" t="str">
        <f ca="1">IF(OFFSET('Stocklist Hoogenraad'!C$17,ROW()-ROW(C$17),0)="","",OFFSET('Stocklist Hoogenraad'!C$17,ROW()-ROW(C$17),0))</f>
        <v/>
      </c>
      <c r="D3788" s="125" t="str">
        <f ca="1">IF(OFFSET('Stocklist Hoogenraad'!D$17,ROW()-ROW(D$17),0)="","",(1+Margin)*OFFSET('Stocklist Hoogenraad'!D$17,ROW()-ROW(D$17),0))</f>
        <v/>
      </c>
    </row>
    <row r="3789" spans="1:4" x14ac:dyDescent="0.25">
      <c r="A3789" s="124" t="str">
        <f ca="1">IF(OFFSET('Stocklist Hoogenraad'!A$17,ROW()-ROW(A$17),0)="","",OFFSET('Stocklist Hoogenraad'!A$17,ROW()-ROW(A$17),0))</f>
        <v/>
      </c>
      <c r="B3789" s="124" t="str">
        <f ca="1">IF(OFFSET('Stocklist Hoogenraad'!B$17,ROW()-ROW(B$17),0)="","",OFFSET('Stocklist Hoogenraad'!B$17,ROW()-ROW(B$17),0))</f>
        <v/>
      </c>
      <c r="C3789" s="124" t="str">
        <f ca="1">IF(OFFSET('Stocklist Hoogenraad'!C$17,ROW()-ROW(C$17),0)="","",OFFSET('Stocklist Hoogenraad'!C$17,ROW()-ROW(C$17),0))</f>
        <v/>
      </c>
      <c r="D3789" s="125" t="str">
        <f ca="1">IF(OFFSET('Stocklist Hoogenraad'!D$17,ROW()-ROW(D$17),0)="","",(1+Margin)*OFFSET('Stocklist Hoogenraad'!D$17,ROW()-ROW(D$17),0))</f>
        <v/>
      </c>
    </row>
    <row r="3790" spans="1:4" x14ac:dyDescent="0.25">
      <c r="A3790" s="124" t="str">
        <f ca="1">IF(OFFSET('Stocklist Hoogenraad'!A$17,ROW()-ROW(A$17),0)="","",OFFSET('Stocklist Hoogenraad'!A$17,ROW()-ROW(A$17),0))</f>
        <v/>
      </c>
      <c r="B3790" s="124" t="str">
        <f ca="1">IF(OFFSET('Stocklist Hoogenraad'!B$17,ROW()-ROW(B$17),0)="","",OFFSET('Stocklist Hoogenraad'!B$17,ROW()-ROW(B$17),0))</f>
        <v/>
      </c>
      <c r="C3790" s="124" t="str">
        <f ca="1">IF(OFFSET('Stocklist Hoogenraad'!C$17,ROW()-ROW(C$17),0)="","",OFFSET('Stocklist Hoogenraad'!C$17,ROW()-ROW(C$17),0))</f>
        <v/>
      </c>
      <c r="D3790" s="125" t="str">
        <f ca="1">IF(OFFSET('Stocklist Hoogenraad'!D$17,ROW()-ROW(D$17),0)="","",(1+Margin)*OFFSET('Stocklist Hoogenraad'!D$17,ROW()-ROW(D$17),0))</f>
        <v/>
      </c>
    </row>
    <row r="3791" spans="1:4" x14ac:dyDescent="0.25">
      <c r="A3791" s="124" t="str">
        <f ca="1">IF(OFFSET('Stocklist Hoogenraad'!A$17,ROW()-ROW(A$17),0)="","",OFFSET('Stocklist Hoogenraad'!A$17,ROW()-ROW(A$17),0))</f>
        <v/>
      </c>
      <c r="B3791" s="124" t="str">
        <f ca="1">IF(OFFSET('Stocklist Hoogenraad'!B$17,ROW()-ROW(B$17),0)="","",OFFSET('Stocklist Hoogenraad'!B$17,ROW()-ROW(B$17),0))</f>
        <v/>
      </c>
      <c r="C3791" s="124" t="str">
        <f ca="1">IF(OFFSET('Stocklist Hoogenraad'!C$17,ROW()-ROW(C$17),0)="","",OFFSET('Stocklist Hoogenraad'!C$17,ROW()-ROW(C$17),0))</f>
        <v/>
      </c>
      <c r="D3791" s="125" t="str">
        <f ca="1">IF(OFFSET('Stocklist Hoogenraad'!D$17,ROW()-ROW(D$17),0)="","",(1+Margin)*OFFSET('Stocklist Hoogenraad'!D$17,ROW()-ROW(D$17),0))</f>
        <v/>
      </c>
    </row>
    <row r="3792" spans="1:4" x14ac:dyDescent="0.25">
      <c r="A3792" s="124" t="str">
        <f ca="1">IF(OFFSET('Stocklist Hoogenraad'!A$17,ROW()-ROW(A$17),0)="","",OFFSET('Stocklist Hoogenraad'!A$17,ROW()-ROW(A$17),0))</f>
        <v/>
      </c>
      <c r="B3792" s="124" t="str">
        <f ca="1">IF(OFFSET('Stocklist Hoogenraad'!B$17,ROW()-ROW(B$17),0)="","",OFFSET('Stocklist Hoogenraad'!B$17,ROW()-ROW(B$17),0))</f>
        <v/>
      </c>
      <c r="C3792" s="124" t="str">
        <f ca="1">IF(OFFSET('Stocklist Hoogenraad'!C$17,ROW()-ROW(C$17),0)="","",OFFSET('Stocklist Hoogenraad'!C$17,ROW()-ROW(C$17),0))</f>
        <v/>
      </c>
      <c r="D3792" s="125" t="str">
        <f ca="1">IF(OFFSET('Stocklist Hoogenraad'!D$17,ROW()-ROW(D$17),0)="","",(1+Margin)*OFFSET('Stocklist Hoogenraad'!D$17,ROW()-ROW(D$17),0))</f>
        <v/>
      </c>
    </row>
    <row r="3793" spans="1:4" x14ac:dyDescent="0.25">
      <c r="A3793" s="124" t="str">
        <f ca="1">IF(OFFSET('Stocklist Hoogenraad'!A$17,ROW()-ROW(A$17),0)="","",OFFSET('Stocklist Hoogenraad'!A$17,ROW()-ROW(A$17),0))</f>
        <v/>
      </c>
      <c r="B3793" s="124" t="str">
        <f ca="1">IF(OFFSET('Stocklist Hoogenraad'!B$17,ROW()-ROW(B$17),0)="","",OFFSET('Stocklist Hoogenraad'!B$17,ROW()-ROW(B$17),0))</f>
        <v/>
      </c>
      <c r="C3793" s="124" t="str">
        <f ca="1">IF(OFFSET('Stocklist Hoogenraad'!C$17,ROW()-ROW(C$17),0)="","",OFFSET('Stocklist Hoogenraad'!C$17,ROW()-ROW(C$17),0))</f>
        <v/>
      </c>
      <c r="D3793" s="125" t="str">
        <f ca="1">IF(OFFSET('Stocklist Hoogenraad'!D$17,ROW()-ROW(D$17),0)="","",(1+Margin)*OFFSET('Stocklist Hoogenraad'!D$17,ROW()-ROW(D$17),0))</f>
        <v/>
      </c>
    </row>
    <row r="3794" spans="1:4" x14ac:dyDescent="0.25">
      <c r="A3794" s="124" t="str">
        <f ca="1">IF(OFFSET('Stocklist Hoogenraad'!A$17,ROW()-ROW(A$17),0)="","",OFFSET('Stocklist Hoogenraad'!A$17,ROW()-ROW(A$17),0))</f>
        <v/>
      </c>
      <c r="B3794" s="124" t="str">
        <f ca="1">IF(OFFSET('Stocklist Hoogenraad'!B$17,ROW()-ROW(B$17),0)="","",OFFSET('Stocklist Hoogenraad'!B$17,ROW()-ROW(B$17),0))</f>
        <v/>
      </c>
      <c r="C3794" s="124" t="str">
        <f ca="1">IF(OFFSET('Stocklist Hoogenraad'!C$17,ROW()-ROW(C$17),0)="","",OFFSET('Stocklist Hoogenraad'!C$17,ROW()-ROW(C$17),0))</f>
        <v/>
      </c>
      <c r="D3794" s="125" t="str">
        <f ca="1">IF(OFFSET('Stocklist Hoogenraad'!D$17,ROW()-ROW(D$17),0)="","",(1+Margin)*OFFSET('Stocklist Hoogenraad'!D$17,ROW()-ROW(D$17),0))</f>
        <v/>
      </c>
    </row>
    <row r="3795" spans="1:4" x14ac:dyDescent="0.25">
      <c r="A3795" s="124" t="str">
        <f ca="1">IF(OFFSET('Stocklist Hoogenraad'!A$17,ROW()-ROW(A$17),0)="","",OFFSET('Stocklist Hoogenraad'!A$17,ROW()-ROW(A$17),0))</f>
        <v/>
      </c>
      <c r="B3795" s="124" t="str">
        <f ca="1">IF(OFFSET('Stocklist Hoogenraad'!B$17,ROW()-ROW(B$17),0)="","",OFFSET('Stocklist Hoogenraad'!B$17,ROW()-ROW(B$17),0))</f>
        <v/>
      </c>
      <c r="C3795" s="124" t="str">
        <f ca="1">IF(OFFSET('Stocklist Hoogenraad'!C$17,ROW()-ROW(C$17),0)="","",OFFSET('Stocklist Hoogenraad'!C$17,ROW()-ROW(C$17),0))</f>
        <v/>
      </c>
      <c r="D3795" s="125" t="str">
        <f ca="1">IF(OFFSET('Stocklist Hoogenraad'!D$17,ROW()-ROW(D$17),0)="","",(1+Margin)*OFFSET('Stocklist Hoogenraad'!D$17,ROW()-ROW(D$17),0))</f>
        <v/>
      </c>
    </row>
    <row r="3796" spans="1:4" x14ac:dyDescent="0.25">
      <c r="A3796" s="124" t="str">
        <f ca="1">IF(OFFSET('Stocklist Hoogenraad'!A$17,ROW()-ROW(A$17),0)="","",OFFSET('Stocklist Hoogenraad'!A$17,ROW()-ROW(A$17),0))</f>
        <v/>
      </c>
      <c r="B3796" s="124" t="str">
        <f ca="1">IF(OFFSET('Stocklist Hoogenraad'!B$17,ROW()-ROW(B$17),0)="","",OFFSET('Stocklist Hoogenraad'!B$17,ROW()-ROW(B$17),0))</f>
        <v/>
      </c>
      <c r="C3796" s="124" t="str">
        <f ca="1">IF(OFFSET('Stocklist Hoogenraad'!C$17,ROW()-ROW(C$17),0)="","",OFFSET('Stocklist Hoogenraad'!C$17,ROW()-ROW(C$17),0))</f>
        <v/>
      </c>
      <c r="D3796" s="125" t="str">
        <f ca="1">IF(OFFSET('Stocklist Hoogenraad'!D$17,ROW()-ROW(D$17),0)="","",(1+Margin)*OFFSET('Stocklist Hoogenraad'!D$17,ROW()-ROW(D$17),0))</f>
        <v/>
      </c>
    </row>
    <row r="3797" spans="1:4" x14ac:dyDescent="0.25">
      <c r="A3797" s="124" t="str">
        <f ca="1">IF(OFFSET('Stocklist Hoogenraad'!A$17,ROW()-ROW(A$17),0)="","",OFFSET('Stocklist Hoogenraad'!A$17,ROW()-ROW(A$17),0))</f>
        <v/>
      </c>
      <c r="B3797" s="124" t="str">
        <f ca="1">IF(OFFSET('Stocklist Hoogenraad'!B$17,ROW()-ROW(B$17),0)="","",OFFSET('Stocklist Hoogenraad'!B$17,ROW()-ROW(B$17),0))</f>
        <v/>
      </c>
      <c r="C3797" s="124" t="str">
        <f ca="1">IF(OFFSET('Stocklist Hoogenraad'!C$17,ROW()-ROW(C$17),0)="","",OFFSET('Stocklist Hoogenraad'!C$17,ROW()-ROW(C$17),0))</f>
        <v/>
      </c>
      <c r="D3797" s="125" t="str">
        <f ca="1">IF(OFFSET('Stocklist Hoogenraad'!D$17,ROW()-ROW(D$17),0)="","",(1+Margin)*OFFSET('Stocklist Hoogenraad'!D$17,ROW()-ROW(D$17),0))</f>
        <v/>
      </c>
    </row>
    <row r="3798" spans="1:4" x14ac:dyDescent="0.25">
      <c r="A3798" s="124" t="str">
        <f ca="1">IF(OFFSET('Stocklist Hoogenraad'!A$17,ROW()-ROW(A$17),0)="","",OFFSET('Stocklist Hoogenraad'!A$17,ROW()-ROW(A$17),0))</f>
        <v/>
      </c>
      <c r="B3798" s="124" t="str">
        <f ca="1">IF(OFFSET('Stocklist Hoogenraad'!B$17,ROW()-ROW(B$17),0)="","",OFFSET('Stocklist Hoogenraad'!B$17,ROW()-ROW(B$17),0))</f>
        <v/>
      </c>
      <c r="C3798" s="124" t="str">
        <f ca="1">IF(OFFSET('Stocklist Hoogenraad'!C$17,ROW()-ROW(C$17),0)="","",OFFSET('Stocklist Hoogenraad'!C$17,ROW()-ROW(C$17),0))</f>
        <v/>
      </c>
      <c r="D3798" s="125" t="str">
        <f ca="1">IF(OFFSET('Stocklist Hoogenraad'!D$17,ROW()-ROW(D$17),0)="","",(1+Margin)*OFFSET('Stocklist Hoogenraad'!D$17,ROW()-ROW(D$17),0))</f>
        <v/>
      </c>
    </row>
    <row r="3799" spans="1:4" x14ac:dyDescent="0.25">
      <c r="A3799" s="124" t="str">
        <f ca="1">IF(OFFSET('Stocklist Hoogenraad'!A$17,ROW()-ROW(A$17),0)="","",OFFSET('Stocklist Hoogenraad'!A$17,ROW()-ROW(A$17),0))</f>
        <v/>
      </c>
      <c r="B3799" s="124" t="str">
        <f ca="1">IF(OFFSET('Stocklist Hoogenraad'!B$17,ROW()-ROW(B$17),0)="","",OFFSET('Stocklist Hoogenraad'!B$17,ROW()-ROW(B$17),0))</f>
        <v/>
      </c>
      <c r="C3799" s="124" t="str">
        <f ca="1">IF(OFFSET('Stocklist Hoogenraad'!C$17,ROW()-ROW(C$17),0)="","",OFFSET('Stocklist Hoogenraad'!C$17,ROW()-ROW(C$17),0))</f>
        <v/>
      </c>
      <c r="D3799" s="125" t="str">
        <f ca="1">IF(OFFSET('Stocklist Hoogenraad'!D$17,ROW()-ROW(D$17),0)="","",(1+Margin)*OFFSET('Stocklist Hoogenraad'!D$17,ROW()-ROW(D$17),0))</f>
        <v/>
      </c>
    </row>
    <row r="3800" spans="1:4" x14ac:dyDescent="0.25">
      <c r="A3800" s="124" t="str">
        <f ca="1">IF(OFFSET('Stocklist Hoogenraad'!A$17,ROW()-ROW(A$17),0)="","",OFFSET('Stocklist Hoogenraad'!A$17,ROW()-ROW(A$17),0))</f>
        <v/>
      </c>
      <c r="B3800" s="124" t="str">
        <f ca="1">IF(OFFSET('Stocklist Hoogenraad'!B$17,ROW()-ROW(B$17),0)="","",OFFSET('Stocklist Hoogenraad'!B$17,ROW()-ROW(B$17),0))</f>
        <v/>
      </c>
      <c r="C3800" s="124" t="str">
        <f ca="1">IF(OFFSET('Stocklist Hoogenraad'!C$17,ROW()-ROW(C$17),0)="","",OFFSET('Stocklist Hoogenraad'!C$17,ROW()-ROW(C$17),0))</f>
        <v/>
      </c>
      <c r="D3800" s="125" t="str">
        <f ca="1">IF(OFFSET('Stocklist Hoogenraad'!D$17,ROW()-ROW(D$17),0)="","",(1+Margin)*OFFSET('Stocklist Hoogenraad'!D$17,ROW()-ROW(D$17),0))</f>
        <v/>
      </c>
    </row>
    <row r="3801" spans="1:4" x14ac:dyDescent="0.25">
      <c r="A3801" s="124" t="str">
        <f ca="1">IF(OFFSET('Stocklist Hoogenraad'!A$17,ROW()-ROW(A$17),0)="","",OFFSET('Stocklist Hoogenraad'!A$17,ROW()-ROW(A$17),0))</f>
        <v/>
      </c>
      <c r="B3801" s="124" t="str">
        <f ca="1">IF(OFFSET('Stocklist Hoogenraad'!B$17,ROW()-ROW(B$17),0)="","",OFFSET('Stocklist Hoogenraad'!B$17,ROW()-ROW(B$17),0))</f>
        <v/>
      </c>
      <c r="C3801" s="124" t="str">
        <f ca="1">IF(OFFSET('Stocklist Hoogenraad'!C$17,ROW()-ROW(C$17),0)="","",OFFSET('Stocklist Hoogenraad'!C$17,ROW()-ROW(C$17),0))</f>
        <v/>
      </c>
      <c r="D3801" s="125" t="str">
        <f ca="1">IF(OFFSET('Stocklist Hoogenraad'!D$17,ROW()-ROW(D$17),0)="","",(1+Margin)*OFFSET('Stocklist Hoogenraad'!D$17,ROW()-ROW(D$17),0))</f>
        <v/>
      </c>
    </row>
    <row r="3802" spans="1:4" x14ac:dyDescent="0.25">
      <c r="A3802" s="124" t="str">
        <f ca="1">IF(OFFSET('Stocklist Hoogenraad'!A$17,ROW()-ROW(A$17),0)="","",OFFSET('Stocklist Hoogenraad'!A$17,ROW()-ROW(A$17),0))</f>
        <v/>
      </c>
      <c r="B3802" s="124" t="str">
        <f ca="1">IF(OFFSET('Stocklist Hoogenraad'!B$17,ROW()-ROW(B$17),0)="","",OFFSET('Stocklist Hoogenraad'!B$17,ROW()-ROW(B$17),0))</f>
        <v/>
      </c>
      <c r="C3802" s="124" t="str">
        <f ca="1">IF(OFFSET('Stocklist Hoogenraad'!C$17,ROW()-ROW(C$17),0)="","",OFFSET('Stocklist Hoogenraad'!C$17,ROW()-ROW(C$17),0))</f>
        <v/>
      </c>
      <c r="D3802" s="125" t="str">
        <f ca="1">IF(OFFSET('Stocklist Hoogenraad'!D$17,ROW()-ROW(D$17),0)="","",(1+Margin)*OFFSET('Stocklist Hoogenraad'!D$17,ROW()-ROW(D$17),0))</f>
        <v/>
      </c>
    </row>
    <row r="3803" spans="1:4" x14ac:dyDescent="0.25">
      <c r="A3803" s="124" t="str">
        <f ca="1">IF(OFFSET('Stocklist Hoogenraad'!A$17,ROW()-ROW(A$17),0)="","",OFFSET('Stocklist Hoogenraad'!A$17,ROW()-ROW(A$17),0))</f>
        <v/>
      </c>
      <c r="B3803" s="124" t="str">
        <f ca="1">IF(OFFSET('Stocklist Hoogenraad'!B$17,ROW()-ROW(B$17),0)="","",OFFSET('Stocklist Hoogenraad'!B$17,ROW()-ROW(B$17),0))</f>
        <v/>
      </c>
      <c r="C3803" s="124" t="str">
        <f ca="1">IF(OFFSET('Stocklist Hoogenraad'!C$17,ROW()-ROW(C$17),0)="","",OFFSET('Stocklist Hoogenraad'!C$17,ROW()-ROW(C$17),0))</f>
        <v/>
      </c>
      <c r="D3803" s="125" t="str">
        <f ca="1">IF(OFFSET('Stocklist Hoogenraad'!D$17,ROW()-ROW(D$17),0)="","",(1+Margin)*OFFSET('Stocklist Hoogenraad'!D$17,ROW()-ROW(D$17),0))</f>
        <v/>
      </c>
    </row>
    <row r="3804" spans="1:4" x14ac:dyDescent="0.25">
      <c r="A3804" s="124" t="str">
        <f ca="1">IF(OFFSET('Stocklist Hoogenraad'!A$17,ROW()-ROW(A$17),0)="","",OFFSET('Stocklist Hoogenraad'!A$17,ROW()-ROW(A$17),0))</f>
        <v/>
      </c>
      <c r="B3804" s="124" t="str">
        <f ca="1">IF(OFFSET('Stocklist Hoogenraad'!B$17,ROW()-ROW(B$17),0)="","",OFFSET('Stocklist Hoogenraad'!B$17,ROW()-ROW(B$17),0))</f>
        <v/>
      </c>
      <c r="C3804" s="124" t="str">
        <f ca="1">IF(OFFSET('Stocklist Hoogenraad'!C$17,ROW()-ROW(C$17),0)="","",OFFSET('Stocklist Hoogenraad'!C$17,ROW()-ROW(C$17),0))</f>
        <v/>
      </c>
      <c r="D3804" s="125" t="str">
        <f ca="1">IF(OFFSET('Stocklist Hoogenraad'!D$17,ROW()-ROW(D$17),0)="","",(1+Margin)*OFFSET('Stocklist Hoogenraad'!D$17,ROW()-ROW(D$17),0))</f>
        <v/>
      </c>
    </row>
    <row r="3805" spans="1:4" x14ac:dyDescent="0.25">
      <c r="A3805" s="124" t="str">
        <f ca="1">IF(OFFSET('Stocklist Hoogenraad'!A$17,ROW()-ROW(A$17),0)="","",OFFSET('Stocklist Hoogenraad'!A$17,ROW()-ROW(A$17),0))</f>
        <v/>
      </c>
      <c r="B3805" s="124" t="str">
        <f ca="1">IF(OFFSET('Stocklist Hoogenraad'!B$17,ROW()-ROW(B$17),0)="","",OFFSET('Stocklist Hoogenraad'!B$17,ROW()-ROW(B$17),0))</f>
        <v/>
      </c>
      <c r="C3805" s="124" t="str">
        <f ca="1">IF(OFFSET('Stocklist Hoogenraad'!C$17,ROW()-ROW(C$17),0)="","",OFFSET('Stocklist Hoogenraad'!C$17,ROW()-ROW(C$17),0))</f>
        <v/>
      </c>
      <c r="D3805" s="125" t="str">
        <f ca="1">IF(OFFSET('Stocklist Hoogenraad'!D$17,ROW()-ROW(D$17),0)="","",(1+Margin)*OFFSET('Stocklist Hoogenraad'!D$17,ROW()-ROW(D$17),0))</f>
        <v/>
      </c>
    </row>
    <row r="3806" spans="1:4" x14ac:dyDescent="0.25">
      <c r="A3806" s="124" t="str">
        <f ca="1">IF(OFFSET('Stocklist Hoogenraad'!A$17,ROW()-ROW(A$17),0)="","",OFFSET('Stocklist Hoogenraad'!A$17,ROW()-ROW(A$17),0))</f>
        <v/>
      </c>
      <c r="B3806" s="124" t="str">
        <f ca="1">IF(OFFSET('Stocklist Hoogenraad'!B$17,ROW()-ROW(B$17),0)="","",OFFSET('Stocklist Hoogenraad'!B$17,ROW()-ROW(B$17),0))</f>
        <v/>
      </c>
      <c r="C3806" s="124" t="str">
        <f ca="1">IF(OFFSET('Stocklist Hoogenraad'!C$17,ROW()-ROW(C$17),0)="","",OFFSET('Stocklist Hoogenraad'!C$17,ROW()-ROW(C$17),0))</f>
        <v/>
      </c>
      <c r="D3806" s="125" t="str">
        <f ca="1">IF(OFFSET('Stocklist Hoogenraad'!D$17,ROW()-ROW(D$17),0)="","",(1+Margin)*OFFSET('Stocklist Hoogenraad'!D$17,ROW()-ROW(D$17),0))</f>
        <v/>
      </c>
    </row>
    <row r="3807" spans="1:4" x14ac:dyDescent="0.25">
      <c r="A3807" s="124" t="str">
        <f ca="1">IF(OFFSET('Stocklist Hoogenraad'!A$17,ROW()-ROW(A$17),0)="","",OFFSET('Stocklist Hoogenraad'!A$17,ROW()-ROW(A$17),0))</f>
        <v/>
      </c>
      <c r="B3807" s="124" t="str">
        <f ca="1">IF(OFFSET('Stocklist Hoogenraad'!B$17,ROW()-ROW(B$17),0)="","",OFFSET('Stocklist Hoogenraad'!B$17,ROW()-ROW(B$17),0))</f>
        <v/>
      </c>
      <c r="C3807" s="124" t="str">
        <f ca="1">IF(OFFSET('Stocklist Hoogenraad'!C$17,ROW()-ROW(C$17),0)="","",OFFSET('Stocklist Hoogenraad'!C$17,ROW()-ROW(C$17),0))</f>
        <v/>
      </c>
      <c r="D3807" s="125" t="str">
        <f ca="1">IF(OFFSET('Stocklist Hoogenraad'!D$17,ROW()-ROW(D$17),0)="","",(1+Margin)*OFFSET('Stocklist Hoogenraad'!D$17,ROW()-ROW(D$17),0))</f>
        <v/>
      </c>
    </row>
    <row r="3808" spans="1:4" x14ac:dyDescent="0.25">
      <c r="A3808" s="124" t="str">
        <f ca="1">IF(OFFSET('Stocklist Hoogenraad'!A$17,ROW()-ROW(A$17),0)="","",OFFSET('Stocklist Hoogenraad'!A$17,ROW()-ROW(A$17),0))</f>
        <v/>
      </c>
      <c r="B3808" s="124" t="str">
        <f ca="1">IF(OFFSET('Stocklist Hoogenraad'!B$17,ROW()-ROW(B$17),0)="","",OFFSET('Stocklist Hoogenraad'!B$17,ROW()-ROW(B$17),0))</f>
        <v/>
      </c>
      <c r="C3808" s="124" t="str">
        <f ca="1">IF(OFFSET('Stocklist Hoogenraad'!C$17,ROW()-ROW(C$17),0)="","",OFFSET('Stocklist Hoogenraad'!C$17,ROW()-ROW(C$17),0))</f>
        <v/>
      </c>
      <c r="D3808" s="125" t="str">
        <f ca="1">IF(OFFSET('Stocklist Hoogenraad'!D$17,ROW()-ROW(D$17),0)="","",(1+Margin)*OFFSET('Stocklist Hoogenraad'!D$17,ROW()-ROW(D$17),0))</f>
        <v/>
      </c>
    </row>
    <row r="3809" spans="1:4" x14ac:dyDescent="0.25">
      <c r="A3809" s="124" t="str">
        <f ca="1">IF(OFFSET('Stocklist Hoogenraad'!A$17,ROW()-ROW(A$17),0)="","",OFFSET('Stocklist Hoogenraad'!A$17,ROW()-ROW(A$17),0))</f>
        <v/>
      </c>
      <c r="B3809" s="124" t="str">
        <f ca="1">IF(OFFSET('Stocklist Hoogenraad'!B$17,ROW()-ROW(B$17),0)="","",OFFSET('Stocklist Hoogenraad'!B$17,ROW()-ROW(B$17),0))</f>
        <v/>
      </c>
      <c r="C3809" s="124" t="str">
        <f ca="1">IF(OFFSET('Stocklist Hoogenraad'!C$17,ROW()-ROW(C$17),0)="","",OFFSET('Stocklist Hoogenraad'!C$17,ROW()-ROW(C$17),0))</f>
        <v/>
      </c>
      <c r="D3809" s="125" t="str">
        <f ca="1">IF(OFFSET('Stocklist Hoogenraad'!D$17,ROW()-ROW(D$17),0)="","",(1+Margin)*OFFSET('Stocklist Hoogenraad'!D$17,ROW()-ROW(D$17),0))</f>
        <v/>
      </c>
    </row>
    <row r="3810" spans="1:4" x14ac:dyDescent="0.25">
      <c r="A3810" s="124" t="str">
        <f ca="1">IF(OFFSET('Stocklist Hoogenraad'!A$17,ROW()-ROW(A$17),0)="","",OFFSET('Stocklist Hoogenraad'!A$17,ROW()-ROW(A$17),0))</f>
        <v/>
      </c>
      <c r="B3810" s="124" t="str">
        <f ca="1">IF(OFFSET('Stocklist Hoogenraad'!B$17,ROW()-ROW(B$17),0)="","",OFFSET('Stocklist Hoogenraad'!B$17,ROW()-ROW(B$17),0))</f>
        <v/>
      </c>
      <c r="C3810" s="124" t="str">
        <f ca="1">IF(OFFSET('Stocklist Hoogenraad'!C$17,ROW()-ROW(C$17),0)="","",OFFSET('Stocklist Hoogenraad'!C$17,ROW()-ROW(C$17),0))</f>
        <v/>
      </c>
      <c r="D3810" s="125" t="str">
        <f ca="1">IF(OFFSET('Stocklist Hoogenraad'!D$17,ROW()-ROW(D$17),0)="","",(1+Margin)*OFFSET('Stocklist Hoogenraad'!D$17,ROW()-ROW(D$17),0))</f>
        <v/>
      </c>
    </row>
    <row r="3811" spans="1:4" x14ac:dyDescent="0.25">
      <c r="A3811" s="124" t="str">
        <f ca="1">IF(OFFSET('Stocklist Hoogenraad'!A$17,ROW()-ROW(A$17),0)="","",OFFSET('Stocklist Hoogenraad'!A$17,ROW()-ROW(A$17),0))</f>
        <v/>
      </c>
      <c r="B3811" s="124" t="str">
        <f ca="1">IF(OFFSET('Stocklist Hoogenraad'!B$17,ROW()-ROW(B$17),0)="","",OFFSET('Stocklist Hoogenraad'!B$17,ROW()-ROW(B$17),0))</f>
        <v/>
      </c>
      <c r="C3811" s="124" t="str">
        <f ca="1">IF(OFFSET('Stocklist Hoogenraad'!C$17,ROW()-ROW(C$17),0)="","",OFFSET('Stocklist Hoogenraad'!C$17,ROW()-ROW(C$17),0))</f>
        <v/>
      </c>
      <c r="D3811" s="125" t="str">
        <f ca="1">IF(OFFSET('Stocklist Hoogenraad'!D$17,ROW()-ROW(D$17),0)="","",(1+Margin)*OFFSET('Stocklist Hoogenraad'!D$17,ROW()-ROW(D$17),0))</f>
        <v/>
      </c>
    </row>
    <row r="3812" spans="1:4" x14ac:dyDescent="0.25">
      <c r="A3812" s="124" t="str">
        <f ca="1">IF(OFFSET('Stocklist Hoogenraad'!A$17,ROW()-ROW(A$17),0)="","",OFFSET('Stocklist Hoogenraad'!A$17,ROW()-ROW(A$17),0))</f>
        <v/>
      </c>
      <c r="B3812" s="124" t="str">
        <f ca="1">IF(OFFSET('Stocklist Hoogenraad'!B$17,ROW()-ROW(B$17),0)="","",OFFSET('Stocklist Hoogenraad'!B$17,ROW()-ROW(B$17),0))</f>
        <v/>
      </c>
      <c r="C3812" s="124" t="str">
        <f ca="1">IF(OFFSET('Stocklist Hoogenraad'!C$17,ROW()-ROW(C$17),0)="","",OFFSET('Stocklist Hoogenraad'!C$17,ROW()-ROW(C$17),0))</f>
        <v/>
      </c>
      <c r="D3812" s="125" t="str">
        <f ca="1">IF(OFFSET('Stocklist Hoogenraad'!D$17,ROW()-ROW(D$17),0)="","",(1+Margin)*OFFSET('Stocklist Hoogenraad'!D$17,ROW()-ROW(D$17),0))</f>
        <v/>
      </c>
    </row>
    <row r="3813" spans="1:4" x14ac:dyDescent="0.25">
      <c r="A3813" s="124" t="str">
        <f ca="1">IF(OFFSET('Stocklist Hoogenraad'!A$17,ROW()-ROW(A$17),0)="","",OFFSET('Stocklist Hoogenraad'!A$17,ROW()-ROW(A$17),0))</f>
        <v/>
      </c>
      <c r="B3813" s="124" t="str">
        <f ca="1">IF(OFFSET('Stocklist Hoogenraad'!B$17,ROW()-ROW(B$17),0)="","",OFFSET('Stocklist Hoogenraad'!B$17,ROW()-ROW(B$17),0))</f>
        <v/>
      </c>
      <c r="C3813" s="124" t="str">
        <f ca="1">IF(OFFSET('Stocklist Hoogenraad'!C$17,ROW()-ROW(C$17),0)="","",OFFSET('Stocklist Hoogenraad'!C$17,ROW()-ROW(C$17),0))</f>
        <v/>
      </c>
      <c r="D3813" s="125" t="str">
        <f ca="1">IF(OFFSET('Stocklist Hoogenraad'!D$17,ROW()-ROW(D$17),0)="","",(1+Margin)*OFFSET('Stocklist Hoogenraad'!D$17,ROW()-ROW(D$17),0))</f>
        <v/>
      </c>
    </row>
    <row r="3814" spans="1:4" x14ac:dyDescent="0.25">
      <c r="A3814" s="124" t="str">
        <f ca="1">IF(OFFSET('Stocklist Hoogenraad'!A$17,ROW()-ROW(A$17),0)="","",OFFSET('Stocklist Hoogenraad'!A$17,ROW()-ROW(A$17),0))</f>
        <v/>
      </c>
      <c r="B3814" s="124" t="str">
        <f ca="1">IF(OFFSET('Stocklist Hoogenraad'!B$17,ROW()-ROW(B$17),0)="","",OFFSET('Stocklist Hoogenraad'!B$17,ROW()-ROW(B$17),0))</f>
        <v/>
      </c>
      <c r="C3814" s="124" t="str">
        <f ca="1">IF(OFFSET('Stocklist Hoogenraad'!C$17,ROW()-ROW(C$17),0)="","",OFFSET('Stocklist Hoogenraad'!C$17,ROW()-ROW(C$17),0))</f>
        <v/>
      </c>
      <c r="D3814" s="125" t="str">
        <f ca="1">IF(OFFSET('Stocklist Hoogenraad'!D$17,ROW()-ROW(D$17),0)="","",(1+Margin)*OFFSET('Stocklist Hoogenraad'!D$17,ROW()-ROW(D$17),0))</f>
        <v/>
      </c>
    </row>
    <row r="3815" spans="1:4" x14ac:dyDescent="0.25">
      <c r="A3815" s="124" t="str">
        <f ca="1">IF(OFFSET('Stocklist Hoogenraad'!A$17,ROW()-ROW(A$17),0)="","",OFFSET('Stocklist Hoogenraad'!A$17,ROW()-ROW(A$17),0))</f>
        <v/>
      </c>
      <c r="B3815" s="124" t="str">
        <f ca="1">IF(OFFSET('Stocklist Hoogenraad'!B$17,ROW()-ROW(B$17),0)="","",OFFSET('Stocklist Hoogenraad'!B$17,ROW()-ROW(B$17),0))</f>
        <v/>
      </c>
      <c r="C3815" s="124" t="str">
        <f ca="1">IF(OFFSET('Stocklist Hoogenraad'!C$17,ROW()-ROW(C$17),0)="","",OFFSET('Stocklist Hoogenraad'!C$17,ROW()-ROW(C$17),0))</f>
        <v/>
      </c>
      <c r="D3815" s="125" t="str">
        <f ca="1">IF(OFFSET('Stocklist Hoogenraad'!D$17,ROW()-ROW(D$17),0)="","",(1+Margin)*OFFSET('Stocklist Hoogenraad'!D$17,ROW()-ROW(D$17),0))</f>
        <v/>
      </c>
    </row>
    <row r="3816" spans="1:4" x14ac:dyDescent="0.25">
      <c r="A3816" s="124" t="str">
        <f ca="1">IF(OFFSET('Stocklist Hoogenraad'!A$17,ROW()-ROW(A$17),0)="","",OFFSET('Stocklist Hoogenraad'!A$17,ROW()-ROW(A$17),0))</f>
        <v/>
      </c>
      <c r="B3816" s="124" t="str">
        <f ca="1">IF(OFFSET('Stocklist Hoogenraad'!B$17,ROW()-ROW(B$17),0)="","",OFFSET('Stocklist Hoogenraad'!B$17,ROW()-ROW(B$17),0))</f>
        <v/>
      </c>
      <c r="C3816" s="124" t="str">
        <f ca="1">IF(OFFSET('Stocklist Hoogenraad'!C$17,ROW()-ROW(C$17),0)="","",OFFSET('Stocklist Hoogenraad'!C$17,ROW()-ROW(C$17),0))</f>
        <v/>
      </c>
      <c r="D3816" s="125" t="str">
        <f ca="1">IF(OFFSET('Stocklist Hoogenraad'!D$17,ROW()-ROW(D$17),0)="","",(1+Margin)*OFFSET('Stocklist Hoogenraad'!D$17,ROW()-ROW(D$17),0))</f>
        <v/>
      </c>
    </row>
    <row r="3817" spans="1:4" x14ac:dyDescent="0.25">
      <c r="A3817" s="124" t="str">
        <f ca="1">IF(OFFSET('Stocklist Hoogenraad'!A$17,ROW()-ROW(A$17),0)="","",OFFSET('Stocklist Hoogenraad'!A$17,ROW()-ROW(A$17),0))</f>
        <v/>
      </c>
      <c r="B3817" s="124" t="str">
        <f ca="1">IF(OFFSET('Stocklist Hoogenraad'!B$17,ROW()-ROW(B$17),0)="","",OFFSET('Stocklist Hoogenraad'!B$17,ROW()-ROW(B$17),0))</f>
        <v/>
      </c>
      <c r="C3817" s="124" t="str">
        <f ca="1">IF(OFFSET('Stocklist Hoogenraad'!C$17,ROW()-ROW(C$17),0)="","",OFFSET('Stocklist Hoogenraad'!C$17,ROW()-ROW(C$17),0))</f>
        <v/>
      </c>
      <c r="D3817" s="125" t="str">
        <f ca="1">IF(OFFSET('Stocklist Hoogenraad'!D$17,ROW()-ROW(D$17),0)="","",(1+Margin)*OFFSET('Stocklist Hoogenraad'!D$17,ROW()-ROW(D$17),0))</f>
        <v/>
      </c>
    </row>
    <row r="3818" spans="1:4" x14ac:dyDescent="0.25">
      <c r="A3818" s="124" t="str">
        <f ca="1">IF(OFFSET('Stocklist Hoogenraad'!A$17,ROW()-ROW(A$17),0)="","",OFFSET('Stocklist Hoogenraad'!A$17,ROW()-ROW(A$17),0))</f>
        <v/>
      </c>
      <c r="B3818" s="124" t="str">
        <f ca="1">IF(OFFSET('Stocklist Hoogenraad'!B$17,ROW()-ROW(B$17),0)="","",OFFSET('Stocklist Hoogenraad'!B$17,ROW()-ROW(B$17),0))</f>
        <v/>
      </c>
      <c r="C3818" s="124" t="str">
        <f ca="1">IF(OFFSET('Stocklist Hoogenraad'!C$17,ROW()-ROW(C$17),0)="","",OFFSET('Stocklist Hoogenraad'!C$17,ROW()-ROW(C$17),0))</f>
        <v/>
      </c>
      <c r="D3818" s="125" t="str">
        <f ca="1">IF(OFFSET('Stocklist Hoogenraad'!D$17,ROW()-ROW(D$17),0)="","",(1+Margin)*OFFSET('Stocklist Hoogenraad'!D$17,ROW()-ROW(D$17),0))</f>
        <v/>
      </c>
    </row>
    <row r="3819" spans="1:4" x14ac:dyDescent="0.25">
      <c r="A3819" s="124" t="str">
        <f ca="1">IF(OFFSET('Stocklist Hoogenraad'!A$17,ROW()-ROW(A$17),0)="","",OFFSET('Stocklist Hoogenraad'!A$17,ROW()-ROW(A$17),0))</f>
        <v/>
      </c>
      <c r="B3819" s="124" t="str">
        <f ca="1">IF(OFFSET('Stocklist Hoogenraad'!B$17,ROW()-ROW(B$17),0)="","",OFFSET('Stocklist Hoogenraad'!B$17,ROW()-ROW(B$17),0))</f>
        <v/>
      </c>
      <c r="C3819" s="124" t="str">
        <f ca="1">IF(OFFSET('Stocklist Hoogenraad'!C$17,ROW()-ROW(C$17),0)="","",OFFSET('Stocklist Hoogenraad'!C$17,ROW()-ROW(C$17),0))</f>
        <v/>
      </c>
      <c r="D3819" s="125" t="str">
        <f ca="1">IF(OFFSET('Stocklist Hoogenraad'!D$17,ROW()-ROW(D$17),0)="","",(1+Margin)*OFFSET('Stocklist Hoogenraad'!D$17,ROW()-ROW(D$17),0))</f>
        <v/>
      </c>
    </row>
    <row r="3820" spans="1:4" x14ac:dyDescent="0.25">
      <c r="A3820" s="124" t="str">
        <f ca="1">IF(OFFSET('Stocklist Hoogenraad'!A$17,ROW()-ROW(A$17),0)="","",OFFSET('Stocklist Hoogenraad'!A$17,ROW()-ROW(A$17),0))</f>
        <v/>
      </c>
      <c r="B3820" s="124" t="str">
        <f ca="1">IF(OFFSET('Stocklist Hoogenraad'!B$17,ROW()-ROW(B$17),0)="","",OFFSET('Stocklist Hoogenraad'!B$17,ROW()-ROW(B$17),0))</f>
        <v/>
      </c>
      <c r="C3820" s="124" t="str">
        <f ca="1">IF(OFFSET('Stocklist Hoogenraad'!C$17,ROW()-ROW(C$17),0)="","",OFFSET('Stocklist Hoogenraad'!C$17,ROW()-ROW(C$17),0))</f>
        <v/>
      </c>
      <c r="D3820" s="125" t="str">
        <f ca="1">IF(OFFSET('Stocklist Hoogenraad'!D$17,ROW()-ROW(D$17),0)="","",(1+Margin)*OFFSET('Stocklist Hoogenraad'!D$17,ROW()-ROW(D$17),0))</f>
        <v/>
      </c>
    </row>
    <row r="3821" spans="1:4" x14ac:dyDescent="0.25">
      <c r="A3821" s="124" t="str">
        <f ca="1">IF(OFFSET('Stocklist Hoogenraad'!A$17,ROW()-ROW(A$17),0)="","",OFFSET('Stocklist Hoogenraad'!A$17,ROW()-ROW(A$17),0))</f>
        <v/>
      </c>
      <c r="B3821" s="124" t="str">
        <f ca="1">IF(OFFSET('Stocklist Hoogenraad'!B$17,ROW()-ROW(B$17),0)="","",OFFSET('Stocklist Hoogenraad'!B$17,ROW()-ROW(B$17),0))</f>
        <v/>
      </c>
      <c r="C3821" s="124" t="str">
        <f ca="1">IF(OFFSET('Stocklist Hoogenraad'!C$17,ROW()-ROW(C$17),0)="","",OFFSET('Stocklist Hoogenraad'!C$17,ROW()-ROW(C$17),0))</f>
        <v/>
      </c>
      <c r="D3821" s="125" t="str">
        <f ca="1">IF(OFFSET('Stocklist Hoogenraad'!D$17,ROW()-ROW(D$17),0)="","",(1+Margin)*OFFSET('Stocklist Hoogenraad'!D$17,ROW()-ROW(D$17),0))</f>
        <v/>
      </c>
    </row>
    <row r="3822" spans="1:4" x14ac:dyDescent="0.25">
      <c r="A3822" s="124" t="str">
        <f ca="1">IF(OFFSET('Stocklist Hoogenraad'!A$17,ROW()-ROW(A$17),0)="","",OFFSET('Stocklist Hoogenraad'!A$17,ROW()-ROW(A$17),0))</f>
        <v/>
      </c>
      <c r="B3822" s="124" t="str">
        <f ca="1">IF(OFFSET('Stocklist Hoogenraad'!B$17,ROW()-ROW(B$17),0)="","",OFFSET('Stocklist Hoogenraad'!B$17,ROW()-ROW(B$17),0))</f>
        <v/>
      </c>
      <c r="C3822" s="124" t="str">
        <f ca="1">IF(OFFSET('Stocklist Hoogenraad'!C$17,ROW()-ROW(C$17),0)="","",OFFSET('Stocklist Hoogenraad'!C$17,ROW()-ROW(C$17),0))</f>
        <v/>
      </c>
      <c r="D3822" s="125" t="str">
        <f ca="1">IF(OFFSET('Stocklist Hoogenraad'!D$17,ROW()-ROW(D$17),0)="","",(1+Margin)*OFFSET('Stocklist Hoogenraad'!D$17,ROW()-ROW(D$17),0))</f>
        <v/>
      </c>
    </row>
    <row r="3823" spans="1:4" x14ac:dyDescent="0.25">
      <c r="A3823" s="124" t="str">
        <f ca="1">IF(OFFSET('Stocklist Hoogenraad'!A$17,ROW()-ROW(A$17),0)="","",OFFSET('Stocklist Hoogenraad'!A$17,ROW()-ROW(A$17),0))</f>
        <v/>
      </c>
      <c r="B3823" s="124" t="str">
        <f ca="1">IF(OFFSET('Stocklist Hoogenraad'!B$17,ROW()-ROW(B$17),0)="","",OFFSET('Stocklist Hoogenraad'!B$17,ROW()-ROW(B$17),0))</f>
        <v/>
      </c>
      <c r="C3823" s="124" t="str">
        <f ca="1">IF(OFFSET('Stocklist Hoogenraad'!C$17,ROW()-ROW(C$17),0)="","",OFFSET('Stocklist Hoogenraad'!C$17,ROW()-ROW(C$17),0))</f>
        <v/>
      </c>
      <c r="D3823" s="125" t="str">
        <f ca="1">IF(OFFSET('Stocklist Hoogenraad'!D$17,ROW()-ROW(D$17),0)="","",(1+Margin)*OFFSET('Stocklist Hoogenraad'!D$17,ROW()-ROW(D$17),0))</f>
        <v/>
      </c>
    </row>
    <row r="3824" spans="1:4" x14ac:dyDescent="0.25">
      <c r="A3824" s="124" t="str">
        <f ca="1">IF(OFFSET('Stocklist Hoogenraad'!A$17,ROW()-ROW(A$17),0)="","",OFFSET('Stocklist Hoogenraad'!A$17,ROW()-ROW(A$17),0))</f>
        <v/>
      </c>
      <c r="B3824" s="124" t="str">
        <f ca="1">IF(OFFSET('Stocklist Hoogenraad'!B$17,ROW()-ROW(B$17),0)="","",OFFSET('Stocklist Hoogenraad'!B$17,ROW()-ROW(B$17),0))</f>
        <v/>
      </c>
      <c r="C3824" s="124" t="str">
        <f ca="1">IF(OFFSET('Stocklist Hoogenraad'!C$17,ROW()-ROW(C$17),0)="","",OFFSET('Stocklist Hoogenraad'!C$17,ROW()-ROW(C$17),0))</f>
        <v/>
      </c>
      <c r="D3824" s="125" t="str">
        <f ca="1">IF(OFFSET('Stocklist Hoogenraad'!D$17,ROW()-ROW(D$17),0)="","",(1+Margin)*OFFSET('Stocklist Hoogenraad'!D$17,ROW()-ROW(D$17),0))</f>
        <v/>
      </c>
    </row>
    <row r="3825" spans="1:4" x14ac:dyDescent="0.25">
      <c r="A3825" s="124" t="str">
        <f ca="1">IF(OFFSET('Stocklist Hoogenraad'!A$17,ROW()-ROW(A$17),0)="","",OFFSET('Stocklist Hoogenraad'!A$17,ROW()-ROW(A$17),0))</f>
        <v/>
      </c>
      <c r="B3825" s="124" t="str">
        <f ca="1">IF(OFFSET('Stocklist Hoogenraad'!B$17,ROW()-ROW(B$17),0)="","",OFFSET('Stocklist Hoogenraad'!B$17,ROW()-ROW(B$17),0))</f>
        <v/>
      </c>
      <c r="C3825" s="124" t="str">
        <f ca="1">IF(OFFSET('Stocklist Hoogenraad'!C$17,ROW()-ROW(C$17),0)="","",OFFSET('Stocklist Hoogenraad'!C$17,ROW()-ROW(C$17),0))</f>
        <v/>
      </c>
      <c r="D3825" s="125" t="str">
        <f ca="1">IF(OFFSET('Stocklist Hoogenraad'!D$17,ROW()-ROW(D$17),0)="","",(1+Margin)*OFFSET('Stocklist Hoogenraad'!D$17,ROW()-ROW(D$17),0))</f>
        <v/>
      </c>
    </row>
    <row r="3826" spans="1:4" x14ac:dyDescent="0.25">
      <c r="A3826" s="124" t="str">
        <f ca="1">IF(OFFSET('Stocklist Hoogenraad'!A$17,ROW()-ROW(A$17),0)="","",OFFSET('Stocklist Hoogenraad'!A$17,ROW()-ROW(A$17),0))</f>
        <v/>
      </c>
      <c r="B3826" s="124" t="str">
        <f ca="1">IF(OFFSET('Stocklist Hoogenraad'!B$17,ROW()-ROW(B$17),0)="","",OFFSET('Stocklist Hoogenraad'!B$17,ROW()-ROW(B$17),0))</f>
        <v/>
      </c>
      <c r="C3826" s="124" t="str">
        <f ca="1">IF(OFFSET('Stocklist Hoogenraad'!C$17,ROW()-ROW(C$17),0)="","",OFFSET('Stocklist Hoogenraad'!C$17,ROW()-ROW(C$17),0))</f>
        <v/>
      </c>
      <c r="D3826" s="125" t="str">
        <f ca="1">IF(OFFSET('Stocklist Hoogenraad'!D$17,ROW()-ROW(D$17),0)="","",(1+Margin)*OFFSET('Stocklist Hoogenraad'!D$17,ROW()-ROW(D$17),0))</f>
        <v/>
      </c>
    </row>
    <row r="3827" spans="1:4" x14ac:dyDescent="0.25">
      <c r="A3827" s="124" t="str">
        <f ca="1">IF(OFFSET('Stocklist Hoogenraad'!A$17,ROW()-ROW(A$17),0)="","",OFFSET('Stocklist Hoogenraad'!A$17,ROW()-ROW(A$17),0))</f>
        <v/>
      </c>
      <c r="B3827" s="124" t="str">
        <f ca="1">IF(OFFSET('Stocklist Hoogenraad'!B$17,ROW()-ROW(B$17),0)="","",OFFSET('Stocklist Hoogenraad'!B$17,ROW()-ROW(B$17),0))</f>
        <v/>
      </c>
      <c r="C3827" s="124" t="str">
        <f ca="1">IF(OFFSET('Stocklist Hoogenraad'!C$17,ROW()-ROW(C$17),0)="","",OFFSET('Stocklist Hoogenraad'!C$17,ROW()-ROW(C$17),0))</f>
        <v/>
      </c>
      <c r="D3827" s="125" t="str">
        <f ca="1">IF(OFFSET('Stocklist Hoogenraad'!D$17,ROW()-ROW(D$17),0)="","",(1+Margin)*OFFSET('Stocklist Hoogenraad'!D$17,ROW()-ROW(D$17),0))</f>
        <v/>
      </c>
    </row>
    <row r="3828" spans="1:4" x14ac:dyDescent="0.25">
      <c r="A3828" s="124" t="str">
        <f ca="1">IF(OFFSET('Stocklist Hoogenraad'!A$17,ROW()-ROW(A$17),0)="","",OFFSET('Stocklist Hoogenraad'!A$17,ROW()-ROW(A$17),0))</f>
        <v/>
      </c>
      <c r="B3828" s="124" t="str">
        <f ca="1">IF(OFFSET('Stocklist Hoogenraad'!B$17,ROW()-ROW(B$17),0)="","",OFFSET('Stocklist Hoogenraad'!B$17,ROW()-ROW(B$17),0))</f>
        <v/>
      </c>
      <c r="C3828" s="124" t="str">
        <f ca="1">IF(OFFSET('Stocklist Hoogenraad'!C$17,ROW()-ROW(C$17),0)="","",OFFSET('Stocklist Hoogenraad'!C$17,ROW()-ROW(C$17),0))</f>
        <v/>
      </c>
      <c r="D3828" s="125" t="str">
        <f ca="1">IF(OFFSET('Stocklist Hoogenraad'!D$17,ROW()-ROW(D$17),0)="","",(1+Margin)*OFFSET('Stocklist Hoogenraad'!D$17,ROW()-ROW(D$17),0))</f>
        <v/>
      </c>
    </row>
    <row r="3829" spans="1:4" x14ac:dyDescent="0.25">
      <c r="A3829" s="124" t="str">
        <f ca="1">IF(OFFSET('Stocklist Hoogenraad'!A$17,ROW()-ROW(A$17),0)="","",OFFSET('Stocklist Hoogenraad'!A$17,ROW()-ROW(A$17),0))</f>
        <v/>
      </c>
      <c r="B3829" s="124" t="str">
        <f ca="1">IF(OFFSET('Stocklist Hoogenraad'!B$17,ROW()-ROW(B$17),0)="","",OFFSET('Stocklist Hoogenraad'!B$17,ROW()-ROW(B$17),0))</f>
        <v/>
      </c>
      <c r="C3829" s="124" t="str">
        <f ca="1">IF(OFFSET('Stocklist Hoogenraad'!C$17,ROW()-ROW(C$17),0)="","",OFFSET('Stocklist Hoogenraad'!C$17,ROW()-ROW(C$17),0))</f>
        <v/>
      </c>
      <c r="D3829" s="125" t="str">
        <f ca="1">IF(OFFSET('Stocklist Hoogenraad'!D$17,ROW()-ROW(D$17),0)="","",(1+Margin)*OFFSET('Stocklist Hoogenraad'!D$17,ROW()-ROW(D$17),0))</f>
        <v/>
      </c>
    </row>
    <row r="3830" spans="1:4" x14ac:dyDescent="0.25">
      <c r="A3830" s="124" t="str">
        <f ca="1">IF(OFFSET('Stocklist Hoogenraad'!A$17,ROW()-ROW(A$17),0)="","",OFFSET('Stocklist Hoogenraad'!A$17,ROW()-ROW(A$17),0))</f>
        <v/>
      </c>
      <c r="B3830" s="124" t="str">
        <f ca="1">IF(OFFSET('Stocklist Hoogenraad'!B$17,ROW()-ROW(B$17),0)="","",OFFSET('Stocklist Hoogenraad'!B$17,ROW()-ROW(B$17),0))</f>
        <v/>
      </c>
      <c r="C3830" s="124" t="str">
        <f ca="1">IF(OFFSET('Stocklist Hoogenraad'!C$17,ROW()-ROW(C$17),0)="","",OFFSET('Stocklist Hoogenraad'!C$17,ROW()-ROW(C$17),0))</f>
        <v/>
      </c>
      <c r="D3830" s="125" t="str">
        <f ca="1">IF(OFFSET('Stocklist Hoogenraad'!D$17,ROW()-ROW(D$17),0)="","",(1+Margin)*OFFSET('Stocklist Hoogenraad'!D$17,ROW()-ROW(D$17),0))</f>
        <v/>
      </c>
    </row>
    <row r="3831" spans="1:4" x14ac:dyDescent="0.25">
      <c r="A3831" s="124" t="str">
        <f ca="1">IF(OFFSET('Stocklist Hoogenraad'!A$17,ROW()-ROW(A$17),0)="","",OFFSET('Stocklist Hoogenraad'!A$17,ROW()-ROW(A$17),0))</f>
        <v/>
      </c>
      <c r="B3831" s="124" t="str">
        <f ca="1">IF(OFFSET('Stocklist Hoogenraad'!B$17,ROW()-ROW(B$17),0)="","",OFFSET('Stocklist Hoogenraad'!B$17,ROW()-ROW(B$17),0))</f>
        <v/>
      </c>
      <c r="C3831" s="124" t="str">
        <f ca="1">IF(OFFSET('Stocklist Hoogenraad'!C$17,ROW()-ROW(C$17),0)="","",OFFSET('Stocklist Hoogenraad'!C$17,ROW()-ROW(C$17),0))</f>
        <v/>
      </c>
      <c r="D3831" s="125" t="str">
        <f ca="1">IF(OFFSET('Stocklist Hoogenraad'!D$17,ROW()-ROW(D$17),0)="","",(1+Margin)*OFFSET('Stocklist Hoogenraad'!D$17,ROW()-ROW(D$17),0))</f>
        <v/>
      </c>
    </row>
    <row r="3832" spans="1:4" x14ac:dyDescent="0.25">
      <c r="A3832" s="124" t="str">
        <f ca="1">IF(OFFSET('Stocklist Hoogenraad'!A$17,ROW()-ROW(A$17),0)="","",OFFSET('Stocklist Hoogenraad'!A$17,ROW()-ROW(A$17),0))</f>
        <v/>
      </c>
      <c r="B3832" s="124" t="str">
        <f ca="1">IF(OFFSET('Stocklist Hoogenraad'!B$17,ROW()-ROW(B$17),0)="","",OFFSET('Stocklist Hoogenraad'!B$17,ROW()-ROW(B$17),0))</f>
        <v/>
      </c>
      <c r="C3832" s="124" t="str">
        <f ca="1">IF(OFFSET('Stocklist Hoogenraad'!C$17,ROW()-ROW(C$17),0)="","",OFFSET('Stocklist Hoogenraad'!C$17,ROW()-ROW(C$17),0))</f>
        <v/>
      </c>
      <c r="D3832" s="125" t="str">
        <f ca="1">IF(OFFSET('Stocklist Hoogenraad'!D$17,ROW()-ROW(D$17),0)="","",(1+Margin)*OFFSET('Stocklist Hoogenraad'!D$17,ROW()-ROW(D$17),0))</f>
        <v/>
      </c>
    </row>
    <row r="3833" spans="1:4" x14ac:dyDescent="0.25">
      <c r="A3833" s="124" t="str">
        <f ca="1">IF(OFFSET('Stocklist Hoogenraad'!A$17,ROW()-ROW(A$17),0)="","",OFFSET('Stocklist Hoogenraad'!A$17,ROW()-ROW(A$17),0))</f>
        <v/>
      </c>
      <c r="B3833" s="124" t="str">
        <f ca="1">IF(OFFSET('Stocklist Hoogenraad'!B$17,ROW()-ROW(B$17),0)="","",OFFSET('Stocklist Hoogenraad'!B$17,ROW()-ROW(B$17),0))</f>
        <v/>
      </c>
      <c r="C3833" s="124" t="str">
        <f ca="1">IF(OFFSET('Stocklist Hoogenraad'!C$17,ROW()-ROW(C$17),0)="","",OFFSET('Stocklist Hoogenraad'!C$17,ROW()-ROW(C$17),0))</f>
        <v/>
      </c>
      <c r="D3833" s="125" t="str">
        <f ca="1">IF(OFFSET('Stocklist Hoogenraad'!D$17,ROW()-ROW(D$17),0)="","",(1+Margin)*OFFSET('Stocklist Hoogenraad'!D$17,ROW()-ROW(D$17),0))</f>
        <v/>
      </c>
    </row>
    <row r="3834" spans="1:4" x14ac:dyDescent="0.25">
      <c r="A3834" s="124" t="str">
        <f ca="1">IF(OFFSET('Stocklist Hoogenraad'!A$17,ROW()-ROW(A$17),0)="","",OFFSET('Stocklist Hoogenraad'!A$17,ROW()-ROW(A$17),0))</f>
        <v/>
      </c>
      <c r="B3834" s="124" t="str">
        <f ca="1">IF(OFFSET('Stocklist Hoogenraad'!B$17,ROW()-ROW(B$17),0)="","",OFFSET('Stocklist Hoogenraad'!B$17,ROW()-ROW(B$17),0))</f>
        <v/>
      </c>
      <c r="C3834" s="124" t="str">
        <f ca="1">IF(OFFSET('Stocklist Hoogenraad'!C$17,ROW()-ROW(C$17),0)="","",OFFSET('Stocklist Hoogenraad'!C$17,ROW()-ROW(C$17),0))</f>
        <v/>
      </c>
      <c r="D3834" s="125" t="str">
        <f ca="1">IF(OFFSET('Stocklist Hoogenraad'!D$17,ROW()-ROW(D$17),0)="","",(1+Margin)*OFFSET('Stocklist Hoogenraad'!D$17,ROW()-ROW(D$17),0))</f>
        <v/>
      </c>
    </row>
    <row r="3835" spans="1:4" x14ac:dyDescent="0.25">
      <c r="A3835" s="124" t="str">
        <f ca="1">IF(OFFSET('Stocklist Hoogenraad'!A$17,ROW()-ROW(A$17),0)="","",OFFSET('Stocklist Hoogenraad'!A$17,ROW()-ROW(A$17),0))</f>
        <v/>
      </c>
      <c r="B3835" s="124" t="str">
        <f ca="1">IF(OFFSET('Stocklist Hoogenraad'!B$17,ROW()-ROW(B$17),0)="","",OFFSET('Stocklist Hoogenraad'!B$17,ROW()-ROW(B$17),0))</f>
        <v/>
      </c>
      <c r="C3835" s="124" t="str">
        <f ca="1">IF(OFFSET('Stocklist Hoogenraad'!C$17,ROW()-ROW(C$17),0)="","",OFFSET('Stocklist Hoogenraad'!C$17,ROW()-ROW(C$17),0))</f>
        <v/>
      </c>
      <c r="D3835" s="125" t="str">
        <f ca="1">IF(OFFSET('Stocklist Hoogenraad'!D$17,ROW()-ROW(D$17),0)="","",(1+Margin)*OFFSET('Stocklist Hoogenraad'!D$17,ROW()-ROW(D$17),0))</f>
        <v/>
      </c>
    </row>
    <row r="3836" spans="1:4" x14ac:dyDescent="0.25">
      <c r="A3836" s="124" t="str">
        <f ca="1">IF(OFFSET('Stocklist Hoogenraad'!A$17,ROW()-ROW(A$17),0)="","",OFFSET('Stocklist Hoogenraad'!A$17,ROW()-ROW(A$17),0))</f>
        <v/>
      </c>
      <c r="B3836" s="124" t="str">
        <f ca="1">IF(OFFSET('Stocklist Hoogenraad'!B$17,ROW()-ROW(B$17),0)="","",OFFSET('Stocklist Hoogenraad'!B$17,ROW()-ROW(B$17),0))</f>
        <v/>
      </c>
      <c r="C3836" s="124" t="str">
        <f ca="1">IF(OFFSET('Stocklist Hoogenraad'!C$17,ROW()-ROW(C$17),0)="","",OFFSET('Stocklist Hoogenraad'!C$17,ROW()-ROW(C$17),0))</f>
        <v/>
      </c>
      <c r="D3836" s="125" t="str">
        <f ca="1">IF(OFFSET('Stocklist Hoogenraad'!D$17,ROW()-ROW(D$17),0)="","",(1+Margin)*OFFSET('Stocklist Hoogenraad'!D$17,ROW()-ROW(D$17),0))</f>
        <v/>
      </c>
    </row>
    <row r="3837" spans="1:4" x14ac:dyDescent="0.25">
      <c r="A3837" s="124" t="str">
        <f ca="1">IF(OFFSET('Stocklist Hoogenraad'!A$17,ROW()-ROW(A$17),0)="","",OFFSET('Stocklist Hoogenraad'!A$17,ROW()-ROW(A$17),0))</f>
        <v/>
      </c>
      <c r="B3837" s="124" t="str">
        <f ca="1">IF(OFFSET('Stocklist Hoogenraad'!B$17,ROW()-ROW(B$17),0)="","",OFFSET('Stocklist Hoogenraad'!B$17,ROW()-ROW(B$17),0))</f>
        <v/>
      </c>
      <c r="C3837" s="124" t="str">
        <f ca="1">IF(OFFSET('Stocklist Hoogenraad'!C$17,ROW()-ROW(C$17),0)="","",OFFSET('Stocklist Hoogenraad'!C$17,ROW()-ROW(C$17),0))</f>
        <v/>
      </c>
      <c r="D3837" s="125" t="str">
        <f ca="1">IF(OFFSET('Stocklist Hoogenraad'!D$17,ROW()-ROW(D$17),0)="","",(1+Margin)*OFFSET('Stocklist Hoogenraad'!D$17,ROW()-ROW(D$17),0))</f>
        <v/>
      </c>
    </row>
    <row r="3838" spans="1:4" x14ac:dyDescent="0.25">
      <c r="A3838" s="124" t="str">
        <f ca="1">IF(OFFSET('Stocklist Hoogenraad'!A$17,ROW()-ROW(A$17),0)="","",OFFSET('Stocklist Hoogenraad'!A$17,ROW()-ROW(A$17),0))</f>
        <v/>
      </c>
      <c r="B3838" s="124" t="str">
        <f ca="1">IF(OFFSET('Stocklist Hoogenraad'!B$17,ROW()-ROW(B$17),0)="","",OFFSET('Stocklist Hoogenraad'!B$17,ROW()-ROW(B$17),0))</f>
        <v/>
      </c>
      <c r="C3838" s="124" t="str">
        <f ca="1">IF(OFFSET('Stocklist Hoogenraad'!C$17,ROW()-ROW(C$17),0)="","",OFFSET('Stocklist Hoogenraad'!C$17,ROW()-ROW(C$17),0))</f>
        <v/>
      </c>
      <c r="D3838" s="125" t="str">
        <f ca="1">IF(OFFSET('Stocklist Hoogenraad'!D$17,ROW()-ROW(D$17),0)="","",(1+Margin)*OFFSET('Stocklist Hoogenraad'!D$17,ROW()-ROW(D$17),0))</f>
        <v/>
      </c>
    </row>
    <row r="3839" spans="1:4" x14ac:dyDescent="0.25">
      <c r="A3839" s="124" t="str">
        <f ca="1">IF(OFFSET('Stocklist Hoogenraad'!A$17,ROW()-ROW(A$17),0)="","",OFFSET('Stocklist Hoogenraad'!A$17,ROW()-ROW(A$17),0))</f>
        <v/>
      </c>
      <c r="B3839" s="124" t="str">
        <f ca="1">IF(OFFSET('Stocklist Hoogenraad'!B$17,ROW()-ROW(B$17),0)="","",OFFSET('Stocklist Hoogenraad'!B$17,ROW()-ROW(B$17),0))</f>
        <v/>
      </c>
      <c r="C3839" s="124" t="str">
        <f ca="1">IF(OFFSET('Stocklist Hoogenraad'!C$17,ROW()-ROW(C$17),0)="","",OFFSET('Stocklist Hoogenraad'!C$17,ROW()-ROW(C$17),0))</f>
        <v/>
      </c>
      <c r="D3839" s="125" t="str">
        <f ca="1">IF(OFFSET('Stocklist Hoogenraad'!D$17,ROW()-ROW(D$17),0)="","",(1+Margin)*OFFSET('Stocklist Hoogenraad'!D$17,ROW()-ROW(D$17),0))</f>
        <v/>
      </c>
    </row>
    <row r="3840" spans="1:4" x14ac:dyDescent="0.25">
      <c r="A3840" s="124" t="str">
        <f ca="1">IF(OFFSET('Stocklist Hoogenraad'!A$17,ROW()-ROW(A$17),0)="","",OFFSET('Stocklist Hoogenraad'!A$17,ROW()-ROW(A$17),0))</f>
        <v/>
      </c>
      <c r="B3840" s="124" t="str">
        <f ca="1">IF(OFFSET('Stocklist Hoogenraad'!B$17,ROW()-ROW(B$17),0)="","",OFFSET('Stocklist Hoogenraad'!B$17,ROW()-ROW(B$17),0))</f>
        <v/>
      </c>
      <c r="C3840" s="124" t="str">
        <f ca="1">IF(OFFSET('Stocklist Hoogenraad'!C$17,ROW()-ROW(C$17),0)="","",OFFSET('Stocklist Hoogenraad'!C$17,ROW()-ROW(C$17),0))</f>
        <v/>
      </c>
      <c r="D3840" s="125" t="str">
        <f ca="1">IF(OFFSET('Stocklist Hoogenraad'!D$17,ROW()-ROW(D$17),0)="","",(1+Margin)*OFFSET('Stocklist Hoogenraad'!D$17,ROW()-ROW(D$17),0))</f>
        <v/>
      </c>
    </row>
    <row r="3841" spans="1:4" x14ac:dyDescent="0.25">
      <c r="A3841" s="124" t="str">
        <f ca="1">IF(OFFSET('Stocklist Hoogenraad'!A$17,ROW()-ROW(A$17),0)="","",OFFSET('Stocklist Hoogenraad'!A$17,ROW()-ROW(A$17),0))</f>
        <v/>
      </c>
      <c r="B3841" s="124" t="str">
        <f ca="1">IF(OFFSET('Stocklist Hoogenraad'!B$17,ROW()-ROW(B$17),0)="","",OFFSET('Stocklist Hoogenraad'!B$17,ROW()-ROW(B$17),0))</f>
        <v/>
      </c>
      <c r="C3841" s="124" t="str">
        <f ca="1">IF(OFFSET('Stocklist Hoogenraad'!C$17,ROW()-ROW(C$17),0)="","",OFFSET('Stocklist Hoogenraad'!C$17,ROW()-ROW(C$17),0))</f>
        <v/>
      </c>
      <c r="D3841" s="125" t="str">
        <f ca="1">IF(OFFSET('Stocklist Hoogenraad'!D$17,ROW()-ROW(D$17),0)="","",(1+Margin)*OFFSET('Stocklist Hoogenraad'!D$17,ROW()-ROW(D$17),0))</f>
        <v/>
      </c>
    </row>
    <row r="3842" spans="1:4" x14ac:dyDescent="0.25">
      <c r="A3842" s="124" t="str">
        <f ca="1">IF(OFFSET('Stocklist Hoogenraad'!A$17,ROW()-ROW(A$17),0)="","",OFFSET('Stocklist Hoogenraad'!A$17,ROW()-ROW(A$17),0))</f>
        <v/>
      </c>
      <c r="B3842" s="124" t="str">
        <f ca="1">IF(OFFSET('Stocklist Hoogenraad'!B$17,ROW()-ROW(B$17),0)="","",OFFSET('Stocklist Hoogenraad'!B$17,ROW()-ROW(B$17),0))</f>
        <v/>
      </c>
      <c r="C3842" s="124" t="str">
        <f ca="1">IF(OFFSET('Stocklist Hoogenraad'!C$17,ROW()-ROW(C$17),0)="","",OFFSET('Stocklist Hoogenraad'!C$17,ROW()-ROW(C$17),0))</f>
        <v/>
      </c>
      <c r="D3842" s="125" t="str">
        <f ca="1">IF(OFFSET('Stocklist Hoogenraad'!D$17,ROW()-ROW(D$17),0)="","",(1+Margin)*OFFSET('Stocklist Hoogenraad'!D$17,ROW()-ROW(D$17),0))</f>
        <v/>
      </c>
    </row>
    <row r="3843" spans="1:4" x14ac:dyDescent="0.25">
      <c r="A3843" s="124" t="str">
        <f ca="1">IF(OFFSET('Stocklist Hoogenraad'!A$17,ROW()-ROW(A$17),0)="","",OFFSET('Stocklist Hoogenraad'!A$17,ROW()-ROW(A$17),0))</f>
        <v/>
      </c>
      <c r="B3843" s="124" t="str">
        <f ca="1">IF(OFFSET('Stocklist Hoogenraad'!B$17,ROW()-ROW(B$17),0)="","",OFFSET('Stocklist Hoogenraad'!B$17,ROW()-ROW(B$17),0))</f>
        <v/>
      </c>
      <c r="C3843" s="124" t="str">
        <f ca="1">IF(OFFSET('Stocklist Hoogenraad'!C$17,ROW()-ROW(C$17),0)="","",OFFSET('Stocklist Hoogenraad'!C$17,ROW()-ROW(C$17),0))</f>
        <v/>
      </c>
      <c r="D3843" s="125" t="str">
        <f ca="1">IF(OFFSET('Stocklist Hoogenraad'!D$17,ROW()-ROW(D$17),0)="","",(1+Margin)*OFFSET('Stocklist Hoogenraad'!D$17,ROW()-ROW(D$17),0))</f>
        <v/>
      </c>
    </row>
    <row r="3844" spans="1:4" x14ac:dyDescent="0.25">
      <c r="A3844" s="124" t="str">
        <f ca="1">IF(OFFSET('Stocklist Hoogenraad'!A$17,ROW()-ROW(A$17),0)="","",OFFSET('Stocklist Hoogenraad'!A$17,ROW()-ROW(A$17),0))</f>
        <v/>
      </c>
      <c r="B3844" s="124" t="str">
        <f ca="1">IF(OFFSET('Stocklist Hoogenraad'!B$17,ROW()-ROW(B$17),0)="","",OFFSET('Stocklist Hoogenraad'!B$17,ROW()-ROW(B$17),0))</f>
        <v/>
      </c>
      <c r="C3844" s="124" t="str">
        <f ca="1">IF(OFFSET('Stocklist Hoogenraad'!C$17,ROW()-ROW(C$17),0)="","",OFFSET('Stocklist Hoogenraad'!C$17,ROW()-ROW(C$17),0))</f>
        <v/>
      </c>
      <c r="D3844" s="125" t="str">
        <f ca="1">IF(OFFSET('Stocklist Hoogenraad'!D$17,ROW()-ROW(D$17),0)="","",(1+Margin)*OFFSET('Stocklist Hoogenraad'!D$17,ROW()-ROW(D$17),0))</f>
        <v/>
      </c>
    </row>
    <row r="3845" spans="1:4" x14ac:dyDescent="0.25">
      <c r="A3845" s="124" t="str">
        <f ca="1">IF(OFFSET('Stocklist Hoogenraad'!A$17,ROW()-ROW(A$17),0)="","",OFFSET('Stocklist Hoogenraad'!A$17,ROW()-ROW(A$17),0))</f>
        <v/>
      </c>
      <c r="B3845" s="124" t="str">
        <f ca="1">IF(OFFSET('Stocklist Hoogenraad'!B$17,ROW()-ROW(B$17),0)="","",OFFSET('Stocklist Hoogenraad'!B$17,ROW()-ROW(B$17),0))</f>
        <v/>
      </c>
      <c r="C3845" s="124" t="str">
        <f ca="1">IF(OFFSET('Stocklist Hoogenraad'!C$17,ROW()-ROW(C$17),0)="","",OFFSET('Stocklist Hoogenraad'!C$17,ROW()-ROW(C$17),0))</f>
        <v/>
      </c>
      <c r="D3845" s="125" t="str">
        <f ca="1">IF(OFFSET('Stocklist Hoogenraad'!D$17,ROW()-ROW(D$17),0)="","",(1+Margin)*OFFSET('Stocklist Hoogenraad'!D$17,ROW()-ROW(D$17),0))</f>
        <v/>
      </c>
    </row>
    <row r="3846" spans="1:4" x14ac:dyDescent="0.25">
      <c r="A3846" s="124" t="str">
        <f ca="1">IF(OFFSET('Stocklist Hoogenraad'!A$17,ROW()-ROW(A$17),0)="","",OFFSET('Stocklist Hoogenraad'!A$17,ROW()-ROW(A$17),0))</f>
        <v/>
      </c>
      <c r="B3846" s="124" t="str">
        <f ca="1">IF(OFFSET('Stocklist Hoogenraad'!B$17,ROW()-ROW(B$17),0)="","",OFFSET('Stocklist Hoogenraad'!B$17,ROW()-ROW(B$17),0))</f>
        <v/>
      </c>
      <c r="C3846" s="124" t="str">
        <f ca="1">IF(OFFSET('Stocklist Hoogenraad'!C$17,ROW()-ROW(C$17),0)="","",OFFSET('Stocklist Hoogenraad'!C$17,ROW()-ROW(C$17),0))</f>
        <v/>
      </c>
      <c r="D3846" s="125" t="str">
        <f ca="1">IF(OFFSET('Stocklist Hoogenraad'!D$17,ROW()-ROW(D$17),0)="","",(1+Margin)*OFFSET('Stocklist Hoogenraad'!D$17,ROW()-ROW(D$17),0))</f>
        <v/>
      </c>
    </row>
    <row r="3847" spans="1:4" x14ac:dyDescent="0.25">
      <c r="A3847" s="124" t="str">
        <f ca="1">IF(OFFSET('Stocklist Hoogenraad'!A$17,ROW()-ROW(A$17),0)="","",OFFSET('Stocklist Hoogenraad'!A$17,ROW()-ROW(A$17),0))</f>
        <v/>
      </c>
      <c r="B3847" s="124" t="str">
        <f ca="1">IF(OFFSET('Stocklist Hoogenraad'!B$17,ROW()-ROW(B$17),0)="","",OFFSET('Stocklist Hoogenraad'!B$17,ROW()-ROW(B$17),0))</f>
        <v/>
      </c>
      <c r="C3847" s="124" t="str">
        <f ca="1">IF(OFFSET('Stocklist Hoogenraad'!C$17,ROW()-ROW(C$17),0)="","",OFFSET('Stocklist Hoogenraad'!C$17,ROW()-ROW(C$17),0))</f>
        <v/>
      </c>
      <c r="D3847" s="125" t="str">
        <f ca="1">IF(OFFSET('Stocklist Hoogenraad'!D$17,ROW()-ROW(D$17),0)="","",(1+Margin)*OFFSET('Stocklist Hoogenraad'!D$17,ROW()-ROW(D$17),0))</f>
        <v/>
      </c>
    </row>
    <row r="3848" spans="1:4" x14ac:dyDescent="0.25">
      <c r="A3848" s="124" t="str">
        <f ca="1">IF(OFFSET('Stocklist Hoogenraad'!A$17,ROW()-ROW(A$17),0)="","",OFFSET('Stocklist Hoogenraad'!A$17,ROW()-ROW(A$17),0))</f>
        <v/>
      </c>
      <c r="B3848" s="124" t="str">
        <f ca="1">IF(OFFSET('Stocklist Hoogenraad'!B$17,ROW()-ROW(B$17),0)="","",OFFSET('Stocklist Hoogenraad'!B$17,ROW()-ROW(B$17),0))</f>
        <v/>
      </c>
      <c r="C3848" s="124" t="str">
        <f ca="1">IF(OFFSET('Stocklist Hoogenraad'!C$17,ROW()-ROW(C$17),0)="","",OFFSET('Stocklist Hoogenraad'!C$17,ROW()-ROW(C$17),0))</f>
        <v/>
      </c>
      <c r="D3848" s="125" t="str">
        <f ca="1">IF(OFFSET('Stocklist Hoogenraad'!D$17,ROW()-ROW(D$17),0)="","",(1+Margin)*OFFSET('Stocklist Hoogenraad'!D$17,ROW()-ROW(D$17),0))</f>
        <v/>
      </c>
    </row>
    <row r="3849" spans="1:4" x14ac:dyDescent="0.25">
      <c r="A3849" s="124" t="str">
        <f ca="1">IF(OFFSET('Stocklist Hoogenraad'!A$17,ROW()-ROW(A$17),0)="","",OFFSET('Stocklist Hoogenraad'!A$17,ROW()-ROW(A$17),0))</f>
        <v/>
      </c>
      <c r="B3849" s="124" t="str">
        <f ca="1">IF(OFFSET('Stocklist Hoogenraad'!B$17,ROW()-ROW(B$17),0)="","",OFFSET('Stocklist Hoogenraad'!B$17,ROW()-ROW(B$17),0))</f>
        <v/>
      </c>
      <c r="C3849" s="124" t="str">
        <f ca="1">IF(OFFSET('Stocklist Hoogenraad'!C$17,ROW()-ROW(C$17),0)="","",OFFSET('Stocklist Hoogenraad'!C$17,ROW()-ROW(C$17),0))</f>
        <v/>
      </c>
      <c r="D3849" s="125" t="str">
        <f ca="1">IF(OFFSET('Stocklist Hoogenraad'!D$17,ROW()-ROW(D$17),0)="","",(1+Margin)*OFFSET('Stocklist Hoogenraad'!D$17,ROW()-ROW(D$17),0))</f>
        <v/>
      </c>
    </row>
    <row r="3850" spans="1:4" x14ac:dyDescent="0.25">
      <c r="A3850" s="124" t="str">
        <f ca="1">IF(OFFSET('Stocklist Hoogenraad'!A$17,ROW()-ROW(A$17),0)="","",OFFSET('Stocklist Hoogenraad'!A$17,ROW()-ROW(A$17),0))</f>
        <v/>
      </c>
      <c r="B3850" s="124" t="str">
        <f ca="1">IF(OFFSET('Stocklist Hoogenraad'!B$17,ROW()-ROW(B$17),0)="","",OFFSET('Stocklist Hoogenraad'!B$17,ROW()-ROW(B$17),0))</f>
        <v/>
      </c>
      <c r="C3850" s="124" t="str">
        <f ca="1">IF(OFFSET('Stocklist Hoogenraad'!C$17,ROW()-ROW(C$17),0)="","",OFFSET('Stocklist Hoogenraad'!C$17,ROW()-ROW(C$17),0))</f>
        <v/>
      </c>
      <c r="D3850" s="125" t="str">
        <f ca="1">IF(OFFSET('Stocklist Hoogenraad'!D$17,ROW()-ROW(D$17),0)="","",(1+Margin)*OFFSET('Stocklist Hoogenraad'!D$17,ROW()-ROW(D$17),0))</f>
        <v/>
      </c>
    </row>
    <row r="3851" spans="1:4" x14ac:dyDescent="0.25">
      <c r="A3851" s="124" t="str">
        <f ca="1">IF(OFFSET('Stocklist Hoogenraad'!A$17,ROW()-ROW(A$17),0)="","",OFFSET('Stocklist Hoogenraad'!A$17,ROW()-ROW(A$17),0))</f>
        <v/>
      </c>
      <c r="B3851" s="124" t="str">
        <f ca="1">IF(OFFSET('Stocklist Hoogenraad'!B$17,ROW()-ROW(B$17),0)="","",OFFSET('Stocklist Hoogenraad'!B$17,ROW()-ROW(B$17),0))</f>
        <v/>
      </c>
      <c r="C3851" s="124" t="str">
        <f ca="1">IF(OFFSET('Stocklist Hoogenraad'!C$17,ROW()-ROW(C$17),0)="","",OFFSET('Stocklist Hoogenraad'!C$17,ROW()-ROW(C$17),0))</f>
        <v/>
      </c>
      <c r="D3851" s="125" t="str">
        <f ca="1">IF(OFFSET('Stocklist Hoogenraad'!D$17,ROW()-ROW(D$17),0)="","",(1+Margin)*OFFSET('Stocklist Hoogenraad'!D$17,ROW()-ROW(D$17),0))</f>
        <v/>
      </c>
    </row>
    <row r="3852" spans="1:4" x14ac:dyDescent="0.25">
      <c r="A3852" s="124" t="str">
        <f ca="1">IF(OFFSET('Stocklist Hoogenraad'!A$17,ROW()-ROW(A$17),0)="","",OFFSET('Stocklist Hoogenraad'!A$17,ROW()-ROW(A$17),0))</f>
        <v/>
      </c>
      <c r="B3852" s="124" t="str">
        <f ca="1">IF(OFFSET('Stocklist Hoogenraad'!B$17,ROW()-ROW(B$17),0)="","",OFFSET('Stocklist Hoogenraad'!B$17,ROW()-ROW(B$17),0))</f>
        <v/>
      </c>
      <c r="C3852" s="124" t="str">
        <f ca="1">IF(OFFSET('Stocklist Hoogenraad'!C$17,ROW()-ROW(C$17),0)="","",OFFSET('Stocklist Hoogenraad'!C$17,ROW()-ROW(C$17),0))</f>
        <v/>
      </c>
      <c r="D3852" s="125" t="str">
        <f ca="1">IF(OFFSET('Stocklist Hoogenraad'!D$17,ROW()-ROW(D$17),0)="","",(1+Margin)*OFFSET('Stocklist Hoogenraad'!D$17,ROW()-ROW(D$17),0))</f>
        <v/>
      </c>
    </row>
    <row r="3853" spans="1:4" x14ac:dyDescent="0.25">
      <c r="A3853" s="124" t="str">
        <f ca="1">IF(OFFSET('Stocklist Hoogenraad'!A$17,ROW()-ROW(A$17),0)="","",OFFSET('Stocklist Hoogenraad'!A$17,ROW()-ROW(A$17),0))</f>
        <v/>
      </c>
      <c r="B3853" s="124" t="str">
        <f ca="1">IF(OFFSET('Stocklist Hoogenraad'!B$17,ROW()-ROW(B$17),0)="","",OFFSET('Stocklist Hoogenraad'!B$17,ROW()-ROW(B$17),0))</f>
        <v/>
      </c>
      <c r="C3853" s="124" t="str">
        <f ca="1">IF(OFFSET('Stocklist Hoogenraad'!C$17,ROW()-ROW(C$17),0)="","",OFFSET('Stocklist Hoogenraad'!C$17,ROW()-ROW(C$17),0))</f>
        <v/>
      </c>
      <c r="D3853" s="125" t="str">
        <f ca="1">IF(OFFSET('Stocklist Hoogenraad'!D$17,ROW()-ROW(D$17),0)="","",(1+Margin)*OFFSET('Stocklist Hoogenraad'!D$17,ROW()-ROW(D$17),0))</f>
        <v/>
      </c>
    </row>
    <row r="3854" spans="1:4" x14ac:dyDescent="0.25">
      <c r="A3854" s="124" t="str">
        <f ca="1">IF(OFFSET('Stocklist Hoogenraad'!A$17,ROW()-ROW(A$17),0)="","",OFFSET('Stocklist Hoogenraad'!A$17,ROW()-ROW(A$17),0))</f>
        <v/>
      </c>
      <c r="B3854" s="124" t="str">
        <f ca="1">IF(OFFSET('Stocklist Hoogenraad'!B$17,ROW()-ROW(B$17),0)="","",OFFSET('Stocklist Hoogenraad'!B$17,ROW()-ROW(B$17),0))</f>
        <v/>
      </c>
      <c r="C3854" s="124" t="str">
        <f ca="1">IF(OFFSET('Stocklist Hoogenraad'!C$17,ROW()-ROW(C$17),0)="","",OFFSET('Stocklist Hoogenraad'!C$17,ROW()-ROW(C$17),0))</f>
        <v/>
      </c>
      <c r="D3854" s="125" t="str">
        <f ca="1">IF(OFFSET('Stocklist Hoogenraad'!D$17,ROW()-ROW(D$17),0)="","",(1+Margin)*OFFSET('Stocklist Hoogenraad'!D$17,ROW()-ROW(D$17),0))</f>
        <v/>
      </c>
    </row>
    <row r="3855" spans="1:4" x14ac:dyDescent="0.25">
      <c r="A3855" s="124" t="str">
        <f ca="1">IF(OFFSET('Stocklist Hoogenraad'!A$17,ROW()-ROW(A$17),0)="","",OFFSET('Stocklist Hoogenraad'!A$17,ROW()-ROW(A$17),0))</f>
        <v/>
      </c>
      <c r="B3855" s="124" t="str">
        <f ca="1">IF(OFFSET('Stocklist Hoogenraad'!B$17,ROW()-ROW(B$17),0)="","",OFFSET('Stocklist Hoogenraad'!B$17,ROW()-ROW(B$17),0))</f>
        <v/>
      </c>
      <c r="C3855" s="124" t="str">
        <f ca="1">IF(OFFSET('Stocklist Hoogenraad'!C$17,ROW()-ROW(C$17),0)="","",OFFSET('Stocklist Hoogenraad'!C$17,ROW()-ROW(C$17),0))</f>
        <v/>
      </c>
      <c r="D3855" s="125" t="str">
        <f ca="1">IF(OFFSET('Stocklist Hoogenraad'!D$17,ROW()-ROW(D$17),0)="","",(1+Margin)*OFFSET('Stocklist Hoogenraad'!D$17,ROW()-ROW(D$17),0))</f>
        <v/>
      </c>
    </row>
    <row r="3856" spans="1:4" x14ac:dyDescent="0.25">
      <c r="A3856" s="124" t="str">
        <f ca="1">IF(OFFSET('Stocklist Hoogenraad'!A$17,ROW()-ROW(A$17),0)="","",OFFSET('Stocklist Hoogenraad'!A$17,ROW()-ROW(A$17),0))</f>
        <v/>
      </c>
      <c r="B3856" s="124" t="str">
        <f ca="1">IF(OFFSET('Stocklist Hoogenraad'!B$17,ROW()-ROW(B$17),0)="","",OFFSET('Stocklist Hoogenraad'!B$17,ROW()-ROW(B$17),0))</f>
        <v/>
      </c>
      <c r="C3856" s="124" t="str">
        <f ca="1">IF(OFFSET('Stocklist Hoogenraad'!C$17,ROW()-ROW(C$17),0)="","",OFFSET('Stocklist Hoogenraad'!C$17,ROW()-ROW(C$17),0))</f>
        <v/>
      </c>
      <c r="D3856" s="125" t="str">
        <f ca="1">IF(OFFSET('Stocklist Hoogenraad'!D$17,ROW()-ROW(D$17),0)="","",(1+Margin)*OFFSET('Stocklist Hoogenraad'!D$17,ROW()-ROW(D$17),0))</f>
        <v/>
      </c>
    </row>
    <row r="3857" spans="1:4" x14ac:dyDescent="0.25">
      <c r="A3857" s="124" t="str">
        <f ca="1">IF(OFFSET('Stocklist Hoogenraad'!A$17,ROW()-ROW(A$17),0)="","",OFFSET('Stocklist Hoogenraad'!A$17,ROW()-ROW(A$17),0))</f>
        <v/>
      </c>
      <c r="B3857" s="124" t="str">
        <f ca="1">IF(OFFSET('Stocklist Hoogenraad'!B$17,ROW()-ROW(B$17),0)="","",OFFSET('Stocklist Hoogenraad'!B$17,ROW()-ROW(B$17),0))</f>
        <v/>
      </c>
      <c r="C3857" s="124" t="str">
        <f ca="1">IF(OFFSET('Stocklist Hoogenraad'!C$17,ROW()-ROW(C$17),0)="","",OFFSET('Stocklist Hoogenraad'!C$17,ROW()-ROW(C$17),0))</f>
        <v/>
      </c>
      <c r="D3857" s="125" t="str">
        <f ca="1">IF(OFFSET('Stocklist Hoogenraad'!D$17,ROW()-ROW(D$17),0)="","",(1+Margin)*OFFSET('Stocklist Hoogenraad'!D$17,ROW()-ROW(D$17),0))</f>
        <v/>
      </c>
    </row>
    <row r="3858" spans="1:4" x14ac:dyDescent="0.25">
      <c r="A3858" s="124" t="str">
        <f ca="1">IF(OFFSET('Stocklist Hoogenraad'!A$17,ROW()-ROW(A$17),0)="","",OFFSET('Stocklist Hoogenraad'!A$17,ROW()-ROW(A$17),0))</f>
        <v/>
      </c>
      <c r="B3858" s="124" t="str">
        <f ca="1">IF(OFFSET('Stocklist Hoogenraad'!B$17,ROW()-ROW(B$17),0)="","",OFFSET('Stocklist Hoogenraad'!B$17,ROW()-ROW(B$17),0))</f>
        <v/>
      </c>
      <c r="C3858" s="124" t="str">
        <f ca="1">IF(OFFSET('Stocklist Hoogenraad'!C$17,ROW()-ROW(C$17),0)="","",OFFSET('Stocklist Hoogenraad'!C$17,ROW()-ROW(C$17),0))</f>
        <v/>
      </c>
      <c r="D3858" s="125" t="str">
        <f ca="1">IF(OFFSET('Stocklist Hoogenraad'!D$17,ROW()-ROW(D$17),0)="","",(1+Margin)*OFFSET('Stocklist Hoogenraad'!D$17,ROW()-ROW(D$17),0))</f>
        <v/>
      </c>
    </row>
    <row r="3859" spans="1:4" x14ac:dyDescent="0.25">
      <c r="A3859" s="124" t="str">
        <f ca="1">IF(OFFSET('Stocklist Hoogenraad'!A$17,ROW()-ROW(A$17),0)="","",OFFSET('Stocklist Hoogenraad'!A$17,ROW()-ROW(A$17),0))</f>
        <v/>
      </c>
      <c r="B3859" s="124" t="str">
        <f ca="1">IF(OFFSET('Stocklist Hoogenraad'!B$17,ROW()-ROW(B$17),0)="","",OFFSET('Stocklist Hoogenraad'!B$17,ROW()-ROW(B$17),0))</f>
        <v/>
      </c>
      <c r="C3859" s="124" t="str">
        <f ca="1">IF(OFFSET('Stocklist Hoogenraad'!C$17,ROW()-ROW(C$17),0)="","",OFFSET('Stocklist Hoogenraad'!C$17,ROW()-ROW(C$17),0))</f>
        <v/>
      </c>
      <c r="D3859" s="125" t="str">
        <f ca="1">IF(OFFSET('Stocklist Hoogenraad'!D$17,ROW()-ROW(D$17),0)="","",(1+Margin)*OFFSET('Stocklist Hoogenraad'!D$17,ROW()-ROW(D$17),0))</f>
        <v/>
      </c>
    </row>
    <row r="3860" spans="1:4" x14ac:dyDescent="0.25">
      <c r="A3860" s="124" t="str">
        <f ca="1">IF(OFFSET('Stocklist Hoogenraad'!A$17,ROW()-ROW(A$17),0)="","",OFFSET('Stocklist Hoogenraad'!A$17,ROW()-ROW(A$17),0))</f>
        <v/>
      </c>
      <c r="B3860" s="124" t="str">
        <f ca="1">IF(OFFSET('Stocklist Hoogenraad'!B$17,ROW()-ROW(B$17),0)="","",OFFSET('Stocklist Hoogenraad'!B$17,ROW()-ROW(B$17),0))</f>
        <v/>
      </c>
      <c r="C3860" s="124" t="str">
        <f ca="1">IF(OFFSET('Stocklist Hoogenraad'!C$17,ROW()-ROW(C$17),0)="","",OFFSET('Stocklist Hoogenraad'!C$17,ROW()-ROW(C$17),0))</f>
        <v/>
      </c>
      <c r="D3860" s="125" t="str">
        <f ca="1">IF(OFFSET('Stocklist Hoogenraad'!D$17,ROW()-ROW(D$17),0)="","",(1+Margin)*OFFSET('Stocklist Hoogenraad'!D$17,ROW()-ROW(D$17),0))</f>
        <v/>
      </c>
    </row>
    <row r="3861" spans="1:4" x14ac:dyDescent="0.25">
      <c r="A3861" s="124" t="str">
        <f ca="1">IF(OFFSET('Stocklist Hoogenraad'!A$17,ROW()-ROW(A$17),0)="","",OFFSET('Stocklist Hoogenraad'!A$17,ROW()-ROW(A$17),0))</f>
        <v/>
      </c>
      <c r="B3861" s="124" t="str">
        <f ca="1">IF(OFFSET('Stocklist Hoogenraad'!B$17,ROW()-ROW(B$17),0)="","",OFFSET('Stocklist Hoogenraad'!B$17,ROW()-ROW(B$17),0))</f>
        <v/>
      </c>
      <c r="C3861" s="124" t="str">
        <f ca="1">IF(OFFSET('Stocklist Hoogenraad'!C$17,ROW()-ROW(C$17),0)="","",OFFSET('Stocklist Hoogenraad'!C$17,ROW()-ROW(C$17),0))</f>
        <v/>
      </c>
      <c r="D3861" s="125" t="str">
        <f ca="1">IF(OFFSET('Stocklist Hoogenraad'!D$17,ROW()-ROW(D$17),0)="","",(1+Margin)*OFFSET('Stocklist Hoogenraad'!D$17,ROW()-ROW(D$17),0))</f>
        <v/>
      </c>
    </row>
    <row r="3862" spans="1:4" x14ac:dyDescent="0.25">
      <c r="A3862" s="124" t="str">
        <f ca="1">IF(OFFSET('Stocklist Hoogenraad'!A$17,ROW()-ROW(A$17),0)="","",OFFSET('Stocklist Hoogenraad'!A$17,ROW()-ROW(A$17),0))</f>
        <v/>
      </c>
      <c r="B3862" s="124" t="str">
        <f ca="1">IF(OFFSET('Stocklist Hoogenraad'!B$17,ROW()-ROW(B$17),0)="","",OFFSET('Stocklist Hoogenraad'!B$17,ROW()-ROW(B$17),0))</f>
        <v/>
      </c>
      <c r="C3862" s="124" t="str">
        <f ca="1">IF(OFFSET('Stocklist Hoogenraad'!C$17,ROW()-ROW(C$17),0)="","",OFFSET('Stocklist Hoogenraad'!C$17,ROW()-ROW(C$17),0))</f>
        <v/>
      </c>
      <c r="D3862" s="125" t="str">
        <f ca="1">IF(OFFSET('Stocklist Hoogenraad'!D$17,ROW()-ROW(D$17),0)="","",(1+Margin)*OFFSET('Stocklist Hoogenraad'!D$17,ROW()-ROW(D$17),0))</f>
        <v/>
      </c>
    </row>
    <row r="3863" spans="1:4" x14ac:dyDescent="0.25">
      <c r="A3863" s="124" t="str">
        <f ca="1">IF(OFFSET('Stocklist Hoogenraad'!A$17,ROW()-ROW(A$17),0)="","",OFFSET('Stocklist Hoogenraad'!A$17,ROW()-ROW(A$17),0))</f>
        <v/>
      </c>
      <c r="B3863" s="124" t="str">
        <f ca="1">IF(OFFSET('Stocklist Hoogenraad'!B$17,ROW()-ROW(B$17),0)="","",OFFSET('Stocklist Hoogenraad'!B$17,ROW()-ROW(B$17),0))</f>
        <v/>
      </c>
      <c r="C3863" s="124" t="str">
        <f ca="1">IF(OFFSET('Stocklist Hoogenraad'!C$17,ROW()-ROW(C$17),0)="","",OFFSET('Stocklist Hoogenraad'!C$17,ROW()-ROW(C$17),0))</f>
        <v/>
      </c>
      <c r="D3863" s="125" t="str">
        <f ca="1">IF(OFFSET('Stocklist Hoogenraad'!D$17,ROW()-ROW(D$17),0)="","",(1+Margin)*OFFSET('Stocklist Hoogenraad'!D$17,ROW()-ROW(D$17),0))</f>
        <v/>
      </c>
    </row>
    <row r="3864" spans="1:4" x14ac:dyDescent="0.25">
      <c r="A3864" s="124" t="str">
        <f ca="1">IF(OFFSET('Stocklist Hoogenraad'!A$17,ROW()-ROW(A$17),0)="","",OFFSET('Stocklist Hoogenraad'!A$17,ROW()-ROW(A$17),0))</f>
        <v/>
      </c>
      <c r="B3864" s="124" t="str">
        <f ca="1">IF(OFFSET('Stocklist Hoogenraad'!B$17,ROW()-ROW(B$17),0)="","",OFFSET('Stocklist Hoogenraad'!B$17,ROW()-ROW(B$17),0))</f>
        <v/>
      </c>
      <c r="C3864" s="124" t="str">
        <f ca="1">IF(OFFSET('Stocklist Hoogenraad'!C$17,ROW()-ROW(C$17),0)="","",OFFSET('Stocklist Hoogenraad'!C$17,ROW()-ROW(C$17),0))</f>
        <v/>
      </c>
      <c r="D3864" s="125" t="str">
        <f ca="1">IF(OFFSET('Stocklist Hoogenraad'!D$17,ROW()-ROW(D$17),0)="","",(1+Margin)*OFFSET('Stocklist Hoogenraad'!D$17,ROW()-ROW(D$17),0))</f>
        <v/>
      </c>
    </row>
    <row r="3865" spans="1:4" x14ac:dyDescent="0.25">
      <c r="A3865" s="124" t="str">
        <f ca="1">IF(OFFSET('Stocklist Hoogenraad'!A$17,ROW()-ROW(A$17),0)="","",OFFSET('Stocklist Hoogenraad'!A$17,ROW()-ROW(A$17),0))</f>
        <v/>
      </c>
      <c r="B3865" s="124" t="str">
        <f ca="1">IF(OFFSET('Stocklist Hoogenraad'!B$17,ROW()-ROW(B$17),0)="","",OFFSET('Stocklist Hoogenraad'!B$17,ROW()-ROW(B$17),0))</f>
        <v/>
      </c>
      <c r="C3865" s="124" t="str">
        <f ca="1">IF(OFFSET('Stocklist Hoogenraad'!C$17,ROW()-ROW(C$17),0)="","",OFFSET('Stocklist Hoogenraad'!C$17,ROW()-ROW(C$17),0))</f>
        <v/>
      </c>
      <c r="D3865" s="125" t="str">
        <f ca="1">IF(OFFSET('Stocklist Hoogenraad'!D$17,ROW()-ROW(D$17),0)="","",(1+Margin)*OFFSET('Stocklist Hoogenraad'!D$17,ROW()-ROW(D$17),0))</f>
        <v/>
      </c>
    </row>
    <row r="3866" spans="1:4" x14ac:dyDescent="0.25">
      <c r="A3866" s="124" t="str">
        <f ca="1">IF(OFFSET('Stocklist Hoogenraad'!A$17,ROW()-ROW(A$17),0)="","",OFFSET('Stocklist Hoogenraad'!A$17,ROW()-ROW(A$17),0))</f>
        <v/>
      </c>
      <c r="B3866" s="124" t="str">
        <f ca="1">IF(OFFSET('Stocklist Hoogenraad'!B$17,ROW()-ROW(B$17),0)="","",OFFSET('Stocklist Hoogenraad'!B$17,ROW()-ROW(B$17),0))</f>
        <v/>
      </c>
      <c r="C3866" s="124" t="str">
        <f ca="1">IF(OFFSET('Stocklist Hoogenraad'!C$17,ROW()-ROW(C$17),0)="","",OFFSET('Stocklist Hoogenraad'!C$17,ROW()-ROW(C$17),0))</f>
        <v/>
      </c>
      <c r="D3866" s="125" t="str">
        <f ca="1">IF(OFFSET('Stocklist Hoogenraad'!D$17,ROW()-ROW(D$17),0)="","",(1+Margin)*OFFSET('Stocklist Hoogenraad'!D$17,ROW()-ROW(D$17),0))</f>
        <v/>
      </c>
    </row>
    <row r="3867" spans="1:4" x14ac:dyDescent="0.25">
      <c r="A3867" s="124" t="str">
        <f ca="1">IF(OFFSET('Stocklist Hoogenraad'!A$17,ROW()-ROW(A$17),0)="","",OFFSET('Stocklist Hoogenraad'!A$17,ROW()-ROW(A$17),0))</f>
        <v/>
      </c>
      <c r="B3867" s="124" t="str">
        <f ca="1">IF(OFFSET('Stocklist Hoogenraad'!B$17,ROW()-ROW(B$17),0)="","",OFFSET('Stocklist Hoogenraad'!B$17,ROW()-ROW(B$17),0))</f>
        <v/>
      </c>
      <c r="C3867" s="124" t="str">
        <f ca="1">IF(OFFSET('Stocklist Hoogenraad'!C$17,ROW()-ROW(C$17),0)="","",OFFSET('Stocklist Hoogenraad'!C$17,ROW()-ROW(C$17),0))</f>
        <v/>
      </c>
      <c r="D3867" s="125" t="str">
        <f ca="1">IF(OFFSET('Stocklist Hoogenraad'!D$17,ROW()-ROW(D$17),0)="","",(1+Margin)*OFFSET('Stocklist Hoogenraad'!D$17,ROW()-ROW(D$17),0))</f>
        <v/>
      </c>
    </row>
    <row r="3868" spans="1:4" x14ac:dyDescent="0.25">
      <c r="A3868" s="124" t="str">
        <f ca="1">IF(OFFSET('Stocklist Hoogenraad'!A$17,ROW()-ROW(A$17),0)="","",OFFSET('Stocklist Hoogenraad'!A$17,ROW()-ROW(A$17),0))</f>
        <v/>
      </c>
      <c r="B3868" s="124" t="str">
        <f ca="1">IF(OFFSET('Stocklist Hoogenraad'!B$17,ROW()-ROW(B$17),0)="","",OFFSET('Stocklist Hoogenraad'!B$17,ROW()-ROW(B$17),0))</f>
        <v/>
      </c>
      <c r="C3868" s="124" t="str">
        <f ca="1">IF(OFFSET('Stocklist Hoogenraad'!C$17,ROW()-ROW(C$17),0)="","",OFFSET('Stocklist Hoogenraad'!C$17,ROW()-ROW(C$17),0))</f>
        <v/>
      </c>
      <c r="D3868" s="125" t="str">
        <f ca="1">IF(OFFSET('Stocklist Hoogenraad'!D$17,ROW()-ROW(D$17),0)="","",(1+Margin)*OFFSET('Stocklist Hoogenraad'!D$17,ROW()-ROW(D$17),0))</f>
        <v/>
      </c>
    </row>
    <row r="3869" spans="1:4" x14ac:dyDescent="0.25">
      <c r="A3869" s="124" t="str">
        <f ca="1">IF(OFFSET('Stocklist Hoogenraad'!A$17,ROW()-ROW(A$17),0)="","",OFFSET('Stocklist Hoogenraad'!A$17,ROW()-ROW(A$17),0))</f>
        <v/>
      </c>
      <c r="B3869" s="124" t="str">
        <f ca="1">IF(OFFSET('Stocklist Hoogenraad'!B$17,ROW()-ROW(B$17),0)="","",OFFSET('Stocklist Hoogenraad'!B$17,ROW()-ROW(B$17),0))</f>
        <v/>
      </c>
      <c r="C3869" s="124" t="str">
        <f ca="1">IF(OFFSET('Stocklist Hoogenraad'!C$17,ROW()-ROW(C$17),0)="","",OFFSET('Stocklist Hoogenraad'!C$17,ROW()-ROW(C$17),0))</f>
        <v/>
      </c>
      <c r="D3869" s="125" t="str">
        <f ca="1">IF(OFFSET('Stocklist Hoogenraad'!D$17,ROW()-ROW(D$17),0)="","",(1+Margin)*OFFSET('Stocklist Hoogenraad'!D$17,ROW()-ROW(D$17),0))</f>
        <v/>
      </c>
    </row>
    <row r="3870" spans="1:4" x14ac:dyDescent="0.25">
      <c r="A3870" s="124" t="str">
        <f ca="1">IF(OFFSET('Stocklist Hoogenraad'!A$17,ROW()-ROW(A$17),0)="","",OFFSET('Stocklist Hoogenraad'!A$17,ROW()-ROW(A$17),0))</f>
        <v/>
      </c>
      <c r="B3870" s="124" t="str">
        <f ca="1">IF(OFFSET('Stocklist Hoogenraad'!B$17,ROW()-ROW(B$17),0)="","",OFFSET('Stocklist Hoogenraad'!B$17,ROW()-ROW(B$17),0))</f>
        <v/>
      </c>
      <c r="C3870" s="124" t="str">
        <f ca="1">IF(OFFSET('Stocklist Hoogenraad'!C$17,ROW()-ROW(C$17),0)="","",OFFSET('Stocklist Hoogenraad'!C$17,ROW()-ROW(C$17),0))</f>
        <v/>
      </c>
      <c r="D3870" s="125" t="str">
        <f ca="1">IF(OFFSET('Stocklist Hoogenraad'!D$17,ROW()-ROW(D$17),0)="","",(1+Margin)*OFFSET('Stocklist Hoogenraad'!D$17,ROW()-ROW(D$17),0))</f>
        <v/>
      </c>
    </row>
    <row r="3871" spans="1:4" x14ac:dyDescent="0.25">
      <c r="A3871" s="124" t="str">
        <f ca="1">IF(OFFSET('Stocklist Hoogenraad'!A$17,ROW()-ROW(A$17),0)="","",OFFSET('Stocklist Hoogenraad'!A$17,ROW()-ROW(A$17),0))</f>
        <v/>
      </c>
      <c r="B3871" s="124" t="str">
        <f ca="1">IF(OFFSET('Stocklist Hoogenraad'!B$17,ROW()-ROW(B$17),0)="","",OFFSET('Stocklist Hoogenraad'!B$17,ROW()-ROW(B$17),0))</f>
        <v/>
      </c>
      <c r="C3871" s="124" t="str">
        <f ca="1">IF(OFFSET('Stocklist Hoogenraad'!C$17,ROW()-ROW(C$17),0)="","",OFFSET('Stocklist Hoogenraad'!C$17,ROW()-ROW(C$17),0))</f>
        <v/>
      </c>
      <c r="D3871" s="125" t="str">
        <f ca="1">IF(OFFSET('Stocklist Hoogenraad'!D$17,ROW()-ROW(D$17),0)="","",(1+Margin)*OFFSET('Stocklist Hoogenraad'!D$17,ROW()-ROW(D$17),0))</f>
        <v/>
      </c>
    </row>
    <row r="3872" spans="1:4" x14ac:dyDescent="0.25">
      <c r="A3872" s="124" t="str">
        <f ca="1">IF(OFFSET('Stocklist Hoogenraad'!A$17,ROW()-ROW(A$17),0)="","",OFFSET('Stocklist Hoogenraad'!A$17,ROW()-ROW(A$17),0))</f>
        <v/>
      </c>
      <c r="B3872" s="124" t="str">
        <f ca="1">IF(OFFSET('Stocklist Hoogenraad'!B$17,ROW()-ROW(B$17),0)="","",OFFSET('Stocklist Hoogenraad'!B$17,ROW()-ROW(B$17),0))</f>
        <v/>
      </c>
      <c r="C3872" s="124" t="str">
        <f ca="1">IF(OFFSET('Stocklist Hoogenraad'!C$17,ROW()-ROW(C$17),0)="","",OFFSET('Stocklist Hoogenraad'!C$17,ROW()-ROW(C$17),0))</f>
        <v/>
      </c>
      <c r="D3872" s="125" t="str">
        <f ca="1">IF(OFFSET('Stocklist Hoogenraad'!D$17,ROW()-ROW(D$17),0)="","",(1+Margin)*OFFSET('Stocklist Hoogenraad'!D$17,ROW()-ROW(D$17),0))</f>
        <v/>
      </c>
    </row>
    <row r="3873" spans="1:4" x14ac:dyDescent="0.25">
      <c r="A3873" s="124" t="str">
        <f ca="1">IF(OFFSET('Stocklist Hoogenraad'!A$17,ROW()-ROW(A$17),0)="","",OFFSET('Stocklist Hoogenraad'!A$17,ROW()-ROW(A$17),0))</f>
        <v/>
      </c>
      <c r="B3873" s="124" t="str">
        <f ca="1">IF(OFFSET('Stocklist Hoogenraad'!B$17,ROW()-ROW(B$17),0)="","",OFFSET('Stocklist Hoogenraad'!B$17,ROW()-ROW(B$17),0))</f>
        <v/>
      </c>
      <c r="C3873" s="124" t="str">
        <f ca="1">IF(OFFSET('Stocklist Hoogenraad'!C$17,ROW()-ROW(C$17),0)="","",OFFSET('Stocklist Hoogenraad'!C$17,ROW()-ROW(C$17),0))</f>
        <v/>
      </c>
      <c r="D3873" s="125" t="str">
        <f ca="1">IF(OFFSET('Stocklist Hoogenraad'!D$17,ROW()-ROW(D$17),0)="","",(1+Margin)*OFFSET('Stocklist Hoogenraad'!D$17,ROW()-ROW(D$17),0))</f>
        <v/>
      </c>
    </row>
    <row r="3874" spans="1:4" x14ac:dyDescent="0.25">
      <c r="A3874" s="124" t="str">
        <f ca="1">IF(OFFSET('Stocklist Hoogenraad'!A$17,ROW()-ROW(A$17),0)="","",OFFSET('Stocklist Hoogenraad'!A$17,ROW()-ROW(A$17),0))</f>
        <v/>
      </c>
      <c r="B3874" s="124" t="str">
        <f ca="1">IF(OFFSET('Stocklist Hoogenraad'!B$17,ROW()-ROW(B$17),0)="","",OFFSET('Stocklist Hoogenraad'!B$17,ROW()-ROW(B$17),0))</f>
        <v/>
      </c>
      <c r="C3874" s="124" t="str">
        <f ca="1">IF(OFFSET('Stocklist Hoogenraad'!C$17,ROW()-ROW(C$17),0)="","",OFFSET('Stocklist Hoogenraad'!C$17,ROW()-ROW(C$17),0))</f>
        <v/>
      </c>
      <c r="D3874" s="125" t="str">
        <f ca="1">IF(OFFSET('Stocklist Hoogenraad'!D$17,ROW()-ROW(D$17),0)="","",(1+Margin)*OFFSET('Stocklist Hoogenraad'!D$17,ROW()-ROW(D$17),0))</f>
        <v/>
      </c>
    </row>
    <row r="3875" spans="1:4" x14ac:dyDescent="0.25">
      <c r="A3875" s="124" t="str">
        <f ca="1">IF(OFFSET('Stocklist Hoogenraad'!A$17,ROW()-ROW(A$17),0)="","",OFFSET('Stocklist Hoogenraad'!A$17,ROW()-ROW(A$17),0))</f>
        <v/>
      </c>
      <c r="B3875" s="124" t="str">
        <f ca="1">IF(OFFSET('Stocklist Hoogenraad'!B$17,ROW()-ROW(B$17),0)="","",OFFSET('Stocklist Hoogenraad'!B$17,ROW()-ROW(B$17),0))</f>
        <v/>
      </c>
      <c r="C3875" s="124" t="str">
        <f ca="1">IF(OFFSET('Stocklist Hoogenraad'!C$17,ROW()-ROW(C$17),0)="","",OFFSET('Stocklist Hoogenraad'!C$17,ROW()-ROW(C$17),0))</f>
        <v/>
      </c>
      <c r="D3875" s="125" t="str">
        <f ca="1">IF(OFFSET('Stocklist Hoogenraad'!D$17,ROW()-ROW(D$17),0)="","",(1+Margin)*OFFSET('Stocklist Hoogenraad'!D$17,ROW()-ROW(D$17),0))</f>
        <v/>
      </c>
    </row>
    <row r="3876" spans="1:4" x14ac:dyDescent="0.25">
      <c r="A3876" s="124" t="str">
        <f ca="1">IF(OFFSET('Stocklist Hoogenraad'!A$17,ROW()-ROW(A$17),0)="","",OFFSET('Stocklist Hoogenraad'!A$17,ROW()-ROW(A$17),0))</f>
        <v/>
      </c>
      <c r="B3876" s="124" t="str">
        <f ca="1">IF(OFFSET('Stocklist Hoogenraad'!B$17,ROW()-ROW(B$17),0)="","",OFFSET('Stocklist Hoogenraad'!B$17,ROW()-ROW(B$17),0))</f>
        <v/>
      </c>
      <c r="C3876" s="124" t="str">
        <f ca="1">IF(OFFSET('Stocklist Hoogenraad'!C$17,ROW()-ROW(C$17),0)="","",OFFSET('Stocklist Hoogenraad'!C$17,ROW()-ROW(C$17),0))</f>
        <v/>
      </c>
      <c r="D3876" s="125" t="str">
        <f ca="1">IF(OFFSET('Stocklist Hoogenraad'!D$17,ROW()-ROW(D$17),0)="","",(1+Margin)*OFFSET('Stocklist Hoogenraad'!D$17,ROW()-ROW(D$17),0))</f>
        <v/>
      </c>
    </row>
    <row r="3877" spans="1:4" x14ac:dyDescent="0.25">
      <c r="A3877" s="124" t="str">
        <f ca="1">IF(OFFSET('Stocklist Hoogenraad'!A$17,ROW()-ROW(A$17),0)="","",OFFSET('Stocklist Hoogenraad'!A$17,ROW()-ROW(A$17),0))</f>
        <v/>
      </c>
      <c r="B3877" s="124" t="str">
        <f ca="1">IF(OFFSET('Stocklist Hoogenraad'!B$17,ROW()-ROW(B$17),0)="","",OFFSET('Stocklist Hoogenraad'!B$17,ROW()-ROW(B$17),0))</f>
        <v/>
      </c>
      <c r="C3877" s="124" t="str">
        <f ca="1">IF(OFFSET('Stocklist Hoogenraad'!C$17,ROW()-ROW(C$17),0)="","",OFFSET('Stocklist Hoogenraad'!C$17,ROW()-ROW(C$17),0))</f>
        <v/>
      </c>
      <c r="D3877" s="125" t="str">
        <f ca="1">IF(OFFSET('Stocklist Hoogenraad'!D$17,ROW()-ROW(D$17),0)="","",(1+Margin)*OFFSET('Stocklist Hoogenraad'!D$17,ROW()-ROW(D$17),0))</f>
        <v/>
      </c>
    </row>
    <row r="3878" spans="1:4" x14ac:dyDescent="0.25">
      <c r="A3878" s="124" t="str">
        <f ca="1">IF(OFFSET('Stocklist Hoogenraad'!A$17,ROW()-ROW(A$17),0)="","",OFFSET('Stocklist Hoogenraad'!A$17,ROW()-ROW(A$17),0))</f>
        <v/>
      </c>
      <c r="B3878" s="124" t="str">
        <f ca="1">IF(OFFSET('Stocklist Hoogenraad'!B$17,ROW()-ROW(B$17),0)="","",OFFSET('Stocklist Hoogenraad'!B$17,ROW()-ROW(B$17),0))</f>
        <v/>
      </c>
      <c r="C3878" s="124" t="str">
        <f ca="1">IF(OFFSET('Stocklist Hoogenraad'!C$17,ROW()-ROW(C$17),0)="","",OFFSET('Stocklist Hoogenraad'!C$17,ROW()-ROW(C$17),0))</f>
        <v/>
      </c>
      <c r="D3878" s="125" t="str">
        <f ca="1">IF(OFFSET('Stocklist Hoogenraad'!D$17,ROW()-ROW(D$17),0)="","",(1+Margin)*OFFSET('Stocklist Hoogenraad'!D$17,ROW()-ROW(D$17),0))</f>
        <v/>
      </c>
    </row>
    <row r="3879" spans="1:4" x14ac:dyDescent="0.25">
      <c r="A3879" s="124" t="str">
        <f ca="1">IF(OFFSET('Stocklist Hoogenraad'!A$17,ROW()-ROW(A$17),0)="","",OFFSET('Stocklist Hoogenraad'!A$17,ROW()-ROW(A$17),0))</f>
        <v/>
      </c>
      <c r="B3879" s="124" t="str">
        <f ca="1">IF(OFFSET('Stocklist Hoogenraad'!B$17,ROW()-ROW(B$17),0)="","",OFFSET('Stocklist Hoogenraad'!B$17,ROW()-ROW(B$17),0))</f>
        <v/>
      </c>
      <c r="C3879" s="124" t="str">
        <f ca="1">IF(OFFSET('Stocklist Hoogenraad'!C$17,ROW()-ROW(C$17),0)="","",OFFSET('Stocklist Hoogenraad'!C$17,ROW()-ROW(C$17),0))</f>
        <v/>
      </c>
      <c r="D3879" s="125" t="str">
        <f ca="1">IF(OFFSET('Stocklist Hoogenraad'!D$17,ROW()-ROW(D$17),0)="","",(1+Margin)*OFFSET('Stocklist Hoogenraad'!D$17,ROW()-ROW(D$17),0))</f>
        <v/>
      </c>
    </row>
    <row r="3880" spans="1:4" x14ac:dyDescent="0.25">
      <c r="A3880" s="124" t="str">
        <f ca="1">IF(OFFSET('Stocklist Hoogenraad'!A$17,ROW()-ROW(A$17),0)="","",OFFSET('Stocklist Hoogenraad'!A$17,ROW()-ROW(A$17),0))</f>
        <v/>
      </c>
      <c r="B3880" s="124" t="str">
        <f ca="1">IF(OFFSET('Stocklist Hoogenraad'!B$17,ROW()-ROW(B$17),0)="","",OFFSET('Stocklist Hoogenraad'!B$17,ROW()-ROW(B$17),0))</f>
        <v/>
      </c>
      <c r="C3880" s="124" t="str">
        <f ca="1">IF(OFFSET('Stocklist Hoogenraad'!C$17,ROW()-ROW(C$17),0)="","",OFFSET('Stocklist Hoogenraad'!C$17,ROW()-ROW(C$17),0))</f>
        <v/>
      </c>
      <c r="D3880" s="125" t="str">
        <f ca="1">IF(OFFSET('Stocklist Hoogenraad'!D$17,ROW()-ROW(D$17),0)="","",(1+Margin)*OFFSET('Stocklist Hoogenraad'!D$17,ROW()-ROW(D$17),0))</f>
        <v/>
      </c>
    </row>
    <row r="3881" spans="1:4" x14ac:dyDescent="0.25">
      <c r="A3881" s="124" t="str">
        <f ca="1">IF(OFFSET('Stocklist Hoogenraad'!A$17,ROW()-ROW(A$17),0)="","",OFFSET('Stocklist Hoogenraad'!A$17,ROW()-ROW(A$17),0))</f>
        <v/>
      </c>
      <c r="B3881" s="124" t="str">
        <f ca="1">IF(OFFSET('Stocklist Hoogenraad'!B$17,ROW()-ROW(B$17),0)="","",OFFSET('Stocklist Hoogenraad'!B$17,ROW()-ROW(B$17),0))</f>
        <v/>
      </c>
      <c r="C3881" s="124" t="str">
        <f ca="1">IF(OFFSET('Stocklist Hoogenraad'!C$17,ROW()-ROW(C$17),0)="","",OFFSET('Stocklist Hoogenraad'!C$17,ROW()-ROW(C$17),0))</f>
        <v/>
      </c>
      <c r="D3881" s="125" t="str">
        <f ca="1">IF(OFFSET('Stocklist Hoogenraad'!D$17,ROW()-ROW(D$17),0)="","",(1+Margin)*OFFSET('Stocklist Hoogenraad'!D$17,ROW()-ROW(D$17),0))</f>
        <v/>
      </c>
    </row>
    <row r="3882" spans="1:4" x14ac:dyDescent="0.25">
      <c r="A3882" s="124" t="str">
        <f ca="1">IF(OFFSET('Stocklist Hoogenraad'!A$17,ROW()-ROW(A$17),0)="","",OFFSET('Stocklist Hoogenraad'!A$17,ROW()-ROW(A$17),0))</f>
        <v/>
      </c>
      <c r="B3882" s="124" t="str">
        <f ca="1">IF(OFFSET('Stocklist Hoogenraad'!B$17,ROW()-ROW(B$17),0)="","",OFFSET('Stocklist Hoogenraad'!B$17,ROW()-ROW(B$17),0))</f>
        <v/>
      </c>
      <c r="C3882" s="124" t="str">
        <f ca="1">IF(OFFSET('Stocklist Hoogenraad'!C$17,ROW()-ROW(C$17),0)="","",OFFSET('Stocklist Hoogenraad'!C$17,ROW()-ROW(C$17),0))</f>
        <v/>
      </c>
      <c r="D3882" s="125" t="str">
        <f ca="1">IF(OFFSET('Stocklist Hoogenraad'!D$17,ROW()-ROW(D$17),0)="","",(1+Margin)*OFFSET('Stocklist Hoogenraad'!D$17,ROW()-ROW(D$17),0))</f>
        <v/>
      </c>
    </row>
    <row r="3883" spans="1:4" x14ac:dyDescent="0.25">
      <c r="A3883" s="124" t="str">
        <f ca="1">IF(OFFSET('Stocklist Hoogenraad'!A$17,ROW()-ROW(A$17),0)="","",OFFSET('Stocklist Hoogenraad'!A$17,ROW()-ROW(A$17),0))</f>
        <v/>
      </c>
      <c r="B3883" s="124" t="str">
        <f ca="1">IF(OFFSET('Stocklist Hoogenraad'!B$17,ROW()-ROW(B$17),0)="","",OFFSET('Stocklist Hoogenraad'!B$17,ROW()-ROW(B$17),0))</f>
        <v/>
      </c>
      <c r="C3883" s="124" t="str">
        <f ca="1">IF(OFFSET('Stocklist Hoogenraad'!C$17,ROW()-ROW(C$17),0)="","",OFFSET('Stocklist Hoogenraad'!C$17,ROW()-ROW(C$17),0))</f>
        <v/>
      </c>
      <c r="D3883" s="125" t="str">
        <f ca="1">IF(OFFSET('Stocklist Hoogenraad'!D$17,ROW()-ROW(D$17),0)="","",(1+Margin)*OFFSET('Stocklist Hoogenraad'!D$17,ROW()-ROW(D$17),0))</f>
        <v/>
      </c>
    </row>
    <row r="3884" spans="1:4" x14ac:dyDescent="0.25">
      <c r="A3884" s="124" t="str">
        <f ca="1">IF(OFFSET('Stocklist Hoogenraad'!A$17,ROW()-ROW(A$17),0)="","",OFFSET('Stocklist Hoogenraad'!A$17,ROW()-ROW(A$17),0))</f>
        <v/>
      </c>
      <c r="B3884" s="124" t="str">
        <f ca="1">IF(OFFSET('Stocklist Hoogenraad'!B$17,ROW()-ROW(B$17),0)="","",OFFSET('Stocklist Hoogenraad'!B$17,ROW()-ROW(B$17),0))</f>
        <v/>
      </c>
      <c r="C3884" s="124" t="str">
        <f ca="1">IF(OFFSET('Stocklist Hoogenraad'!C$17,ROW()-ROW(C$17),0)="","",OFFSET('Stocklist Hoogenraad'!C$17,ROW()-ROW(C$17),0))</f>
        <v/>
      </c>
      <c r="D3884" s="125" t="str">
        <f ca="1">IF(OFFSET('Stocklist Hoogenraad'!D$17,ROW()-ROW(D$17),0)="","",(1+Margin)*OFFSET('Stocklist Hoogenraad'!D$17,ROW()-ROW(D$17),0))</f>
        <v/>
      </c>
    </row>
    <row r="3885" spans="1:4" x14ac:dyDescent="0.25">
      <c r="A3885" s="124" t="str">
        <f ca="1">IF(OFFSET('Stocklist Hoogenraad'!A$17,ROW()-ROW(A$17),0)="","",OFFSET('Stocklist Hoogenraad'!A$17,ROW()-ROW(A$17),0))</f>
        <v/>
      </c>
      <c r="B3885" s="124" t="str">
        <f ca="1">IF(OFFSET('Stocklist Hoogenraad'!B$17,ROW()-ROW(B$17),0)="","",OFFSET('Stocklist Hoogenraad'!B$17,ROW()-ROW(B$17),0))</f>
        <v/>
      </c>
      <c r="C3885" s="124" t="str">
        <f ca="1">IF(OFFSET('Stocklist Hoogenraad'!C$17,ROW()-ROW(C$17),0)="","",OFFSET('Stocklist Hoogenraad'!C$17,ROW()-ROW(C$17),0))</f>
        <v/>
      </c>
      <c r="D3885" s="125" t="str">
        <f ca="1">IF(OFFSET('Stocklist Hoogenraad'!D$17,ROW()-ROW(D$17),0)="","",(1+Margin)*OFFSET('Stocklist Hoogenraad'!D$17,ROW()-ROW(D$17),0))</f>
        <v/>
      </c>
    </row>
    <row r="3886" spans="1:4" x14ac:dyDescent="0.25">
      <c r="A3886" s="124" t="str">
        <f ca="1">IF(OFFSET('Stocklist Hoogenraad'!A$17,ROW()-ROW(A$17),0)="","",OFFSET('Stocklist Hoogenraad'!A$17,ROW()-ROW(A$17),0))</f>
        <v/>
      </c>
      <c r="B3886" s="124" t="str">
        <f ca="1">IF(OFFSET('Stocklist Hoogenraad'!B$17,ROW()-ROW(B$17),0)="","",OFFSET('Stocklist Hoogenraad'!B$17,ROW()-ROW(B$17),0))</f>
        <v/>
      </c>
      <c r="C3886" s="124" t="str">
        <f ca="1">IF(OFFSET('Stocklist Hoogenraad'!C$17,ROW()-ROW(C$17),0)="","",OFFSET('Stocklist Hoogenraad'!C$17,ROW()-ROW(C$17),0))</f>
        <v/>
      </c>
      <c r="D3886" s="125" t="str">
        <f ca="1">IF(OFFSET('Stocklist Hoogenraad'!D$17,ROW()-ROW(D$17),0)="","",(1+Margin)*OFFSET('Stocklist Hoogenraad'!D$17,ROW()-ROW(D$17),0))</f>
        <v/>
      </c>
    </row>
    <row r="3887" spans="1:4" x14ac:dyDescent="0.25">
      <c r="A3887" s="124" t="str">
        <f ca="1">IF(OFFSET('Stocklist Hoogenraad'!A$17,ROW()-ROW(A$17),0)="","",OFFSET('Stocklist Hoogenraad'!A$17,ROW()-ROW(A$17),0))</f>
        <v/>
      </c>
      <c r="B3887" s="124" t="str">
        <f ca="1">IF(OFFSET('Stocklist Hoogenraad'!B$17,ROW()-ROW(B$17),0)="","",OFFSET('Stocklist Hoogenraad'!B$17,ROW()-ROW(B$17),0))</f>
        <v/>
      </c>
      <c r="C3887" s="124" t="str">
        <f ca="1">IF(OFFSET('Stocklist Hoogenraad'!C$17,ROW()-ROW(C$17),0)="","",OFFSET('Stocklist Hoogenraad'!C$17,ROW()-ROW(C$17),0))</f>
        <v/>
      </c>
      <c r="D3887" s="125" t="str">
        <f ca="1">IF(OFFSET('Stocklist Hoogenraad'!D$17,ROW()-ROW(D$17),0)="","",(1+Margin)*OFFSET('Stocklist Hoogenraad'!D$17,ROW()-ROW(D$17),0))</f>
        <v/>
      </c>
    </row>
    <row r="3888" spans="1:4" x14ac:dyDescent="0.25">
      <c r="A3888" s="124" t="str">
        <f ca="1">IF(OFFSET('Stocklist Hoogenraad'!A$17,ROW()-ROW(A$17),0)="","",OFFSET('Stocklist Hoogenraad'!A$17,ROW()-ROW(A$17),0))</f>
        <v/>
      </c>
      <c r="B3888" s="124" t="str">
        <f ca="1">IF(OFFSET('Stocklist Hoogenraad'!B$17,ROW()-ROW(B$17),0)="","",OFFSET('Stocklist Hoogenraad'!B$17,ROW()-ROW(B$17),0))</f>
        <v/>
      </c>
      <c r="C3888" s="124" t="str">
        <f ca="1">IF(OFFSET('Stocklist Hoogenraad'!C$17,ROW()-ROW(C$17),0)="","",OFFSET('Stocklist Hoogenraad'!C$17,ROW()-ROW(C$17),0))</f>
        <v/>
      </c>
      <c r="D3888" s="125" t="str">
        <f ca="1">IF(OFFSET('Stocklist Hoogenraad'!D$17,ROW()-ROW(D$17),0)="","",(1+Margin)*OFFSET('Stocklist Hoogenraad'!D$17,ROW()-ROW(D$17),0))</f>
        <v/>
      </c>
    </row>
    <row r="3889" spans="1:4" x14ac:dyDescent="0.25">
      <c r="A3889" s="124" t="str">
        <f ca="1">IF(OFFSET('Stocklist Hoogenraad'!A$17,ROW()-ROW(A$17),0)="","",OFFSET('Stocklist Hoogenraad'!A$17,ROW()-ROW(A$17),0))</f>
        <v/>
      </c>
      <c r="B3889" s="124" t="str">
        <f ca="1">IF(OFFSET('Stocklist Hoogenraad'!B$17,ROW()-ROW(B$17),0)="","",OFFSET('Stocklist Hoogenraad'!B$17,ROW()-ROW(B$17),0))</f>
        <v/>
      </c>
      <c r="C3889" s="124" t="str">
        <f ca="1">IF(OFFSET('Stocklist Hoogenraad'!C$17,ROW()-ROW(C$17),0)="","",OFFSET('Stocklist Hoogenraad'!C$17,ROW()-ROW(C$17),0))</f>
        <v/>
      </c>
      <c r="D3889" s="125" t="str">
        <f ca="1">IF(OFFSET('Stocklist Hoogenraad'!D$17,ROW()-ROW(D$17),0)="","",(1+Margin)*OFFSET('Stocklist Hoogenraad'!D$17,ROW()-ROW(D$17),0))</f>
        <v/>
      </c>
    </row>
    <row r="3890" spans="1:4" x14ac:dyDescent="0.25">
      <c r="A3890" s="124" t="str">
        <f ca="1">IF(OFFSET('Stocklist Hoogenraad'!A$17,ROW()-ROW(A$17),0)="","",OFFSET('Stocklist Hoogenraad'!A$17,ROW()-ROW(A$17),0))</f>
        <v/>
      </c>
      <c r="B3890" s="124" t="str">
        <f ca="1">IF(OFFSET('Stocklist Hoogenraad'!B$17,ROW()-ROW(B$17),0)="","",OFFSET('Stocklist Hoogenraad'!B$17,ROW()-ROW(B$17),0))</f>
        <v/>
      </c>
      <c r="C3890" s="124" t="str">
        <f ca="1">IF(OFFSET('Stocklist Hoogenraad'!C$17,ROW()-ROW(C$17),0)="","",OFFSET('Stocklist Hoogenraad'!C$17,ROW()-ROW(C$17),0))</f>
        <v/>
      </c>
      <c r="D3890" s="125" t="str">
        <f ca="1">IF(OFFSET('Stocklist Hoogenraad'!D$17,ROW()-ROW(D$17),0)="","",(1+Margin)*OFFSET('Stocklist Hoogenraad'!D$17,ROW()-ROW(D$17),0))</f>
        <v/>
      </c>
    </row>
    <row r="3891" spans="1:4" x14ac:dyDescent="0.25">
      <c r="A3891" s="124" t="str">
        <f ca="1">IF(OFFSET('Stocklist Hoogenraad'!A$17,ROW()-ROW(A$17),0)="","",OFFSET('Stocklist Hoogenraad'!A$17,ROW()-ROW(A$17),0))</f>
        <v/>
      </c>
      <c r="B3891" s="124" t="str">
        <f ca="1">IF(OFFSET('Stocklist Hoogenraad'!B$17,ROW()-ROW(B$17),0)="","",OFFSET('Stocklist Hoogenraad'!B$17,ROW()-ROW(B$17),0))</f>
        <v/>
      </c>
      <c r="C3891" s="124" t="str">
        <f ca="1">IF(OFFSET('Stocklist Hoogenraad'!C$17,ROW()-ROW(C$17),0)="","",OFFSET('Stocklist Hoogenraad'!C$17,ROW()-ROW(C$17),0))</f>
        <v/>
      </c>
      <c r="D3891" s="125" t="str">
        <f ca="1">IF(OFFSET('Stocklist Hoogenraad'!D$17,ROW()-ROW(D$17),0)="","",(1+Margin)*OFFSET('Stocklist Hoogenraad'!D$17,ROW()-ROW(D$17),0))</f>
        <v/>
      </c>
    </row>
    <row r="3892" spans="1:4" x14ac:dyDescent="0.25">
      <c r="A3892" s="124" t="str">
        <f ca="1">IF(OFFSET('Stocklist Hoogenraad'!A$17,ROW()-ROW(A$17),0)="","",OFFSET('Stocklist Hoogenraad'!A$17,ROW()-ROW(A$17),0))</f>
        <v/>
      </c>
      <c r="B3892" s="124" t="str">
        <f ca="1">IF(OFFSET('Stocklist Hoogenraad'!B$17,ROW()-ROW(B$17),0)="","",OFFSET('Stocklist Hoogenraad'!B$17,ROW()-ROW(B$17),0))</f>
        <v/>
      </c>
      <c r="C3892" s="124" t="str">
        <f ca="1">IF(OFFSET('Stocklist Hoogenraad'!C$17,ROW()-ROW(C$17),0)="","",OFFSET('Stocklist Hoogenraad'!C$17,ROW()-ROW(C$17),0))</f>
        <v/>
      </c>
      <c r="D3892" s="125" t="str">
        <f ca="1">IF(OFFSET('Stocklist Hoogenraad'!D$17,ROW()-ROW(D$17),0)="","",(1+Margin)*OFFSET('Stocklist Hoogenraad'!D$17,ROW()-ROW(D$17),0))</f>
        <v/>
      </c>
    </row>
    <row r="3893" spans="1:4" x14ac:dyDescent="0.25">
      <c r="A3893" s="124" t="str">
        <f ca="1">IF(OFFSET('Stocklist Hoogenraad'!A$17,ROW()-ROW(A$17),0)="","",OFFSET('Stocklist Hoogenraad'!A$17,ROW()-ROW(A$17),0))</f>
        <v/>
      </c>
      <c r="B3893" s="124" t="str">
        <f ca="1">IF(OFFSET('Stocklist Hoogenraad'!B$17,ROW()-ROW(B$17),0)="","",OFFSET('Stocklist Hoogenraad'!B$17,ROW()-ROW(B$17),0))</f>
        <v/>
      </c>
      <c r="C3893" s="124" t="str">
        <f ca="1">IF(OFFSET('Stocklist Hoogenraad'!C$17,ROW()-ROW(C$17),0)="","",OFFSET('Stocklist Hoogenraad'!C$17,ROW()-ROW(C$17),0))</f>
        <v/>
      </c>
      <c r="D3893" s="125" t="str">
        <f ca="1">IF(OFFSET('Stocklist Hoogenraad'!D$17,ROW()-ROW(D$17),0)="","",(1+Margin)*OFFSET('Stocklist Hoogenraad'!D$17,ROW()-ROW(D$17),0))</f>
        <v/>
      </c>
    </row>
    <row r="3894" spans="1:4" x14ac:dyDescent="0.25">
      <c r="A3894" s="124" t="str">
        <f ca="1">IF(OFFSET('Stocklist Hoogenraad'!A$17,ROW()-ROW(A$17),0)="","",OFFSET('Stocklist Hoogenraad'!A$17,ROW()-ROW(A$17),0))</f>
        <v/>
      </c>
      <c r="B3894" s="124" t="str">
        <f ca="1">IF(OFFSET('Stocklist Hoogenraad'!B$17,ROW()-ROW(B$17),0)="","",OFFSET('Stocklist Hoogenraad'!B$17,ROW()-ROW(B$17),0))</f>
        <v/>
      </c>
      <c r="C3894" s="124" t="str">
        <f ca="1">IF(OFFSET('Stocklist Hoogenraad'!C$17,ROW()-ROW(C$17),0)="","",OFFSET('Stocklist Hoogenraad'!C$17,ROW()-ROW(C$17),0))</f>
        <v/>
      </c>
      <c r="D3894" s="125" t="str">
        <f ca="1">IF(OFFSET('Stocklist Hoogenraad'!D$17,ROW()-ROW(D$17),0)="","",(1+Margin)*OFFSET('Stocklist Hoogenraad'!D$17,ROW()-ROW(D$17),0))</f>
        <v/>
      </c>
    </row>
    <row r="3895" spans="1:4" x14ac:dyDescent="0.25">
      <c r="A3895" s="124" t="str">
        <f ca="1">IF(OFFSET('Stocklist Hoogenraad'!A$17,ROW()-ROW(A$17),0)="","",OFFSET('Stocklist Hoogenraad'!A$17,ROW()-ROW(A$17),0))</f>
        <v/>
      </c>
      <c r="B3895" s="124" t="str">
        <f ca="1">IF(OFFSET('Stocklist Hoogenraad'!B$17,ROW()-ROW(B$17),0)="","",OFFSET('Stocklist Hoogenraad'!B$17,ROW()-ROW(B$17),0))</f>
        <v/>
      </c>
      <c r="C3895" s="124" t="str">
        <f ca="1">IF(OFFSET('Stocklist Hoogenraad'!C$17,ROW()-ROW(C$17),0)="","",OFFSET('Stocklist Hoogenraad'!C$17,ROW()-ROW(C$17),0))</f>
        <v/>
      </c>
      <c r="D3895" s="125" t="str">
        <f ca="1">IF(OFFSET('Stocklist Hoogenraad'!D$17,ROW()-ROW(D$17),0)="","",(1+Margin)*OFFSET('Stocklist Hoogenraad'!D$17,ROW()-ROW(D$17),0))</f>
        <v/>
      </c>
    </row>
    <row r="3896" spans="1:4" x14ac:dyDescent="0.25">
      <c r="A3896" s="124" t="str">
        <f ca="1">IF(OFFSET('Stocklist Hoogenraad'!A$17,ROW()-ROW(A$17),0)="","",OFFSET('Stocklist Hoogenraad'!A$17,ROW()-ROW(A$17),0))</f>
        <v/>
      </c>
      <c r="B3896" s="124" t="str">
        <f ca="1">IF(OFFSET('Stocklist Hoogenraad'!B$17,ROW()-ROW(B$17),0)="","",OFFSET('Stocklist Hoogenraad'!B$17,ROW()-ROW(B$17),0))</f>
        <v/>
      </c>
      <c r="C3896" s="124" t="str">
        <f ca="1">IF(OFFSET('Stocklist Hoogenraad'!C$17,ROW()-ROW(C$17),0)="","",OFFSET('Stocklist Hoogenraad'!C$17,ROW()-ROW(C$17),0))</f>
        <v/>
      </c>
      <c r="D3896" s="125" t="str">
        <f ca="1">IF(OFFSET('Stocklist Hoogenraad'!D$17,ROW()-ROW(D$17),0)="","",(1+Margin)*OFFSET('Stocklist Hoogenraad'!D$17,ROW()-ROW(D$17),0))</f>
        <v/>
      </c>
    </row>
    <row r="3897" spans="1:4" x14ac:dyDescent="0.25">
      <c r="A3897" s="124" t="str">
        <f ca="1">IF(OFFSET('Stocklist Hoogenraad'!A$17,ROW()-ROW(A$17),0)="","",OFFSET('Stocklist Hoogenraad'!A$17,ROW()-ROW(A$17),0))</f>
        <v/>
      </c>
      <c r="B3897" s="124" t="str">
        <f ca="1">IF(OFFSET('Stocklist Hoogenraad'!B$17,ROW()-ROW(B$17),0)="","",OFFSET('Stocklist Hoogenraad'!B$17,ROW()-ROW(B$17),0))</f>
        <v/>
      </c>
      <c r="C3897" s="124" t="str">
        <f ca="1">IF(OFFSET('Stocklist Hoogenraad'!C$17,ROW()-ROW(C$17),0)="","",OFFSET('Stocklist Hoogenraad'!C$17,ROW()-ROW(C$17),0))</f>
        <v/>
      </c>
      <c r="D3897" s="125" t="str">
        <f ca="1">IF(OFFSET('Stocklist Hoogenraad'!D$17,ROW()-ROW(D$17),0)="","",(1+Margin)*OFFSET('Stocklist Hoogenraad'!D$17,ROW()-ROW(D$17),0))</f>
        <v/>
      </c>
    </row>
    <row r="3898" spans="1:4" x14ac:dyDescent="0.25">
      <c r="A3898" s="124" t="str">
        <f ca="1">IF(OFFSET('Stocklist Hoogenraad'!A$17,ROW()-ROW(A$17),0)="","",OFFSET('Stocklist Hoogenraad'!A$17,ROW()-ROW(A$17),0))</f>
        <v/>
      </c>
      <c r="B3898" s="124" t="str">
        <f ca="1">IF(OFFSET('Stocklist Hoogenraad'!B$17,ROW()-ROW(B$17),0)="","",OFFSET('Stocklist Hoogenraad'!B$17,ROW()-ROW(B$17),0))</f>
        <v/>
      </c>
      <c r="C3898" s="124" t="str">
        <f ca="1">IF(OFFSET('Stocklist Hoogenraad'!C$17,ROW()-ROW(C$17),0)="","",OFFSET('Stocklist Hoogenraad'!C$17,ROW()-ROW(C$17),0))</f>
        <v/>
      </c>
      <c r="D3898" s="125" t="str">
        <f ca="1">IF(OFFSET('Stocklist Hoogenraad'!D$17,ROW()-ROW(D$17),0)="","",(1+Margin)*OFFSET('Stocklist Hoogenraad'!D$17,ROW()-ROW(D$17),0))</f>
        <v/>
      </c>
    </row>
    <row r="3899" spans="1:4" x14ac:dyDescent="0.25">
      <c r="A3899" s="124" t="str">
        <f ca="1">IF(OFFSET('Stocklist Hoogenraad'!A$17,ROW()-ROW(A$17),0)="","",OFFSET('Stocklist Hoogenraad'!A$17,ROW()-ROW(A$17),0))</f>
        <v/>
      </c>
      <c r="B3899" s="124" t="str">
        <f ca="1">IF(OFFSET('Stocklist Hoogenraad'!B$17,ROW()-ROW(B$17),0)="","",OFFSET('Stocklist Hoogenraad'!B$17,ROW()-ROW(B$17),0))</f>
        <v/>
      </c>
      <c r="C3899" s="124" t="str">
        <f ca="1">IF(OFFSET('Stocklist Hoogenraad'!C$17,ROW()-ROW(C$17),0)="","",OFFSET('Stocklist Hoogenraad'!C$17,ROW()-ROW(C$17),0))</f>
        <v/>
      </c>
      <c r="D3899" s="125" t="str">
        <f ca="1">IF(OFFSET('Stocklist Hoogenraad'!D$17,ROW()-ROW(D$17),0)="","",(1+Margin)*OFFSET('Stocklist Hoogenraad'!D$17,ROW()-ROW(D$17),0))</f>
        <v/>
      </c>
    </row>
    <row r="3900" spans="1:4" x14ac:dyDescent="0.25">
      <c r="A3900" s="124" t="str">
        <f ca="1">IF(OFFSET('Stocklist Hoogenraad'!A$17,ROW()-ROW(A$17),0)="","",OFFSET('Stocklist Hoogenraad'!A$17,ROW()-ROW(A$17),0))</f>
        <v/>
      </c>
      <c r="B3900" s="124" t="str">
        <f ca="1">IF(OFFSET('Stocklist Hoogenraad'!B$17,ROW()-ROW(B$17),0)="","",OFFSET('Stocklist Hoogenraad'!B$17,ROW()-ROW(B$17),0))</f>
        <v/>
      </c>
      <c r="C3900" s="124" t="str">
        <f ca="1">IF(OFFSET('Stocklist Hoogenraad'!C$17,ROW()-ROW(C$17),0)="","",OFFSET('Stocklist Hoogenraad'!C$17,ROW()-ROW(C$17),0))</f>
        <v/>
      </c>
      <c r="D3900" s="125" t="str">
        <f ca="1">IF(OFFSET('Stocklist Hoogenraad'!D$17,ROW()-ROW(D$17),0)="","",(1+Margin)*OFFSET('Stocklist Hoogenraad'!D$17,ROW()-ROW(D$17),0))</f>
        <v/>
      </c>
    </row>
    <row r="3901" spans="1:4" x14ac:dyDescent="0.25">
      <c r="A3901" s="124" t="str">
        <f ca="1">IF(OFFSET('Stocklist Hoogenraad'!A$17,ROW()-ROW(A$17),0)="","",OFFSET('Stocklist Hoogenraad'!A$17,ROW()-ROW(A$17),0))</f>
        <v/>
      </c>
      <c r="B3901" s="124" t="str">
        <f ca="1">IF(OFFSET('Stocklist Hoogenraad'!B$17,ROW()-ROW(B$17),0)="","",OFFSET('Stocklist Hoogenraad'!B$17,ROW()-ROW(B$17),0))</f>
        <v/>
      </c>
      <c r="C3901" s="124" t="str">
        <f ca="1">IF(OFFSET('Stocklist Hoogenraad'!C$17,ROW()-ROW(C$17),0)="","",OFFSET('Stocklist Hoogenraad'!C$17,ROW()-ROW(C$17),0))</f>
        <v/>
      </c>
      <c r="D3901" s="125" t="str">
        <f ca="1">IF(OFFSET('Stocklist Hoogenraad'!D$17,ROW()-ROW(D$17),0)="","",(1+Margin)*OFFSET('Stocklist Hoogenraad'!D$17,ROW()-ROW(D$17),0))</f>
        <v/>
      </c>
    </row>
    <row r="3902" spans="1:4" x14ac:dyDescent="0.25">
      <c r="A3902" s="124" t="str">
        <f ca="1">IF(OFFSET('Stocklist Hoogenraad'!A$17,ROW()-ROW(A$17),0)="","",OFFSET('Stocklist Hoogenraad'!A$17,ROW()-ROW(A$17),0))</f>
        <v/>
      </c>
      <c r="B3902" s="124" t="str">
        <f ca="1">IF(OFFSET('Stocklist Hoogenraad'!B$17,ROW()-ROW(B$17),0)="","",OFFSET('Stocklist Hoogenraad'!B$17,ROW()-ROW(B$17),0))</f>
        <v/>
      </c>
      <c r="C3902" s="124" t="str">
        <f ca="1">IF(OFFSET('Stocklist Hoogenraad'!C$17,ROW()-ROW(C$17),0)="","",OFFSET('Stocklist Hoogenraad'!C$17,ROW()-ROW(C$17),0))</f>
        <v/>
      </c>
      <c r="D3902" s="125" t="str">
        <f ca="1">IF(OFFSET('Stocklist Hoogenraad'!D$17,ROW()-ROW(D$17),0)="","",(1+Margin)*OFFSET('Stocklist Hoogenraad'!D$17,ROW()-ROW(D$17),0))</f>
        <v/>
      </c>
    </row>
    <row r="3903" spans="1:4" x14ac:dyDescent="0.25">
      <c r="A3903" s="124" t="str">
        <f ca="1">IF(OFFSET('Stocklist Hoogenraad'!A$17,ROW()-ROW(A$17),0)="","",OFFSET('Stocklist Hoogenraad'!A$17,ROW()-ROW(A$17),0))</f>
        <v/>
      </c>
      <c r="B3903" s="124" t="str">
        <f ca="1">IF(OFFSET('Stocklist Hoogenraad'!B$17,ROW()-ROW(B$17),0)="","",OFFSET('Stocklist Hoogenraad'!B$17,ROW()-ROW(B$17),0))</f>
        <v/>
      </c>
      <c r="C3903" s="124" t="str">
        <f ca="1">IF(OFFSET('Stocklist Hoogenraad'!C$17,ROW()-ROW(C$17),0)="","",OFFSET('Stocklist Hoogenraad'!C$17,ROW()-ROW(C$17),0))</f>
        <v/>
      </c>
      <c r="D3903" s="125" t="str">
        <f ca="1">IF(OFFSET('Stocklist Hoogenraad'!D$17,ROW()-ROW(D$17),0)="","",(1+Margin)*OFFSET('Stocklist Hoogenraad'!D$17,ROW()-ROW(D$17),0))</f>
        <v/>
      </c>
    </row>
    <row r="3904" spans="1:4" x14ac:dyDescent="0.25">
      <c r="A3904" s="124" t="str">
        <f ca="1">IF(OFFSET('Stocklist Hoogenraad'!A$17,ROW()-ROW(A$17),0)="","",OFFSET('Stocklist Hoogenraad'!A$17,ROW()-ROW(A$17),0))</f>
        <v/>
      </c>
      <c r="B3904" s="124" t="str">
        <f ca="1">IF(OFFSET('Stocklist Hoogenraad'!B$17,ROW()-ROW(B$17),0)="","",OFFSET('Stocklist Hoogenraad'!B$17,ROW()-ROW(B$17),0))</f>
        <v/>
      </c>
      <c r="C3904" s="124" t="str">
        <f ca="1">IF(OFFSET('Stocklist Hoogenraad'!C$17,ROW()-ROW(C$17),0)="","",OFFSET('Stocklist Hoogenraad'!C$17,ROW()-ROW(C$17),0))</f>
        <v/>
      </c>
      <c r="D3904" s="125" t="str">
        <f ca="1">IF(OFFSET('Stocklist Hoogenraad'!D$17,ROW()-ROW(D$17),0)="","",(1+Margin)*OFFSET('Stocklist Hoogenraad'!D$17,ROW()-ROW(D$17),0))</f>
        <v/>
      </c>
    </row>
    <row r="3905" spans="1:4" x14ac:dyDescent="0.25">
      <c r="A3905" s="124" t="str">
        <f ca="1">IF(OFFSET('Stocklist Hoogenraad'!A$17,ROW()-ROW(A$17),0)="","",OFFSET('Stocklist Hoogenraad'!A$17,ROW()-ROW(A$17),0))</f>
        <v/>
      </c>
      <c r="B3905" s="124" t="str">
        <f ca="1">IF(OFFSET('Stocklist Hoogenraad'!B$17,ROW()-ROW(B$17),0)="","",OFFSET('Stocklist Hoogenraad'!B$17,ROW()-ROW(B$17),0))</f>
        <v/>
      </c>
      <c r="C3905" s="124" t="str">
        <f ca="1">IF(OFFSET('Stocklist Hoogenraad'!C$17,ROW()-ROW(C$17),0)="","",OFFSET('Stocklist Hoogenraad'!C$17,ROW()-ROW(C$17),0))</f>
        <v/>
      </c>
      <c r="D3905" s="125" t="str">
        <f ca="1">IF(OFFSET('Stocklist Hoogenraad'!D$17,ROW()-ROW(D$17),0)="","",(1+Margin)*OFFSET('Stocklist Hoogenraad'!D$17,ROW()-ROW(D$17),0))</f>
        <v/>
      </c>
    </row>
    <row r="3906" spans="1:4" x14ac:dyDescent="0.25">
      <c r="A3906" s="124" t="str">
        <f ca="1">IF(OFFSET('Stocklist Hoogenraad'!A$17,ROW()-ROW(A$17),0)="","",OFFSET('Stocklist Hoogenraad'!A$17,ROW()-ROW(A$17),0))</f>
        <v/>
      </c>
      <c r="B3906" s="124" t="str">
        <f ca="1">IF(OFFSET('Stocklist Hoogenraad'!B$17,ROW()-ROW(B$17),0)="","",OFFSET('Stocklist Hoogenraad'!B$17,ROW()-ROW(B$17),0))</f>
        <v/>
      </c>
      <c r="C3906" s="124" t="str">
        <f ca="1">IF(OFFSET('Stocklist Hoogenraad'!C$17,ROW()-ROW(C$17),0)="","",OFFSET('Stocklist Hoogenraad'!C$17,ROW()-ROW(C$17),0))</f>
        <v/>
      </c>
      <c r="D3906" s="125" t="str">
        <f ca="1">IF(OFFSET('Stocklist Hoogenraad'!D$17,ROW()-ROW(D$17),0)="","",(1+Margin)*OFFSET('Stocklist Hoogenraad'!D$17,ROW()-ROW(D$17),0))</f>
        <v/>
      </c>
    </row>
    <row r="3907" spans="1:4" x14ac:dyDescent="0.25">
      <c r="A3907" s="124" t="str">
        <f ca="1">IF(OFFSET('Stocklist Hoogenraad'!A$17,ROW()-ROW(A$17),0)="","",OFFSET('Stocklist Hoogenraad'!A$17,ROW()-ROW(A$17),0))</f>
        <v/>
      </c>
      <c r="B3907" s="124" t="str">
        <f ca="1">IF(OFFSET('Stocklist Hoogenraad'!B$17,ROW()-ROW(B$17),0)="","",OFFSET('Stocklist Hoogenraad'!B$17,ROW()-ROW(B$17),0))</f>
        <v/>
      </c>
      <c r="C3907" s="124" t="str">
        <f ca="1">IF(OFFSET('Stocklist Hoogenraad'!C$17,ROW()-ROW(C$17),0)="","",OFFSET('Stocklist Hoogenraad'!C$17,ROW()-ROW(C$17),0))</f>
        <v/>
      </c>
      <c r="D3907" s="125" t="str">
        <f ca="1">IF(OFFSET('Stocklist Hoogenraad'!D$17,ROW()-ROW(D$17),0)="","",(1+Margin)*OFFSET('Stocklist Hoogenraad'!D$17,ROW()-ROW(D$17),0))</f>
        <v/>
      </c>
    </row>
    <row r="3908" spans="1:4" x14ac:dyDescent="0.25">
      <c r="A3908" s="124" t="str">
        <f ca="1">IF(OFFSET('Stocklist Hoogenraad'!A$17,ROW()-ROW(A$17),0)="","",OFFSET('Stocklist Hoogenraad'!A$17,ROW()-ROW(A$17),0))</f>
        <v/>
      </c>
      <c r="B3908" s="124" t="str">
        <f ca="1">IF(OFFSET('Stocklist Hoogenraad'!B$17,ROW()-ROW(B$17),0)="","",OFFSET('Stocklist Hoogenraad'!B$17,ROW()-ROW(B$17),0))</f>
        <v/>
      </c>
      <c r="C3908" s="124" t="str">
        <f ca="1">IF(OFFSET('Stocklist Hoogenraad'!C$17,ROW()-ROW(C$17),0)="","",OFFSET('Stocklist Hoogenraad'!C$17,ROW()-ROW(C$17),0))</f>
        <v/>
      </c>
      <c r="D3908" s="125" t="str">
        <f ca="1">IF(OFFSET('Stocklist Hoogenraad'!D$17,ROW()-ROW(D$17),0)="","",(1+Margin)*OFFSET('Stocklist Hoogenraad'!D$17,ROW()-ROW(D$17),0))</f>
        <v/>
      </c>
    </row>
    <row r="3909" spans="1:4" x14ac:dyDescent="0.25">
      <c r="A3909" s="124" t="str">
        <f ca="1">IF(OFFSET('Stocklist Hoogenraad'!A$17,ROW()-ROW(A$17),0)="","",OFFSET('Stocklist Hoogenraad'!A$17,ROW()-ROW(A$17),0))</f>
        <v/>
      </c>
      <c r="B3909" s="124" t="str">
        <f ca="1">IF(OFFSET('Stocklist Hoogenraad'!B$17,ROW()-ROW(B$17),0)="","",OFFSET('Stocklist Hoogenraad'!B$17,ROW()-ROW(B$17),0))</f>
        <v/>
      </c>
      <c r="C3909" s="124" t="str">
        <f ca="1">IF(OFFSET('Stocklist Hoogenraad'!C$17,ROW()-ROW(C$17),0)="","",OFFSET('Stocklist Hoogenraad'!C$17,ROW()-ROW(C$17),0))</f>
        <v/>
      </c>
      <c r="D3909" s="125" t="str">
        <f ca="1">IF(OFFSET('Stocklist Hoogenraad'!D$17,ROW()-ROW(D$17),0)="","",(1+Margin)*OFFSET('Stocklist Hoogenraad'!D$17,ROW()-ROW(D$17),0))</f>
        <v/>
      </c>
    </row>
    <row r="3910" spans="1:4" x14ac:dyDescent="0.25">
      <c r="A3910" s="124" t="str">
        <f ca="1">IF(OFFSET('Stocklist Hoogenraad'!A$17,ROW()-ROW(A$17),0)="","",OFFSET('Stocklist Hoogenraad'!A$17,ROW()-ROW(A$17),0))</f>
        <v/>
      </c>
      <c r="B3910" s="124" t="str">
        <f ca="1">IF(OFFSET('Stocklist Hoogenraad'!B$17,ROW()-ROW(B$17),0)="","",OFFSET('Stocklist Hoogenraad'!B$17,ROW()-ROW(B$17),0))</f>
        <v/>
      </c>
      <c r="C3910" s="124" t="str">
        <f ca="1">IF(OFFSET('Stocklist Hoogenraad'!C$17,ROW()-ROW(C$17),0)="","",OFFSET('Stocklist Hoogenraad'!C$17,ROW()-ROW(C$17),0))</f>
        <v/>
      </c>
      <c r="D3910" s="125" t="str">
        <f ca="1">IF(OFFSET('Stocklist Hoogenraad'!D$17,ROW()-ROW(D$17),0)="","",(1+Margin)*OFFSET('Stocklist Hoogenraad'!D$17,ROW()-ROW(D$17),0))</f>
        <v/>
      </c>
    </row>
    <row r="3911" spans="1:4" x14ac:dyDescent="0.25">
      <c r="A3911" s="124" t="str">
        <f ca="1">IF(OFFSET('Stocklist Hoogenraad'!A$17,ROW()-ROW(A$17),0)="","",OFFSET('Stocklist Hoogenraad'!A$17,ROW()-ROW(A$17),0))</f>
        <v/>
      </c>
      <c r="B3911" s="124" t="str">
        <f ca="1">IF(OFFSET('Stocklist Hoogenraad'!B$17,ROW()-ROW(B$17),0)="","",OFFSET('Stocklist Hoogenraad'!B$17,ROW()-ROW(B$17),0))</f>
        <v/>
      </c>
      <c r="C3911" s="124" t="str">
        <f ca="1">IF(OFFSET('Stocklist Hoogenraad'!C$17,ROW()-ROW(C$17),0)="","",OFFSET('Stocklist Hoogenraad'!C$17,ROW()-ROW(C$17),0))</f>
        <v/>
      </c>
      <c r="D3911" s="125" t="str">
        <f ca="1">IF(OFFSET('Stocklist Hoogenraad'!D$17,ROW()-ROW(D$17),0)="","",(1+Margin)*OFFSET('Stocklist Hoogenraad'!D$17,ROW()-ROW(D$17),0))</f>
        <v/>
      </c>
    </row>
    <row r="3912" spans="1:4" x14ac:dyDescent="0.25">
      <c r="A3912" s="124" t="str">
        <f ca="1">IF(OFFSET('Stocklist Hoogenraad'!A$17,ROW()-ROW(A$17),0)="","",OFFSET('Stocklist Hoogenraad'!A$17,ROW()-ROW(A$17),0))</f>
        <v/>
      </c>
      <c r="B3912" s="124" t="str">
        <f ca="1">IF(OFFSET('Stocklist Hoogenraad'!B$17,ROW()-ROW(B$17),0)="","",OFFSET('Stocklist Hoogenraad'!B$17,ROW()-ROW(B$17),0))</f>
        <v/>
      </c>
      <c r="C3912" s="124" t="str">
        <f ca="1">IF(OFFSET('Stocklist Hoogenraad'!C$17,ROW()-ROW(C$17),0)="","",OFFSET('Stocklist Hoogenraad'!C$17,ROW()-ROW(C$17),0))</f>
        <v/>
      </c>
      <c r="D3912" s="125" t="str">
        <f ca="1">IF(OFFSET('Stocklist Hoogenraad'!D$17,ROW()-ROW(D$17),0)="","",(1+Margin)*OFFSET('Stocklist Hoogenraad'!D$17,ROW()-ROW(D$17),0))</f>
        <v/>
      </c>
    </row>
    <row r="3913" spans="1:4" x14ac:dyDescent="0.25">
      <c r="A3913" s="124" t="str">
        <f ca="1">IF(OFFSET('Stocklist Hoogenraad'!A$17,ROW()-ROW(A$17),0)="","",OFFSET('Stocklist Hoogenraad'!A$17,ROW()-ROW(A$17),0))</f>
        <v/>
      </c>
      <c r="B3913" s="124" t="str">
        <f ca="1">IF(OFFSET('Stocklist Hoogenraad'!B$17,ROW()-ROW(B$17),0)="","",OFFSET('Stocklist Hoogenraad'!B$17,ROW()-ROW(B$17),0))</f>
        <v/>
      </c>
      <c r="C3913" s="124" t="str">
        <f ca="1">IF(OFFSET('Stocklist Hoogenraad'!C$17,ROW()-ROW(C$17),0)="","",OFFSET('Stocklist Hoogenraad'!C$17,ROW()-ROW(C$17),0))</f>
        <v/>
      </c>
      <c r="D3913" s="125" t="str">
        <f ca="1">IF(OFFSET('Stocklist Hoogenraad'!D$17,ROW()-ROW(D$17),0)="","",(1+Margin)*OFFSET('Stocklist Hoogenraad'!D$17,ROW()-ROW(D$17),0))</f>
        <v/>
      </c>
    </row>
    <row r="3914" spans="1:4" x14ac:dyDescent="0.25">
      <c r="A3914" s="124" t="str">
        <f ca="1">IF(OFFSET('Stocklist Hoogenraad'!A$17,ROW()-ROW(A$17),0)="","",OFFSET('Stocklist Hoogenraad'!A$17,ROW()-ROW(A$17),0))</f>
        <v/>
      </c>
      <c r="B3914" s="124" t="str">
        <f ca="1">IF(OFFSET('Stocklist Hoogenraad'!B$17,ROW()-ROW(B$17),0)="","",OFFSET('Stocklist Hoogenraad'!B$17,ROW()-ROW(B$17),0))</f>
        <v/>
      </c>
      <c r="C3914" s="124" t="str">
        <f ca="1">IF(OFFSET('Stocklist Hoogenraad'!C$17,ROW()-ROW(C$17),0)="","",OFFSET('Stocklist Hoogenraad'!C$17,ROW()-ROW(C$17),0))</f>
        <v/>
      </c>
      <c r="D3914" s="125" t="str">
        <f ca="1">IF(OFFSET('Stocklist Hoogenraad'!D$17,ROW()-ROW(D$17),0)="","",(1+Margin)*OFFSET('Stocklist Hoogenraad'!D$17,ROW()-ROW(D$17),0))</f>
        <v/>
      </c>
    </row>
    <row r="3915" spans="1:4" x14ac:dyDescent="0.25">
      <c r="A3915" s="124" t="str">
        <f ca="1">IF(OFFSET('Stocklist Hoogenraad'!A$17,ROW()-ROW(A$17),0)="","",OFFSET('Stocklist Hoogenraad'!A$17,ROW()-ROW(A$17),0))</f>
        <v/>
      </c>
      <c r="B3915" s="124" t="str">
        <f ca="1">IF(OFFSET('Stocklist Hoogenraad'!B$17,ROW()-ROW(B$17),0)="","",OFFSET('Stocklist Hoogenraad'!B$17,ROW()-ROW(B$17),0))</f>
        <v/>
      </c>
      <c r="C3915" s="124" t="str">
        <f ca="1">IF(OFFSET('Stocklist Hoogenraad'!C$17,ROW()-ROW(C$17),0)="","",OFFSET('Stocklist Hoogenraad'!C$17,ROW()-ROW(C$17),0))</f>
        <v/>
      </c>
      <c r="D3915" s="125" t="str">
        <f ca="1">IF(OFFSET('Stocklist Hoogenraad'!D$17,ROW()-ROW(D$17),0)="","",(1+Margin)*OFFSET('Stocklist Hoogenraad'!D$17,ROW()-ROW(D$17),0))</f>
        <v/>
      </c>
    </row>
    <row r="3916" spans="1:4" x14ac:dyDescent="0.25">
      <c r="A3916" s="124" t="str">
        <f ca="1">IF(OFFSET('Stocklist Hoogenraad'!A$17,ROW()-ROW(A$17),0)="","",OFFSET('Stocklist Hoogenraad'!A$17,ROW()-ROW(A$17),0))</f>
        <v/>
      </c>
      <c r="B3916" s="124" t="str">
        <f ca="1">IF(OFFSET('Stocklist Hoogenraad'!B$17,ROW()-ROW(B$17),0)="","",OFFSET('Stocklist Hoogenraad'!B$17,ROW()-ROW(B$17),0))</f>
        <v/>
      </c>
      <c r="C3916" s="124" t="str">
        <f ca="1">IF(OFFSET('Stocklist Hoogenraad'!C$17,ROW()-ROW(C$17),0)="","",OFFSET('Stocklist Hoogenraad'!C$17,ROW()-ROW(C$17),0))</f>
        <v/>
      </c>
      <c r="D3916" s="125" t="str">
        <f ca="1">IF(OFFSET('Stocklist Hoogenraad'!D$17,ROW()-ROW(D$17),0)="","",(1+Margin)*OFFSET('Stocklist Hoogenraad'!D$17,ROW()-ROW(D$17),0))</f>
        <v/>
      </c>
    </row>
    <row r="3917" spans="1:4" x14ac:dyDescent="0.25">
      <c r="A3917" s="124" t="str">
        <f ca="1">IF(OFFSET('Stocklist Hoogenraad'!A$17,ROW()-ROW(A$17),0)="","",OFFSET('Stocklist Hoogenraad'!A$17,ROW()-ROW(A$17),0))</f>
        <v/>
      </c>
      <c r="B3917" s="124" t="str">
        <f ca="1">IF(OFFSET('Stocklist Hoogenraad'!B$17,ROW()-ROW(B$17),0)="","",OFFSET('Stocklist Hoogenraad'!B$17,ROW()-ROW(B$17),0))</f>
        <v/>
      </c>
      <c r="C3917" s="124" t="str">
        <f ca="1">IF(OFFSET('Stocklist Hoogenraad'!C$17,ROW()-ROW(C$17),0)="","",OFFSET('Stocklist Hoogenraad'!C$17,ROW()-ROW(C$17),0))</f>
        <v/>
      </c>
      <c r="D3917" s="125" t="str">
        <f ca="1">IF(OFFSET('Stocklist Hoogenraad'!D$17,ROW()-ROW(D$17),0)="","",(1+Margin)*OFFSET('Stocklist Hoogenraad'!D$17,ROW()-ROW(D$17),0))</f>
        <v/>
      </c>
    </row>
    <row r="3918" spans="1:4" x14ac:dyDescent="0.25">
      <c r="A3918" s="124" t="str">
        <f ca="1">IF(OFFSET('Stocklist Hoogenraad'!A$17,ROW()-ROW(A$17),0)="","",OFFSET('Stocklist Hoogenraad'!A$17,ROW()-ROW(A$17),0))</f>
        <v/>
      </c>
      <c r="B3918" s="124" t="str">
        <f ca="1">IF(OFFSET('Stocklist Hoogenraad'!B$17,ROW()-ROW(B$17),0)="","",OFFSET('Stocklist Hoogenraad'!B$17,ROW()-ROW(B$17),0))</f>
        <v/>
      </c>
      <c r="C3918" s="124" t="str">
        <f ca="1">IF(OFFSET('Stocklist Hoogenraad'!C$17,ROW()-ROW(C$17),0)="","",OFFSET('Stocklist Hoogenraad'!C$17,ROW()-ROW(C$17),0))</f>
        <v/>
      </c>
      <c r="D3918" s="125" t="str">
        <f ca="1">IF(OFFSET('Stocklist Hoogenraad'!D$17,ROW()-ROW(D$17),0)="","",(1+Margin)*OFFSET('Stocklist Hoogenraad'!D$17,ROW()-ROW(D$17),0))</f>
        <v/>
      </c>
    </row>
    <row r="3919" spans="1:4" x14ac:dyDescent="0.25">
      <c r="A3919" s="124" t="str">
        <f ca="1">IF(OFFSET('Stocklist Hoogenraad'!A$17,ROW()-ROW(A$17),0)="","",OFFSET('Stocklist Hoogenraad'!A$17,ROW()-ROW(A$17),0))</f>
        <v/>
      </c>
      <c r="B3919" s="124" t="str">
        <f ca="1">IF(OFFSET('Stocklist Hoogenraad'!B$17,ROW()-ROW(B$17),0)="","",OFFSET('Stocklist Hoogenraad'!B$17,ROW()-ROW(B$17),0))</f>
        <v/>
      </c>
      <c r="C3919" s="124" t="str">
        <f ca="1">IF(OFFSET('Stocklist Hoogenraad'!C$17,ROW()-ROW(C$17),0)="","",OFFSET('Stocklist Hoogenraad'!C$17,ROW()-ROW(C$17),0))</f>
        <v/>
      </c>
      <c r="D3919" s="125" t="str">
        <f ca="1">IF(OFFSET('Stocklist Hoogenraad'!D$17,ROW()-ROW(D$17),0)="","",(1+Margin)*OFFSET('Stocklist Hoogenraad'!D$17,ROW()-ROW(D$17),0))</f>
        <v/>
      </c>
    </row>
    <row r="3920" spans="1:4" x14ac:dyDescent="0.25">
      <c r="A3920" s="124" t="str">
        <f ca="1">IF(OFFSET('Stocklist Hoogenraad'!A$17,ROW()-ROW(A$17),0)="","",OFFSET('Stocklist Hoogenraad'!A$17,ROW()-ROW(A$17),0))</f>
        <v/>
      </c>
      <c r="B3920" s="124" t="str">
        <f ca="1">IF(OFFSET('Stocklist Hoogenraad'!B$17,ROW()-ROW(B$17),0)="","",OFFSET('Stocklist Hoogenraad'!B$17,ROW()-ROW(B$17),0))</f>
        <v/>
      </c>
      <c r="C3920" s="124" t="str">
        <f ca="1">IF(OFFSET('Stocklist Hoogenraad'!C$17,ROW()-ROW(C$17),0)="","",OFFSET('Stocklist Hoogenraad'!C$17,ROW()-ROW(C$17),0))</f>
        <v/>
      </c>
      <c r="D3920" s="125" t="str">
        <f ca="1">IF(OFFSET('Stocklist Hoogenraad'!D$17,ROW()-ROW(D$17),0)="","",(1+Margin)*OFFSET('Stocklist Hoogenraad'!D$17,ROW()-ROW(D$17),0))</f>
        <v/>
      </c>
    </row>
    <row r="3921" spans="1:4" x14ac:dyDescent="0.25">
      <c r="A3921" s="124" t="str">
        <f ca="1">IF(OFFSET('Stocklist Hoogenraad'!A$17,ROW()-ROW(A$17),0)="","",OFFSET('Stocklist Hoogenraad'!A$17,ROW()-ROW(A$17),0))</f>
        <v/>
      </c>
      <c r="B3921" s="124" t="str">
        <f ca="1">IF(OFFSET('Stocklist Hoogenraad'!B$17,ROW()-ROW(B$17),0)="","",OFFSET('Stocklist Hoogenraad'!B$17,ROW()-ROW(B$17),0))</f>
        <v/>
      </c>
      <c r="C3921" s="124" t="str">
        <f ca="1">IF(OFFSET('Stocklist Hoogenraad'!C$17,ROW()-ROW(C$17),0)="","",OFFSET('Stocklist Hoogenraad'!C$17,ROW()-ROW(C$17),0))</f>
        <v/>
      </c>
      <c r="D3921" s="125" t="str">
        <f ca="1">IF(OFFSET('Stocklist Hoogenraad'!D$17,ROW()-ROW(D$17),0)="","",(1+Margin)*OFFSET('Stocklist Hoogenraad'!D$17,ROW()-ROW(D$17),0))</f>
        <v/>
      </c>
    </row>
    <row r="3922" spans="1:4" x14ac:dyDescent="0.25">
      <c r="A3922" s="124" t="str">
        <f ca="1">IF(OFFSET('Stocklist Hoogenraad'!A$17,ROW()-ROW(A$17),0)="","",OFFSET('Stocklist Hoogenraad'!A$17,ROW()-ROW(A$17),0))</f>
        <v/>
      </c>
      <c r="B3922" s="124" t="str">
        <f ca="1">IF(OFFSET('Stocklist Hoogenraad'!B$17,ROW()-ROW(B$17),0)="","",OFFSET('Stocklist Hoogenraad'!B$17,ROW()-ROW(B$17),0))</f>
        <v/>
      </c>
      <c r="C3922" s="124" t="str">
        <f ca="1">IF(OFFSET('Stocklist Hoogenraad'!C$17,ROW()-ROW(C$17),0)="","",OFFSET('Stocklist Hoogenraad'!C$17,ROW()-ROW(C$17),0))</f>
        <v/>
      </c>
      <c r="D3922" s="125" t="str">
        <f ca="1">IF(OFFSET('Stocklist Hoogenraad'!D$17,ROW()-ROW(D$17),0)="","",(1+Margin)*OFFSET('Stocklist Hoogenraad'!D$17,ROW()-ROW(D$17),0))</f>
        <v/>
      </c>
    </row>
    <row r="3923" spans="1:4" x14ac:dyDescent="0.25">
      <c r="A3923" s="124" t="str">
        <f ca="1">IF(OFFSET('Stocklist Hoogenraad'!A$17,ROW()-ROW(A$17),0)="","",OFFSET('Stocklist Hoogenraad'!A$17,ROW()-ROW(A$17),0))</f>
        <v/>
      </c>
      <c r="B3923" s="124" t="str">
        <f ca="1">IF(OFFSET('Stocklist Hoogenraad'!B$17,ROW()-ROW(B$17),0)="","",OFFSET('Stocklist Hoogenraad'!B$17,ROW()-ROW(B$17),0))</f>
        <v/>
      </c>
      <c r="C3923" s="124" t="str">
        <f ca="1">IF(OFFSET('Stocklist Hoogenraad'!C$17,ROW()-ROW(C$17),0)="","",OFFSET('Stocklist Hoogenraad'!C$17,ROW()-ROW(C$17),0))</f>
        <v/>
      </c>
      <c r="D3923" s="125" t="str">
        <f ca="1">IF(OFFSET('Stocklist Hoogenraad'!D$17,ROW()-ROW(D$17),0)="","",(1+Margin)*OFFSET('Stocklist Hoogenraad'!D$17,ROW()-ROW(D$17),0))</f>
        <v/>
      </c>
    </row>
    <row r="3924" spans="1:4" x14ac:dyDescent="0.25">
      <c r="A3924" s="124" t="str">
        <f ca="1">IF(OFFSET('Stocklist Hoogenraad'!A$17,ROW()-ROW(A$17),0)="","",OFFSET('Stocklist Hoogenraad'!A$17,ROW()-ROW(A$17),0))</f>
        <v/>
      </c>
      <c r="B3924" s="124" t="str">
        <f ca="1">IF(OFFSET('Stocklist Hoogenraad'!B$17,ROW()-ROW(B$17),0)="","",OFFSET('Stocklist Hoogenraad'!B$17,ROW()-ROW(B$17),0))</f>
        <v/>
      </c>
      <c r="C3924" s="124" t="str">
        <f ca="1">IF(OFFSET('Stocklist Hoogenraad'!C$17,ROW()-ROW(C$17),0)="","",OFFSET('Stocklist Hoogenraad'!C$17,ROW()-ROW(C$17),0))</f>
        <v/>
      </c>
      <c r="D3924" s="125" t="str">
        <f ca="1">IF(OFFSET('Stocklist Hoogenraad'!D$17,ROW()-ROW(D$17),0)="","",(1+Margin)*OFFSET('Stocklist Hoogenraad'!D$17,ROW()-ROW(D$17),0))</f>
        <v/>
      </c>
    </row>
    <row r="3925" spans="1:4" x14ac:dyDescent="0.25">
      <c r="A3925" s="124" t="str">
        <f ca="1">IF(OFFSET('Stocklist Hoogenraad'!A$17,ROW()-ROW(A$17),0)="","",OFFSET('Stocklist Hoogenraad'!A$17,ROW()-ROW(A$17),0))</f>
        <v/>
      </c>
      <c r="B3925" s="124" t="str">
        <f ca="1">IF(OFFSET('Stocklist Hoogenraad'!B$17,ROW()-ROW(B$17),0)="","",OFFSET('Stocklist Hoogenraad'!B$17,ROW()-ROW(B$17),0))</f>
        <v/>
      </c>
      <c r="C3925" s="124" t="str">
        <f ca="1">IF(OFFSET('Stocklist Hoogenraad'!C$17,ROW()-ROW(C$17),0)="","",OFFSET('Stocklist Hoogenraad'!C$17,ROW()-ROW(C$17),0))</f>
        <v/>
      </c>
      <c r="D3925" s="125" t="str">
        <f ca="1">IF(OFFSET('Stocklist Hoogenraad'!D$17,ROW()-ROW(D$17),0)="","",(1+Margin)*OFFSET('Stocklist Hoogenraad'!D$17,ROW()-ROW(D$17),0))</f>
        <v/>
      </c>
    </row>
    <row r="3926" spans="1:4" x14ac:dyDescent="0.25">
      <c r="A3926" s="124" t="str">
        <f ca="1">IF(OFFSET('Stocklist Hoogenraad'!A$17,ROW()-ROW(A$17),0)="","",OFFSET('Stocklist Hoogenraad'!A$17,ROW()-ROW(A$17),0))</f>
        <v/>
      </c>
      <c r="B3926" s="124" t="str">
        <f ca="1">IF(OFFSET('Stocklist Hoogenraad'!B$17,ROW()-ROW(B$17),0)="","",OFFSET('Stocklist Hoogenraad'!B$17,ROW()-ROW(B$17),0))</f>
        <v/>
      </c>
      <c r="C3926" s="124" t="str">
        <f ca="1">IF(OFFSET('Stocklist Hoogenraad'!C$17,ROW()-ROW(C$17),0)="","",OFFSET('Stocklist Hoogenraad'!C$17,ROW()-ROW(C$17),0))</f>
        <v/>
      </c>
      <c r="D3926" s="125" t="str">
        <f ca="1">IF(OFFSET('Stocklist Hoogenraad'!D$17,ROW()-ROW(D$17),0)="","",(1+Margin)*OFFSET('Stocklist Hoogenraad'!D$17,ROW()-ROW(D$17),0))</f>
        <v/>
      </c>
    </row>
    <row r="3927" spans="1:4" x14ac:dyDescent="0.25">
      <c r="A3927" s="124" t="str">
        <f ca="1">IF(OFFSET('Stocklist Hoogenraad'!A$17,ROW()-ROW(A$17),0)="","",OFFSET('Stocklist Hoogenraad'!A$17,ROW()-ROW(A$17),0))</f>
        <v/>
      </c>
      <c r="B3927" s="124" t="str">
        <f ca="1">IF(OFFSET('Stocklist Hoogenraad'!B$17,ROW()-ROW(B$17),0)="","",OFFSET('Stocklist Hoogenraad'!B$17,ROW()-ROW(B$17),0))</f>
        <v/>
      </c>
      <c r="C3927" s="124" t="str">
        <f ca="1">IF(OFFSET('Stocklist Hoogenraad'!C$17,ROW()-ROW(C$17),0)="","",OFFSET('Stocklist Hoogenraad'!C$17,ROW()-ROW(C$17),0))</f>
        <v/>
      </c>
      <c r="D3927" s="125" t="str">
        <f ca="1">IF(OFFSET('Stocklist Hoogenraad'!D$17,ROW()-ROW(D$17),0)="","",(1+Margin)*OFFSET('Stocklist Hoogenraad'!D$17,ROW()-ROW(D$17),0))</f>
        <v/>
      </c>
    </row>
    <row r="3928" spans="1:4" x14ac:dyDescent="0.25">
      <c r="A3928" s="124" t="str">
        <f ca="1">IF(OFFSET('Stocklist Hoogenraad'!A$17,ROW()-ROW(A$17),0)="","",OFFSET('Stocklist Hoogenraad'!A$17,ROW()-ROW(A$17),0))</f>
        <v/>
      </c>
      <c r="B3928" s="124" t="str">
        <f ca="1">IF(OFFSET('Stocklist Hoogenraad'!B$17,ROW()-ROW(B$17),0)="","",OFFSET('Stocklist Hoogenraad'!B$17,ROW()-ROW(B$17),0))</f>
        <v/>
      </c>
      <c r="C3928" s="124" t="str">
        <f ca="1">IF(OFFSET('Stocklist Hoogenraad'!C$17,ROW()-ROW(C$17),0)="","",OFFSET('Stocklist Hoogenraad'!C$17,ROW()-ROW(C$17),0))</f>
        <v/>
      </c>
      <c r="D3928" s="125" t="str">
        <f ca="1">IF(OFFSET('Stocklist Hoogenraad'!D$17,ROW()-ROW(D$17),0)="","",(1+Margin)*OFFSET('Stocklist Hoogenraad'!D$17,ROW()-ROW(D$17),0))</f>
        <v/>
      </c>
    </row>
    <row r="3929" spans="1:4" x14ac:dyDescent="0.25">
      <c r="A3929" s="124" t="str">
        <f ca="1">IF(OFFSET('Stocklist Hoogenraad'!A$17,ROW()-ROW(A$17),0)="","",OFFSET('Stocklist Hoogenraad'!A$17,ROW()-ROW(A$17),0))</f>
        <v/>
      </c>
      <c r="B3929" s="124" t="str">
        <f ca="1">IF(OFFSET('Stocklist Hoogenraad'!B$17,ROW()-ROW(B$17),0)="","",OFFSET('Stocklist Hoogenraad'!B$17,ROW()-ROW(B$17),0))</f>
        <v/>
      </c>
      <c r="C3929" s="124" t="str">
        <f ca="1">IF(OFFSET('Stocklist Hoogenraad'!C$17,ROW()-ROW(C$17),0)="","",OFFSET('Stocklist Hoogenraad'!C$17,ROW()-ROW(C$17),0))</f>
        <v/>
      </c>
      <c r="D3929" s="125" t="str">
        <f ca="1">IF(OFFSET('Stocklist Hoogenraad'!D$17,ROW()-ROW(D$17),0)="","",(1+Margin)*OFFSET('Stocklist Hoogenraad'!D$17,ROW()-ROW(D$17),0))</f>
        <v/>
      </c>
    </row>
    <row r="3930" spans="1:4" x14ac:dyDescent="0.25">
      <c r="A3930" s="124" t="str">
        <f ca="1">IF(OFFSET('Stocklist Hoogenraad'!A$17,ROW()-ROW(A$17),0)="","",OFFSET('Stocklist Hoogenraad'!A$17,ROW()-ROW(A$17),0))</f>
        <v/>
      </c>
      <c r="B3930" s="124" t="str">
        <f ca="1">IF(OFFSET('Stocklist Hoogenraad'!B$17,ROW()-ROW(B$17),0)="","",OFFSET('Stocklist Hoogenraad'!B$17,ROW()-ROW(B$17),0))</f>
        <v/>
      </c>
      <c r="C3930" s="124" t="str">
        <f ca="1">IF(OFFSET('Stocklist Hoogenraad'!C$17,ROW()-ROW(C$17),0)="","",OFFSET('Stocklist Hoogenraad'!C$17,ROW()-ROW(C$17),0))</f>
        <v/>
      </c>
      <c r="D3930" s="125" t="str">
        <f ca="1">IF(OFFSET('Stocklist Hoogenraad'!D$17,ROW()-ROW(D$17),0)="","",(1+Margin)*OFFSET('Stocklist Hoogenraad'!D$17,ROW()-ROW(D$17),0))</f>
        <v/>
      </c>
    </row>
    <row r="3931" spans="1:4" x14ac:dyDescent="0.25">
      <c r="A3931" s="124" t="str">
        <f ca="1">IF(OFFSET('Stocklist Hoogenraad'!A$17,ROW()-ROW(A$17),0)="","",OFFSET('Stocklist Hoogenraad'!A$17,ROW()-ROW(A$17),0))</f>
        <v/>
      </c>
      <c r="B3931" s="124" t="str">
        <f ca="1">IF(OFFSET('Stocklist Hoogenraad'!B$17,ROW()-ROW(B$17),0)="","",OFFSET('Stocklist Hoogenraad'!B$17,ROW()-ROW(B$17),0))</f>
        <v/>
      </c>
      <c r="C3931" s="124" t="str">
        <f ca="1">IF(OFFSET('Stocklist Hoogenraad'!C$17,ROW()-ROW(C$17),0)="","",OFFSET('Stocklist Hoogenraad'!C$17,ROW()-ROW(C$17),0))</f>
        <v/>
      </c>
      <c r="D3931" s="125" t="str">
        <f ca="1">IF(OFFSET('Stocklist Hoogenraad'!D$17,ROW()-ROW(D$17),0)="","",(1+Margin)*OFFSET('Stocklist Hoogenraad'!D$17,ROW()-ROW(D$17),0))</f>
        <v/>
      </c>
    </row>
    <row r="3932" spans="1:4" x14ac:dyDescent="0.25">
      <c r="A3932" s="124" t="str">
        <f ca="1">IF(OFFSET('Stocklist Hoogenraad'!A$17,ROW()-ROW(A$17),0)="","",OFFSET('Stocklist Hoogenraad'!A$17,ROW()-ROW(A$17),0))</f>
        <v/>
      </c>
      <c r="B3932" s="124" t="str">
        <f ca="1">IF(OFFSET('Stocklist Hoogenraad'!B$17,ROW()-ROW(B$17),0)="","",OFFSET('Stocklist Hoogenraad'!B$17,ROW()-ROW(B$17),0))</f>
        <v/>
      </c>
      <c r="C3932" s="124" t="str">
        <f ca="1">IF(OFFSET('Stocklist Hoogenraad'!C$17,ROW()-ROW(C$17),0)="","",OFFSET('Stocklist Hoogenraad'!C$17,ROW()-ROW(C$17),0))</f>
        <v/>
      </c>
      <c r="D3932" s="125" t="str">
        <f ca="1">IF(OFFSET('Stocklist Hoogenraad'!D$17,ROW()-ROW(D$17),0)="","",(1+Margin)*OFFSET('Stocklist Hoogenraad'!D$17,ROW()-ROW(D$17),0))</f>
        <v/>
      </c>
    </row>
    <row r="3933" spans="1:4" x14ac:dyDescent="0.25">
      <c r="A3933" s="124" t="str">
        <f ca="1">IF(OFFSET('Stocklist Hoogenraad'!A$17,ROW()-ROW(A$17),0)="","",OFFSET('Stocklist Hoogenraad'!A$17,ROW()-ROW(A$17),0))</f>
        <v/>
      </c>
      <c r="B3933" s="124" t="str">
        <f ca="1">IF(OFFSET('Stocklist Hoogenraad'!B$17,ROW()-ROW(B$17),0)="","",OFFSET('Stocklist Hoogenraad'!B$17,ROW()-ROW(B$17),0))</f>
        <v/>
      </c>
      <c r="C3933" s="124" t="str">
        <f ca="1">IF(OFFSET('Stocklist Hoogenraad'!C$17,ROW()-ROW(C$17),0)="","",OFFSET('Stocklist Hoogenraad'!C$17,ROW()-ROW(C$17),0))</f>
        <v/>
      </c>
      <c r="D3933" s="125" t="str">
        <f ca="1">IF(OFFSET('Stocklist Hoogenraad'!D$17,ROW()-ROW(D$17),0)="","",(1+Margin)*OFFSET('Stocklist Hoogenraad'!D$17,ROW()-ROW(D$17),0))</f>
        <v/>
      </c>
    </row>
    <row r="3934" spans="1:4" x14ac:dyDescent="0.25">
      <c r="A3934" s="124" t="str">
        <f ca="1">IF(OFFSET('Stocklist Hoogenraad'!A$17,ROW()-ROW(A$17),0)="","",OFFSET('Stocklist Hoogenraad'!A$17,ROW()-ROW(A$17),0))</f>
        <v/>
      </c>
      <c r="B3934" s="124" t="str">
        <f ca="1">IF(OFFSET('Stocklist Hoogenraad'!B$17,ROW()-ROW(B$17),0)="","",OFFSET('Stocklist Hoogenraad'!B$17,ROW()-ROW(B$17),0))</f>
        <v/>
      </c>
      <c r="C3934" s="124" t="str">
        <f ca="1">IF(OFFSET('Stocklist Hoogenraad'!C$17,ROW()-ROW(C$17),0)="","",OFFSET('Stocklist Hoogenraad'!C$17,ROW()-ROW(C$17),0))</f>
        <v/>
      </c>
      <c r="D3934" s="125" t="str">
        <f ca="1">IF(OFFSET('Stocklist Hoogenraad'!D$17,ROW()-ROW(D$17),0)="","",(1+Margin)*OFFSET('Stocklist Hoogenraad'!D$17,ROW()-ROW(D$17),0))</f>
        <v/>
      </c>
    </row>
    <row r="3935" spans="1:4" x14ac:dyDescent="0.25">
      <c r="A3935" s="124" t="str">
        <f ca="1">IF(OFFSET('Stocklist Hoogenraad'!A$17,ROW()-ROW(A$17),0)="","",OFFSET('Stocklist Hoogenraad'!A$17,ROW()-ROW(A$17),0))</f>
        <v/>
      </c>
      <c r="B3935" s="124" t="str">
        <f ca="1">IF(OFFSET('Stocklist Hoogenraad'!B$17,ROW()-ROW(B$17),0)="","",OFFSET('Stocklist Hoogenraad'!B$17,ROW()-ROW(B$17),0))</f>
        <v/>
      </c>
      <c r="C3935" s="124" t="str">
        <f ca="1">IF(OFFSET('Stocklist Hoogenraad'!C$17,ROW()-ROW(C$17),0)="","",OFFSET('Stocklist Hoogenraad'!C$17,ROW()-ROW(C$17),0))</f>
        <v/>
      </c>
      <c r="D3935" s="125" t="str">
        <f ca="1">IF(OFFSET('Stocklist Hoogenraad'!D$17,ROW()-ROW(D$17),0)="","",(1+Margin)*OFFSET('Stocklist Hoogenraad'!D$17,ROW()-ROW(D$17),0))</f>
        <v/>
      </c>
    </row>
    <row r="3936" spans="1:4" x14ac:dyDescent="0.25">
      <c r="A3936" s="124" t="str">
        <f ca="1">IF(OFFSET('Stocklist Hoogenraad'!A$17,ROW()-ROW(A$17),0)="","",OFFSET('Stocklist Hoogenraad'!A$17,ROW()-ROW(A$17),0))</f>
        <v/>
      </c>
      <c r="B3936" s="124" t="str">
        <f ca="1">IF(OFFSET('Stocklist Hoogenraad'!B$17,ROW()-ROW(B$17),0)="","",OFFSET('Stocklist Hoogenraad'!B$17,ROW()-ROW(B$17),0))</f>
        <v/>
      </c>
      <c r="C3936" s="124" t="str">
        <f ca="1">IF(OFFSET('Stocklist Hoogenraad'!C$17,ROW()-ROW(C$17),0)="","",OFFSET('Stocklist Hoogenraad'!C$17,ROW()-ROW(C$17),0))</f>
        <v/>
      </c>
      <c r="D3936" s="125" t="str">
        <f ca="1">IF(OFFSET('Stocklist Hoogenraad'!D$17,ROW()-ROW(D$17),0)="","",(1+Margin)*OFFSET('Stocklist Hoogenraad'!D$17,ROW()-ROW(D$17),0))</f>
        <v/>
      </c>
    </row>
    <row r="3937" spans="1:4" x14ac:dyDescent="0.25">
      <c r="A3937" s="124" t="str">
        <f ca="1">IF(OFFSET('Stocklist Hoogenraad'!A$17,ROW()-ROW(A$17),0)="","",OFFSET('Stocklist Hoogenraad'!A$17,ROW()-ROW(A$17),0))</f>
        <v/>
      </c>
      <c r="B3937" s="124" t="str">
        <f ca="1">IF(OFFSET('Stocklist Hoogenraad'!B$17,ROW()-ROW(B$17),0)="","",OFFSET('Stocklist Hoogenraad'!B$17,ROW()-ROW(B$17),0))</f>
        <v/>
      </c>
      <c r="C3937" s="124" t="str">
        <f ca="1">IF(OFFSET('Stocklist Hoogenraad'!C$17,ROW()-ROW(C$17),0)="","",OFFSET('Stocklist Hoogenraad'!C$17,ROW()-ROW(C$17),0))</f>
        <v/>
      </c>
      <c r="D3937" s="125" t="str">
        <f ca="1">IF(OFFSET('Stocklist Hoogenraad'!D$17,ROW()-ROW(D$17),0)="","",(1+Margin)*OFFSET('Stocklist Hoogenraad'!D$17,ROW()-ROW(D$17),0))</f>
        <v/>
      </c>
    </row>
    <row r="3938" spans="1:4" x14ac:dyDescent="0.25">
      <c r="A3938" s="124" t="str">
        <f ca="1">IF(OFFSET('Stocklist Hoogenraad'!A$17,ROW()-ROW(A$17),0)="","",OFFSET('Stocklist Hoogenraad'!A$17,ROW()-ROW(A$17),0))</f>
        <v/>
      </c>
      <c r="B3938" s="124" t="str">
        <f ca="1">IF(OFFSET('Stocklist Hoogenraad'!B$17,ROW()-ROW(B$17),0)="","",OFFSET('Stocklist Hoogenraad'!B$17,ROW()-ROW(B$17),0))</f>
        <v/>
      </c>
      <c r="C3938" s="124" t="str">
        <f ca="1">IF(OFFSET('Stocklist Hoogenraad'!C$17,ROW()-ROW(C$17),0)="","",OFFSET('Stocklist Hoogenraad'!C$17,ROW()-ROW(C$17),0))</f>
        <v/>
      </c>
      <c r="D3938" s="125" t="str">
        <f ca="1">IF(OFFSET('Stocklist Hoogenraad'!D$17,ROW()-ROW(D$17),0)="","",(1+Margin)*OFFSET('Stocklist Hoogenraad'!D$17,ROW()-ROW(D$17),0))</f>
        <v/>
      </c>
    </row>
    <row r="3939" spans="1:4" x14ac:dyDescent="0.25">
      <c r="A3939" s="124" t="str">
        <f ca="1">IF(OFFSET('Stocklist Hoogenraad'!A$17,ROW()-ROW(A$17),0)="","",OFFSET('Stocklist Hoogenraad'!A$17,ROW()-ROW(A$17),0))</f>
        <v/>
      </c>
      <c r="B3939" s="124" t="str">
        <f ca="1">IF(OFFSET('Stocklist Hoogenraad'!B$17,ROW()-ROW(B$17),0)="","",OFFSET('Stocklist Hoogenraad'!B$17,ROW()-ROW(B$17),0))</f>
        <v/>
      </c>
      <c r="C3939" s="124" t="str">
        <f ca="1">IF(OFFSET('Stocklist Hoogenraad'!C$17,ROW()-ROW(C$17),0)="","",OFFSET('Stocklist Hoogenraad'!C$17,ROW()-ROW(C$17),0))</f>
        <v/>
      </c>
      <c r="D3939" s="125" t="str">
        <f ca="1">IF(OFFSET('Stocklist Hoogenraad'!D$17,ROW()-ROW(D$17),0)="","",(1+Margin)*OFFSET('Stocklist Hoogenraad'!D$17,ROW()-ROW(D$17),0))</f>
        <v/>
      </c>
    </row>
    <row r="3940" spans="1:4" x14ac:dyDescent="0.25">
      <c r="A3940" s="124" t="str">
        <f ca="1">IF(OFFSET('Stocklist Hoogenraad'!A$17,ROW()-ROW(A$17),0)="","",OFFSET('Stocklist Hoogenraad'!A$17,ROW()-ROW(A$17),0))</f>
        <v/>
      </c>
      <c r="B3940" s="124" t="str">
        <f ca="1">IF(OFFSET('Stocklist Hoogenraad'!B$17,ROW()-ROW(B$17),0)="","",OFFSET('Stocklist Hoogenraad'!B$17,ROW()-ROW(B$17),0))</f>
        <v/>
      </c>
      <c r="C3940" s="124" t="str">
        <f ca="1">IF(OFFSET('Stocklist Hoogenraad'!C$17,ROW()-ROW(C$17),0)="","",OFFSET('Stocklist Hoogenraad'!C$17,ROW()-ROW(C$17),0))</f>
        <v/>
      </c>
      <c r="D3940" s="125" t="str">
        <f ca="1">IF(OFFSET('Stocklist Hoogenraad'!D$17,ROW()-ROW(D$17),0)="","",(1+Margin)*OFFSET('Stocklist Hoogenraad'!D$17,ROW()-ROW(D$17),0))</f>
        <v/>
      </c>
    </row>
    <row r="3941" spans="1:4" x14ac:dyDescent="0.25">
      <c r="A3941" s="124" t="str">
        <f ca="1">IF(OFFSET('Stocklist Hoogenraad'!A$17,ROW()-ROW(A$17),0)="","",OFFSET('Stocklist Hoogenraad'!A$17,ROW()-ROW(A$17),0))</f>
        <v/>
      </c>
      <c r="B3941" s="124" t="str">
        <f ca="1">IF(OFFSET('Stocklist Hoogenraad'!B$17,ROW()-ROW(B$17),0)="","",OFFSET('Stocklist Hoogenraad'!B$17,ROW()-ROW(B$17),0))</f>
        <v/>
      </c>
      <c r="C3941" s="124" t="str">
        <f ca="1">IF(OFFSET('Stocklist Hoogenraad'!C$17,ROW()-ROW(C$17),0)="","",OFFSET('Stocklist Hoogenraad'!C$17,ROW()-ROW(C$17),0))</f>
        <v/>
      </c>
      <c r="D3941" s="125" t="str">
        <f ca="1">IF(OFFSET('Stocklist Hoogenraad'!D$17,ROW()-ROW(D$17),0)="","",(1+Margin)*OFFSET('Stocklist Hoogenraad'!D$17,ROW()-ROW(D$17),0))</f>
        <v/>
      </c>
    </row>
    <row r="3942" spans="1:4" x14ac:dyDescent="0.25">
      <c r="A3942" s="124" t="str">
        <f ca="1">IF(OFFSET('Stocklist Hoogenraad'!A$17,ROW()-ROW(A$17),0)="","",OFFSET('Stocklist Hoogenraad'!A$17,ROW()-ROW(A$17),0))</f>
        <v/>
      </c>
      <c r="B3942" s="124" t="str">
        <f ca="1">IF(OFFSET('Stocklist Hoogenraad'!B$17,ROW()-ROW(B$17),0)="","",OFFSET('Stocklist Hoogenraad'!B$17,ROW()-ROW(B$17),0))</f>
        <v/>
      </c>
      <c r="C3942" s="124" t="str">
        <f ca="1">IF(OFFSET('Stocklist Hoogenraad'!C$17,ROW()-ROW(C$17),0)="","",OFFSET('Stocklist Hoogenraad'!C$17,ROW()-ROW(C$17),0))</f>
        <v/>
      </c>
      <c r="D3942" s="125" t="str">
        <f ca="1">IF(OFFSET('Stocklist Hoogenraad'!D$17,ROW()-ROW(D$17),0)="","",(1+Margin)*OFFSET('Stocklist Hoogenraad'!D$17,ROW()-ROW(D$17),0))</f>
        <v/>
      </c>
    </row>
    <row r="3943" spans="1:4" x14ac:dyDescent="0.25">
      <c r="A3943" s="124" t="str">
        <f ca="1">IF(OFFSET('Stocklist Hoogenraad'!A$17,ROW()-ROW(A$17),0)="","",OFFSET('Stocklist Hoogenraad'!A$17,ROW()-ROW(A$17),0))</f>
        <v/>
      </c>
      <c r="B3943" s="124" t="str">
        <f ca="1">IF(OFFSET('Stocklist Hoogenraad'!B$17,ROW()-ROW(B$17),0)="","",OFFSET('Stocklist Hoogenraad'!B$17,ROW()-ROW(B$17),0))</f>
        <v/>
      </c>
      <c r="C3943" s="124" t="str">
        <f ca="1">IF(OFFSET('Stocklist Hoogenraad'!C$17,ROW()-ROW(C$17),0)="","",OFFSET('Stocklist Hoogenraad'!C$17,ROW()-ROW(C$17),0))</f>
        <v/>
      </c>
      <c r="D3943" s="125" t="str">
        <f ca="1">IF(OFFSET('Stocklist Hoogenraad'!D$17,ROW()-ROW(D$17),0)="","",(1+Margin)*OFFSET('Stocklist Hoogenraad'!D$17,ROW()-ROW(D$17),0))</f>
        <v/>
      </c>
    </row>
    <row r="3944" spans="1:4" x14ac:dyDescent="0.25">
      <c r="A3944" s="124" t="str">
        <f ca="1">IF(OFFSET('Stocklist Hoogenraad'!A$17,ROW()-ROW(A$17),0)="","",OFFSET('Stocklist Hoogenraad'!A$17,ROW()-ROW(A$17),0))</f>
        <v/>
      </c>
      <c r="B3944" s="124" t="str">
        <f ca="1">IF(OFFSET('Stocklist Hoogenraad'!B$17,ROW()-ROW(B$17),0)="","",OFFSET('Stocklist Hoogenraad'!B$17,ROW()-ROW(B$17),0))</f>
        <v/>
      </c>
      <c r="C3944" s="124" t="str">
        <f ca="1">IF(OFFSET('Stocklist Hoogenraad'!C$17,ROW()-ROW(C$17),0)="","",OFFSET('Stocklist Hoogenraad'!C$17,ROW()-ROW(C$17),0))</f>
        <v/>
      </c>
      <c r="D3944" s="125" t="str">
        <f ca="1">IF(OFFSET('Stocklist Hoogenraad'!D$17,ROW()-ROW(D$17),0)="","",(1+Margin)*OFFSET('Stocklist Hoogenraad'!D$17,ROW()-ROW(D$17),0))</f>
        <v/>
      </c>
    </row>
    <row r="3945" spans="1:4" x14ac:dyDescent="0.25">
      <c r="A3945" s="124" t="str">
        <f ca="1">IF(OFFSET('Stocklist Hoogenraad'!A$17,ROW()-ROW(A$17),0)="","",OFFSET('Stocklist Hoogenraad'!A$17,ROW()-ROW(A$17),0))</f>
        <v/>
      </c>
      <c r="B3945" s="124" t="str">
        <f ca="1">IF(OFFSET('Stocklist Hoogenraad'!B$17,ROW()-ROW(B$17),0)="","",OFFSET('Stocklist Hoogenraad'!B$17,ROW()-ROW(B$17),0))</f>
        <v/>
      </c>
      <c r="C3945" s="124" t="str">
        <f ca="1">IF(OFFSET('Stocklist Hoogenraad'!C$17,ROW()-ROW(C$17),0)="","",OFFSET('Stocklist Hoogenraad'!C$17,ROW()-ROW(C$17),0))</f>
        <v/>
      </c>
      <c r="D3945" s="125" t="str">
        <f ca="1">IF(OFFSET('Stocklist Hoogenraad'!D$17,ROW()-ROW(D$17),0)="","",(1+Margin)*OFFSET('Stocklist Hoogenraad'!D$17,ROW()-ROW(D$17),0))</f>
        <v/>
      </c>
    </row>
    <row r="3946" spans="1:4" x14ac:dyDescent="0.25">
      <c r="A3946" s="124" t="str">
        <f ca="1">IF(OFFSET('Stocklist Hoogenraad'!A$17,ROW()-ROW(A$17),0)="","",OFFSET('Stocklist Hoogenraad'!A$17,ROW()-ROW(A$17),0))</f>
        <v/>
      </c>
      <c r="B3946" s="124" t="str">
        <f ca="1">IF(OFFSET('Stocklist Hoogenraad'!B$17,ROW()-ROW(B$17),0)="","",OFFSET('Stocklist Hoogenraad'!B$17,ROW()-ROW(B$17),0))</f>
        <v/>
      </c>
      <c r="C3946" s="124" t="str">
        <f ca="1">IF(OFFSET('Stocklist Hoogenraad'!C$17,ROW()-ROW(C$17),0)="","",OFFSET('Stocklist Hoogenraad'!C$17,ROW()-ROW(C$17),0))</f>
        <v/>
      </c>
      <c r="D3946" s="125" t="str">
        <f ca="1">IF(OFFSET('Stocklist Hoogenraad'!D$17,ROW()-ROW(D$17),0)="","",(1+Margin)*OFFSET('Stocklist Hoogenraad'!D$17,ROW()-ROW(D$17),0))</f>
        <v/>
      </c>
    </row>
    <row r="3947" spans="1:4" x14ac:dyDescent="0.25">
      <c r="A3947" s="124" t="str">
        <f ca="1">IF(OFFSET('Stocklist Hoogenraad'!A$17,ROW()-ROW(A$17),0)="","",OFFSET('Stocklist Hoogenraad'!A$17,ROW()-ROW(A$17),0))</f>
        <v/>
      </c>
      <c r="B3947" s="124" t="str">
        <f ca="1">IF(OFFSET('Stocklist Hoogenraad'!B$17,ROW()-ROW(B$17),0)="","",OFFSET('Stocklist Hoogenraad'!B$17,ROW()-ROW(B$17),0))</f>
        <v/>
      </c>
      <c r="C3947" s="124" t="str">
        <f ca="1">IF(OFFSET('Stocklist Hoogenraad'!C$17,ROW()-ROW(C$17),0)="","",OFFSET('Stocklist Hoogenraad'!C$17,ROW()-ROW(C$17),0))</f>
        <v/>
      </c>
      <c r="D3947" s="125" t="str">
        <f ca="1">IF(OFFSET('Stocklist Hoogenraad'!D$17,ROW()-ROW(D$17),0)="","",(1+Margin)*OFFSET('Stocklist Hoogenraad'!D$17,ROW()-ROW(D$17),0))</f>
        <v/>
      </c>
    </row>
    <row r="3948" spans="1:4" x14ac:dyDescent="0.25">
      <c r="A3948" s="124" t="str">
        <f ca="1">IF(OFFSET('Stocklist Hoogenraad'!A$17,ROW()-ROW(A$17),0)="","",OFFSET('Stocklist Hoogenraad'!A$17,ROW()-ROW(A$17),0))</f>
        <v/>
      </c>
      <c r="B3948" s="124" t="str">
        <f ca="1">IF(OFFSET('Stocklist Hoogenraad'!B$17,ROW()-ROW(B$17),0)="","",OFFSET('Stocklist Hoogenraad'!B$17,ROW()-ROW(B$17),0))</f>
        <v/>
      </c>
      <c r="C3948" s="124" t="str">
        <f ca="1">IF(OFFSET('Stocklist Hoogenraad'!C$17,ROW()-ROW(C$17),0)="","",OFFSET('Stocklist Hoogenraad'!C$17,ROW()-ROW(C$17),0))</f>
        <v/>
      </c>
      <c r="D3948" s="125" t="str">
        <f ca="1">IF(OFFSET('Stocklist Hoogenraad'!D$17,ROW()-ROW(D$17),0)="","",(1+Margin)*OFFSET('Stocklist Hoogenraad'!D$17,ROW()-ROW(D$17),0))</f>
        <v/>
      </c>
    </row>
    <row r="3949" spans="1:4" x14ac:dyDescent="0.25">
      <c r="A3949" s="124" t="str">
        <f ca="1">IF(OFFSET('Stocklist Hoogenraad'!A$17,ROW()-ROW(A$17),0)="","",OFFSET('Stocklist Hoogenraad'!A$17,ROW()-ROW(A$17),0))</f>
        <v/>
      </c>
      <c r="B3949" s="124" t="str">
        <f ca="1">IF(OFFSET('Stocklist Hoogenraad'!B$17,ROW()-ROW(B$17),0)="","",OFFSET('Stocklist Hoogenraad'!B$17,ROW()-ROW(B$17),0))</f>
        <v/>
      </c>
      <c r="C3949" s="124" t="str">
        <f ca="1">IF(OFFSET('Stocklist Hoogenraad'!C$17,ROW()-ROW(C$17),0)="","",OFFSET('Stocklist Hoogenraad'!C$17,ROW()-ROW(C$17),0))</f>
        <v/>
      </c>
      <c r="D3949" s="125" t="str">
        <f ca="1">IF(OFFSET('Stocklist Hoogenraad'!D$17,ROW()-ROW(D$17),0)="","",(1+Margin)*OFFSET('Stocklist Hoogenraad'!D$17,ROW()-ROW(D$17),0))</f>
        <v/>
      </c>
    </row>
    <row r="3950" spans="1:4" x14ac:dyDescent="0.25">
      <c r="A3950" s="124" t="str">
        <f ca="1">IF(OFFSET('Stocklist Hoogenraad'!A$17,ROW()-ROW(A$17),0)="","",OFFSET('Stocklist Hoogenraad'!A$17,ROW()-ROW(A$17),0))</f>
        <v/>
      </c>
      <c r="B3950" s="124" t="str">
        <f ca="1">IF(OFFSET('Stocklist Hoogenraad'!B$17,ROW()-ROW(B$17),0)="","",OFFSET('Stocklist Hoogenraad'!B$17,ROW()-ROW(B$17),0))</f>
        <v/>
      </c>
      <c r="C3950" s="124" t="str">
        <f ca="1">IF(OFFSET('Stocklist Hoogenraad'!C$17,ROW()-ROW(C$17),0)="","",OFFSET('Stocklist Hoogenraad'!C$17,ROW()-ROW(C$17),0))</f>
        <v/>
      </c>
      <c r="D3950" s="125" t="str">
        <f ca="1">IF(OFFSET('Stocklist Hoogenraad'!D$17,ROW()-ROW(D$17),0)="","",(1+Margin)*OFFSET('Stocklist Hoogenraad'!D$17,ROW()-ROW(D$17),0))</f>
        <v/>
      </c>
    </row>
    <row r="3951" spans="1:4" x14ac:dyDescent="0.25">
      <c r="A3951" s="124" t="str">
        <f ca="1">IF(OFFSET('Stocklist Hoogenraad'!A$17,ROW()-ROW(A$17),0)="","",OFFSET('Stocklist Hoogenraad'!A$17,ROW()-ROW(A$17),0))</f>
        <v/>
      </c>
      <c r="B3951" s="124" t="str">
        <f ca="1">IF(OFFSET('Stocklist Hoogenraad'!B$17,ROW()-ROW(B$17),0)="","",OFFSET('Stocklist Hoogenraad'!B$17,ROW()-ROW(B$17),0))</f>
        <v/>
      </c>
      <c r="C3951" s="124" t="str">
        <f ca="1">IF(OFFSET('Stocklist Hoogenraad'!C$17,ROW()-ROW(C$17),0)="","",OFFSET('Stocklist Hoogenraad'!C$17,ROW()-ROW(C$17),0))</f>
        <v/>
      </c>
      <c r="D3951" s="125" t="str">
        <f ca="1">IF(OFFSET('Stocklist Hoogenraad'!D$17,ROW()-ROW(D$17),0)="","",(1+Margin)*OFFSET('Stocklist Hoogenraad'!D$17,ROW()-ROW(D$17),0))</f>
        <v/>
      </c>
    </row>
    <row r="3952" spans="1:4" x14ac:dyDescent="0.25">
      <c r="A3952" s="124" t="str">
        <f ca="1">IF(OFFSET('Stocklist Hoogenraad'!A$17,ROW()-ROW(A$17),0)="","",OFFSET('Stocklist Hoogenraad'!A$17,ROW()-ROW(A$17),0))</f>
        <v/>
      </c>
      <c r="B3952" s="124" t="str">
        <f ca="1">IF(OFFSET('Stocklist Hoogenraad'!B$17,ROW()-ROW(B$17),0)="","",OFFSET('Stocklist Hoogenraad'!B$17,ROW()-ROW(B$17),0))</f>
        <v/>
      </c>
      <c r="C3952" s="124" t="str">
        <f ca="1">IF(OFFSET('Stocklist Hoogenraad'!C$17,ROW()-ROW(C$17),0)="","",OFFSET('Stocklist Hoogenraad'!C$17,ROW()-ROW(C$17),0))</f>
        <v/>
      </c>
      <c r="D3952" s="125" t="str">
        <f ca="1">IF(OFFSET('Stocklist Hoogenraad'!D$17,ROW()-ROW(D$17),0)="","",(1+Margin)*OFFSET('Stocklist Hoogenraad'!D$17,ROW()-ROW(D$17),0))</f>
        <v/>
      </c>
    </row>
    <row r="3953" spans="1:4" x14ac:dyDescent="0.25">
      <c r="A3953" s="124" t="str">
        <f ca="1">IF(OFFSET('Stocklist Hoogenraad'!A$17,ROW()-ROW(A$17),0)="","",OFFSET('Stocklist Hoogenraad'!A$17,ROW()-ROW(A$17),0))</f>
        <v/>
      </c>
      <c r="B3953" s="124" t="str">
        <f ca="1">IF(OFFSET('Stocklist Hoogenraad'!B$17,ROW()-ROW(B$17),0)="","",OFFSET('Stocklist Hoogenraad'!B$17,ROW()-ROW(B$17),0))</f>
        <v/>
      </c>
      <c r="C3953" s="124" t="str">
        <f ca="1">IF(OFFSET('Stocklist Hoogenraad'!C$17,ROW()-ROW(C$17),0)="","",OFFSET('Stocklist Hoogenraad'!C$17,ROW()-ROW(C$17),0))</f>
        <v/>
      </c>
      <c r="D3953" s="125" t="str">
        <f ca="1">IF(OFFSET('Stocklist Hoogenraad'!D$17,ROW()-ROW(D$17),0)="","",(1+Margin)*OFFSET('Stocklist Hoogenraad'!D$17,ROW()-ROW(D$17),0))</f>
        <v/>
      </c>
    </row>
    <row r="3954" spans="1:4" x14ac:dyDescent="0.25">
      <c r="A3954" s="124" t="str">
        <f ca="1">IF(OFFSET('Stocklist Hoogenraad'!A$17,ROW()-ROW(A$17),0)="","",OFFSET('Stocklist Hoogenraad'!A$17,ROW()-ROW(A$17),0))</f>
        <v/>
      </c>
      <c r="B3954" s="124" t="str">
        <f ca="1">IF(OFFSET('Stocklist Hoogenraad'!B$17,ROW()-ROW(B$17),0)="","",OFFSET('Stocklist Hoogenraad'!B$17,ROW()-ROW(B$17),0))</f>
        <v/>
      </c>
      <c r="C3954" s="124" t="str">
        <f ca="1">IF(OFFSET('Stocklist Hoogenraad'!C$17,ROW()-ROW(C$17),0)="","",OFFSET('Stocklist Hoogenraad'!C$17,ROW()-ROW(C$17),0))</f>
        <v/>
      </c>
      <c r="D3954" s="125" t="str">
        <f ca="1">IF(OFFSET('Stocklist Hoogenraad'!D$17,ROW()-ROW(D$17),0)="","",(1+Margin)*OFFSET('Stocklist Hoogenraad'!D$17,ROW()-ROW(D$17),0))</f>
        <v/>
      </c>
    </row>
    <row r="3955" spans="1:4" x14ac:dyDescent="0.25">
      <c r="A3955" s="124" t="str">
        <f ca="1">IF(OFFSET('Stocklist Hoogenraad'!A$17,ROW()-ROW(A$17),0)="","",OFFSET('Stocklist Hoogenraad'!A$17,ROW()-ROW(A$17),0))</f>
        <v/>
      </c>
      <c r="B3955" s="124" t="str">
        <f ca="1">IF(OFFSET('Stocklist Hoogenraad'!B$17,ROW()-ROW(B$17),0)="","",OFFSET('Stocklist Hoogenraad'!B$17,ROW()-ROW(B$17),0))</f>
        <v/>
      </c>
      <c r="C3955" s="124" t="str">
        <f ca="1">IF(OFFSET('Stocklist Hoogenraad'!C$17,ROW()-ROW(C$17),0)="","",OFFSET('Stocklist Hoogenraad'!C$17,ROW()-ROW(C$17),0))</f>
        <v/>
      </c>
      <c r="D3955" s="125" t="str">
        <f ca="1">IF(OFFSET('Stocklist Hoogenraad'!D$17,ROW()-ROW(D$17),0)="","",(1+Margin)*OFFSET('Stocklist Hoogenraad'!D$17,ROW()-ROW(D$17),0))</f>
        <v/>
      </c>
    </row>
    <row r="3956" spans="1:4" x14ac:dyDescent="0.25">
      <c r="A3956" s="124" t="str">
        <f ca="1">IF(OFFSET('Stocklist Hoogenraad'!A$17,ROW()-ROW(A$17),0)="","",OFFSET('Stocklist Hoogenraad'!A$17,ROW()-ROW(A$17),0))</f>
        <v/>
      </c>
      <c r="B3956" s="124" t="str">
        <f ca="1">IF(OFFSET('Stocklist Hoogenraad'!B$17,ROW()-ROW(B$17),0)="","",OFFSET('Stocklist Hoogenraad'!B$17,ROW()-ROW(B$17),0))</f>
        <v/>
      </c>
      <c r="C3956" s="124" t="str">
        <f ca="1">IF(OFFSET('Stocklist Hoogenraad'!C$17,ROW()-ROW(C$17),0)="","",OFFSET('Stocklist Hoogenraad'!C$17,ROW()-ROW(C$17),0))</f>
        <v/>
      </c>
      <c r="D3956" s="125" t="str">
        <f ca="1">IF(OFFSET('Stocklist Hoogenraad'!D$17,ROW()-ROW(D$17),0)="","",(1+Margin)*OFFSET('Stocklist Hoogenraad'!D$17,ROW()-ROW(D$17),0))</f>
        <v/>
      </c>
    </row>
    <row r="3957" spans="1:4" x14ac:dyDescent="0.25">
      <c r="A3957" s="124" t="str">
        <f ca="1">IF(OFFSET('Stocklist Hoogenraad'!A$17,ROW()-ROW(A$17),0)="","",OFFSET('Stocklist Hoogenraad'!A$17,ROW()-ROW(A$17),0))</f>
        <v/>
      </c>
      <c r="B3957" s="124" t="str">
        <f ca="1">IF(OFFSET('Stocklist Hoogenraad'!B$17,ROW()-ROW(B$17),0)="","",OFFSET('Stocklist Hoogenraad'!B$17,ROW()-ROW(B$17),0))</f>
        <v/>
      </c>
      <c r="C3957" s="124" t="str">
        <f ca="1">IF(OFFSET('Stocklist Hoogenraad'!C$17,ROW()-ROW(C$17),0)="","",OFFSET('Stocklist Hoogenraad'!C$17,ROW()-ROW(C$17),0))</f>
        <v/>
      </c>
      <c r="D3957" s="125" t="str">
        <f ca="1">IF(OFFSET('Stocklist Hoogenraad'!D$17,ROW()-ROW(D$17),0)="","",(1+Margin)*OFFSET('Stocklist Hoogenraad'!D$17,ROW()-ROW(D$17),0))</f>
        <v/>
      </c>
    </row>
    <row r="3958" spans="1:4" x14ac:dyDescent="0.25">
      <c r="A3958" s="124" t="str">
        <f ca="1">IF(OFFSET('Stocklist Hoogenraad'!A$17,ROW()-ROW(A$17),0)="","",OFFSET('Stocklist Hoogenraad'!A$17,ROW()-ROW(A$17),0))</f>
        <v/>
      </c>
      <c r="B3958" s="124" t="str">
        <f ca="1">IF(OFFSET('Stocklist Hoogenraad'!B$17,ROW()-ROW(B$17),0)="","",OFFSET('Stocklist Hoogenraad'!B$17,ROW()-ROW(B$17),0))</f>
        <v/>
      </c>
      <c r="C3958" s="124" t="str">
        <f ca="1">IF(OFFSET('Stocklist Hoogenraad'!C$17,ROW()-ROW(C$17),0)="","",OFFSET('Stocklist Hoogenraad'!C$17,ROW()-ROW(C$17),0))</f>
        <v/>
      </c>
      <c r="D3958" s="125" t="str">
        <f ca="1">IF(OFFSET('Stocklist Hoogenraad'!D$17,ROW()-ROW(D$17),0)="","",(1+Margin)*OFFSET('Stocklist Hoogenraad'!D$17,ROW()-ROW(D$17),0))</f>
        <v/>
      </c>
    </row>
    <row r="3959" spans="1:4" x14ac:dyDescent="0.25">
      <c r="A3959" s="124" t="str">
        <f ca="1">IF(OFFSET('Stocklist Hoogenraad'!A$17,ROW()-ROW(A$17),0)="","",OFFSET('Stocklist Hoogenraad'!A$17,ROW()-ROW(A$17),0))</f>
        <v/>
      </c>
      <c r="B3959" s="124" t="str">
        <f ca="1">IF(OFFSET('Stocklist Hoogenraad'!B$17,ROW()-ROW(B$17),0)="","",OFFSET('Stocklist Hoogenraad'!B$17,ROW()-ROW(B$17),0))</f>
        <v/>
      </c>
      <c r="C3959" s="124" t="str">
        <f ca="1">IF(OFFSET('Stocklist Hoogenraad'!C$17,ROW()-ROW(C$17),0)="","",OFFSET('Stocklist Hoogenraad'!C$17,ROW()-ROW(C$17),0))</f>
        <v/>
      </c>
      <c r="D3959" s="125" t="str">
        <f ca="1">IF(OFFSET('Stocklist Hoogenraad'!D$17,ROW()-ROW(D$17),0)="","",(1+Margin)*OFFSET('Stocklist Hoogenraad'!D$17,ROW()-ROW(D$17),0))</f>
        <v/>
      </c>
    </row>
    <row r="3960" spans="1:4" x14ac:dyDescent="0.25">
      <c r="A3960" s="124" t="str">
        <f ca="1">IF(OFFSET('Stocklist Hoogenraad'!A$17,ROW()-ROW(A$17),0)="","",OFFSET('Stocklist Hoogenraad'!A$17,ROW()-ROW(A$17),0))</f>
        <v/>
      </c>
      <c r="B3960" s="124" t="str">
        <f ca="1">IF(OFFSET('Stocklist Hoogenraad'!B$17,ROW()-ROW(B$17),0)="","",OFFSET('Stocklist Hoogenraad'!B$17,ROW()-ROW(B$17),0))</f>
        <v/>
      </c>
      <c r="C3960" s="124" t="str">
        <f ca="1">IF(OFFSET('Stocklist Hoogenraad'!C$17,ROW()-ROW(C$17),0)="","",OFFSET('Stocklist Hoogenraad'!C$17,ROW()-ROW(C$17),0))</f>
        <v/>
      </c>
      <c r="D3960" s="125" t="str">
        <f ca="1">IF(OFFSET('Stocklist Hoogenraad'!D$17,ROW()-ROW(D$17),0)="","",(1+Margin)*OFFSET('Stocklist Hoogenraad'!D$17,ROW()-ROW(D$17),0))</f>
        <v/>
      </c>
    </row>
    <row r="3961" spans="1:4" x14ac:dyDescent="0.25">
      <c r="A3961" s="124" t="str">
        <f ca="1">IF(OFFSET('Stocklist Hoogenraad'!A$17,ROW()-ROW(A$17),0)="","",OFFSET('Stocklist Hoogenraad'!A$17,ROW()-ROW(A$17),0))</f>
        <v/>
      </c>
      <c r="B3961" s="124" t="str">
        <f ca="1">IF(OFFSET('Stocklist Hoogenraad'!B$17,ROW()-ROW(B$17),0)="","",OFFSET('Stocklist Hoogenraad'!B$17,ROW()-ROW(B$17),0))</f>
        <v/>
      </c>
      <c r="C3961" s="124" t="str">
        <f ca="1">IF(OFFSET('Stocklist Hoogenraad'!C$17,ROW()-ROW(C$17),0)="","",OFFSET('Stocklist Hoogenraad'!C$17,ROW()-ROW(C$17),0))</f>
        <v/>
      </c>
      <c r="D3961" s="125" t="str">
        <f ca="1">IF(OFFSET('Stocklist Hoogenraad'!D$17,ROW()-ROW(D$17),0)="","",(1+Margin)*OFFSET('Stocklist Hoogenraad'!D$17,ROW()-ROW(D$17),0))</f>
        <v/>
      </c>
    </row>
    <row r="3962" spans="1:4" x14ac:dyDescent="0.25">
      <c r="A3962" s="124" t="str">
        <f ca="1">IF(OFFSET('Stocklist Hoogenraad'!A$17,ROW()-ROW(A$17),0)="","",OFFSET('Stocklist Hoogenraad'!A$17,ROW()-ROW(A$17),0))</f>
        <v/>
      </c>
      <c r="B3962" s="124" t="str">
        <f ca="1">IF(OFFSET('Stocklist Hoogenraad'!B$17,ROW()-ROW(B$17),0)="","",OFFSET('Stocklist Hoogenraad'!B$17,ROW()-ROW(B$17),0))</f>
        <v/>
      </c>
      <c r="C3962" s="124" t="str">
        <f ca="1">IF(OFFSET('Stocklist Hoogenraad'!C$17,ROW()-ROW(C$17),0)="","",OFFSET('Stocklist Hoogenraad'!C$17,ROW()-ROW(C$17),0))</f>
        <v/>
      </c>
      <c r="D3962" s="125" t="str">
        <f ca="1">IF(OFFSET('Stocklist Hoogenraad'!D$17,ROW()-ROW(D$17),0)="","",(1+Margin)*OFFSET('Stocklist Hoogenraad'!D$17,ROW()-ROW(D$17),0))</f>
        <v/>
      </c>
    </row>
    <row r="3963" spans="1:4" x14ac:dyDescent="0.25">
      <c r="A3963" s="124" t="str">
        <f ca="1">IF(OFFSET('Stocklist Hoogenraad'!A$17,ROW()-ROW(A$17),0)="","",OFFSET('Stocklist Hoogenraad'!A$17,ROW()-ROW(A$17),0))</f>
        <v/>
      </c>
      <c r="B3963" s="124" t="str">
        <f ca="1">IF(OFFSET('Stocklist Hoogenraad'!B$17,ROW()-ROW(B$17),0)="","",OFFSET('Stocklist Hoogenraad'!B$17,ROW()-ROW(B$17),0))</f>
        <v/>
      </c>
      <c r="C3963" s="124" t="str">
        <f ca="1">IF(OFFSET('Stocklist Hoogenraad'!C$17,ROW()-ROW(C$17),0)="","",OFFSET('Stocklist Hoogenraad'!C$17,ROW()-ROW(C$17),0))</f>
        <v/>
      </c>
      <c r="D3963" s="125" t="str">
        <f ca="1">IF(OFFSET('Stocklist Hoogenraad'!D$17,ROW()-ROW(D$17),0)="","",(1+Margin)*OFFSET('Stocklist Hoogenraad'!D$17,ROW()-ROW(D$17),0))</f>
        <v/>
      </c>
    </row>
    <row r="3964" spans="1:4" x14ac:dyDescent="0.25">
      <c r="A3964" s="124" t="str">
        <f ca="1">IF(OFFSET('Stocklist Hoogenraad'!A$17,ROW()-ROW(A$17),0)="","",OFFSET('Stocklist Hoogenraad'!A$17,ROW()-ROW(A$17),0))</f>
        <v/>
      </c>
      <c r="B3964" s="124" t="str">
        <f ca="1">IF(OFFSET('Stocklist Hoogenraad'!B$17,ROW()-ROW(B$17),0)="","",OFFSET('Stocklist Hoogenraad'!B$17,ROW()-ROW(B$17),0))</f>
        <v/>
      </c>
      <c r="C3964" s="124" t="str">
        <f ca="1">IF(OFFSET('Stocklist Hoogenraad'!C$17,ROW()-ROW(C$17),0)="","",OFFSET('Stocklist Hoogenraad'!C$17,ROW()-ROW(C$17),0))</f>
        <v/>
      </c>
      <c r="D3964" s="125" t="str">
        <f ca="1">IF(OFFSET('Stocklist Hoogenraad'!D$17,ROW()-ROW(D$17),0)="","",(1+Margin)*OFFSET('Stocklist Hoogenraad'!D$17,ROW()-ROW(D$17),0))</f>
        <v/>
      </c>
    </row>
    <row r="3965" spans="1:4" x14ac:dyDescent="0.25">
      <c r="A3965" s="124" t="str">
        <f ca="1">IF(OFFSET('Stocklist Hoogenraad'!A$17,ROW()-ROW(A$17),0)="","",OFFSET('Stocklist Hoogenraad'!A$17,ROW()-ROW(A$17),0))</f>
        <v/>
      </c>
      <c r="B3965" s="124" t="str">
        <f ca="1">IF(OFFSET('Stocklist Hoogenraad'!B$17,ROW()-ROW(B$17),0)="","",OFFSET('Stocklist Hoogenraad'!B$17,ROW()-ROW(B$17),0))</f>
        <v/>
      </c>
      <c r="C3965" s="124" t="str">
        <f ca="1">IF(OFFSET('Stocklist Hoogenraad'!C$17,ROW()-ROW(C$17),0)="","",OFFSET('Stocklist Hoogenraad'!C$17,ROW()-ROW(C$17),0))</f>
        <v/>
      </c>
      <c r="D3965" s="125" t="str">
        <f ca="1">IF(OFFSET('Stocklist Hoogenraad'!D$17,ROW()-ROW(D$17),0)="","",(1+Margin)*OFFSET('Stocklist Hoogenraad'!D$17,ROW()-ROW(D$17),0))</f>
        <v/>
      </c>
    </row>
    <row r="3966" spans="1:4" x14ac:dyDescent="0.25">
      <c r="A3966" s="124" t="str">
        <f ca="1">IF(OFFSET('Stocklist Hoogenraad'!A$17,ROW()-ROW(A$17),0)="","",OFFSET('Stocklist Hoogenraad'!A$17,ROW()-ROW(A$17),0))</f>
        <v/>
      </c>
      <c r="B3966" s="124" t="str">
        <f ca="1">IF(OFFSET('Stocklist Hoogenraad'!B$17,ROW()-ROW(B$17),0)="","",OFFSET('Stocklist Hoogenraad'!B$17,ROW()-ROW(B$17),0))</f>
        <v/>
      </c>
      <c r="C3966" s="124" t="str">
        <f ca="1">IF(OFFSET('Stocklist Hoogenraad'!C$17,ROW()-ROW(C$17),0)="","",OFFSET('Stocklist Hoogenraad'!C$17,ROW()-ROW(C$17),0))</f>
        <v/>
      </c>
      <c r="D3966" s="125" t="str">
        <f ca="1">IF(OFFSET('Stocklist Hoogenraad'!D$17,ROW()-ROW(D$17),0)="","",(1+Margin)*OFFSET('Stocklist Hoogenraad'!D$17,ROW()-ROW(D$17),0))</f>
        <v/>
      </c>
    </row>
    <row r="3967" spans="1:4" x14ac:dyDescent="0.25">
      <c r="A3967" s="124" t="str">
        <f ca="1">IF(OFFSET('Stocklist Hoogenraad'!A$17,ROW()-ROW(A$17),0)="","",OFFSET('Stocklist Hoogenraad'!A$17,ROW()-ROW(A$17),0))</f>
        <v/>
      </c>
      <c r="B3967" s="124" t="str">
        <f ca="1">IF(OFFSET('Stocklist Hoogenraad'!B$17,ROW()-ROW(B$17),0)="","",OFFSET('Stocklist Hoogenraad'!B$17,ROW()-ROW(B$17),0))</f>
        <v/>
      </c>
      <c r="C3967" s="124" t="str">
        <f ca="1">IF(OFFSET('Stocklist Hoogenraad'!C$17,ROW()-ROW(C$17),0)="","",OFFSET('Stocklist Hoogenraad'!C$17,ROW()-ROW(C$17),0))</f>
        <v/>
      </c>
      <c r="D3967" s="125" t="str">
        <f ca="1">IF(OFFSET('Stocklist Hoogenraad'!D$17,ROW()-ROW(D$17),0)="","",(1+Margin)*OFFSET('Stocklist Hoogenraad'!D$17,ROW()-ROW(D$17),0))</f>
        <v/>
      </c>
    </row>
    <row r="3968" spans="1:4" x14ac:dyDescent="0.25">
      <c r="A3968" s="124" t="str">
        <f ca="1">IF(OFFSET('Stocklist Hoogenraad'!A$17,ROW()-ROW(A$17),0)="","",OFFSET('Stocklist Hoogenraad'!A$17,ROW()-ROW(A$17),0))</f>
        <v/>
      </c>
      <c r="B3968" s="124" t="str">
        <f ca="1">IF(OFFSET('Stocklist Hoogenraad'!B$17,ROW()-ROW(B$17),0)="","",OFFSET('Stocklist Hoogenraad'!B$17,ROW()-ROW(B$17),0))</f>
        <v/>
      </c>
      <c r="C3968" s="124" t="str">
        <f ca="1">IF(OFFSET('Stocklist Hoogenraad'!C$17,ROW()-ROW(C$17),0)="","",OFFSET('Stocklist Hoogenraad'!C$17,ROW()-ROW(C$17),0))</f>
        <v/>
      </c>
      <c r="D3968" s="125" t="str">
        <f ca="1">IF(OFFSET('Stocklist Hoogenraad'!D$17,ROW()-ROW(D$17),0)="","",(1+Margin)*OFFSET('Stocklist Hoogenraad'!D$17,ROW()-ROW(D$17),0))</f>
        <v/>
      </c>
    </row>
    <row r="3969" spans="1:4" x14ac:dyDescent="0.25">
      <c r="A3969" s="124" t="str">
        <f ca="1">IF(OFFSET('Stocklist Hoogenraad'!A$17,ROW()-ROW(A$17),0)="","",OFFSET('Stocklist Hoogenraad'!A$17,ROW()-ROW(A$17),0))</f>
        <v/>
      </c>
      <c r="B3969" s="124" t="str">
        <f ca="1">IF(OFFSET('Stocklist Hoogenraad'!B$17,ROW()-ROW(B$17),0)="","",OFFSET('Stocklist Hoogenraad'!B$17,ROW()-ROW(B$17),0))</f>
        <v/>
      </c>
      <c r="C3969" s="124" t="str">
        <f ca="1">IF(OFFSET('Stocklist Hoogenraad'!C$17,ROW()-ROW(C$17),0)="","",OFFSET('Stocklist Hoogenraad'!C$17,ROW()-ROW(C$17),0))</f>
        <v/>
      </c>
      <c r="D3969" s="125" t="str">
        <f ca="1">IF(OFFSET('Stocklist Hoogenraad'!D$17,ROW()-ROW(D$17),0)="","",(1+Margin)*OFFSET('Stocklist Hoogenraad'!D$17,ROW()-ROW(D$17),0))</f>
        <v/>
      </c>
    </row>
    <row r="3970" spans="1:4" x14ac:dyDescent="0.25">
      <c r="A3970" s="124" t="str">
        <f ca="1">IF(OFFSET('Stocklist Hoogenraad'!A$17,ROW()-ROW(A$17),0)="","",OFFSET('Stocklist Hoogenraad'!A$17,ROW()-ROW(A$17),0))</f>
        <v/>
      </c>
      <c r="B3970" s="124" t="str">
        <f ca="1">IF(OFFSET('Stocklist Hoogenraad'!B$17,ROW()-ROW(B$17),0)="","",OFFSET('Stocklist Hoogenraad'!B$17,ROW()-ROW(B$17),0))</f>
        <v/>
      </c>
      <c r="C3970" s="124" t="str">
        <f ca="1">IF(OFFSET('Stocklist Hoogenraad'!C$17,ROW()-ROW(C$17),0)="","",OFFSET('Stocklist Hoogenraad'!C$17,ROW()-ROW(C$17),0))</f>
        <v/>
      </c>
      <c r="D3970" s="125" t="str">
        <f ca="1">IF(OFFSET('Stocklist Hoogenraad'!D$17,ROW()-ROW(D$17),0)="","",(1+Margin)*OFFSET('Stocklist Hoogenraad'!D$17,ROW()-ROW(D$17),0))</f>
        <v/>
      </c>
    </row>
    <row r="3971" spans="1:4" x14ac:dyDescent="0.25">
      <c r="A3971" s="124" t="str">
        <f ca="1">IF(OFFSET('Stocklist Hoogenraad'!A$17,ROW()-ROW(A$17),0)="","",OFFSET('Stocklist Hoogenraad'!A$17,ROW()-ROW(A$17),0))</f>
        <v/>
      </c>
      <c r="B3971" s="124" t="str">
        <f ca="1">IF(OFFSET('Stocklist Hoogenraad'!B$17,ROW()-ROW(B$17),0)="","",OFFSET('Stocklist Hoogenraad'!B$17,ROW()-ROW(B$17),0))</f>
        <v/>
      </c>
      <c r="C3971" s="124" t="str">
        <f ca="1">IF(OFFSET('Stocklist Hoogenraad'!C$17,ROW()-ROW(C$17),0)="","",OFFSET('Stocklist Hoogenraad'!C$17,ROW()-ROW(C$17),0))</f>
        <v/>
      </c>
      <c r="D3971" s="125" t="str">
        <f ca="1">IF(OFFSET('Stocklist Hoogenraad'!D$17,ROW()-ROW(D$17),0)="","",(1+Margin)*OFFSET('Stocklist Hoogenraad'!D$17,ROW()-ROW(D$17),0))</f>
        <v/>
      </c>
    </row>
    <row r="3972" spans="1:4" x14ac:dyDescent="0.25">
      <c r="A3972" s="124" t="str">
        <f ca="1">IF(OFFSET('Stocklist Hoogenraad'!A$17,ROW()-ROW(A$17),0)="","",OFFSET('Stocklist Hoogenraad'!A$17,ROW()-ROW(A$17),0))</f>
        <v/>
      </c>
      <c r="B3972" s="124" t="str">
        <f ca="1">IF(OFFSET('Stocklist Hoogenraad'!B$17,ROW()-ROW(B$17),0)="","",OFFSET('Stocklist Hoogenraad'!B$17,ROW()-ROW(B$17),0))</f>
        <v/>
      </c>
      <c r="C3972" s="124" t="str">
        <f ca="1">IF(OFFSET('Stocklist Hoogenraad'!C$17,ROW()-ROW(C$17),0)="","",OFFSET('Stocklist Hoogenraad'!C$17,ROW()-ROW(C$17),0))</f>
        <v/>
      </c>
      <c r="D3972" s="125" t="str">
        <f ca="1">IF(OFFSET('Stocklist Hoogenraad'!D$17,ROW()-ROW(D$17),0)="","",(1+Margin)*OFFSET('Stocklist Hoogenraad'!D$17,ROW()-ROW(D$17),0))</f>
        <v/>
      </c>
    </row>
    <row r="3973" spans="1:4" x14ac:dyDescent="0.25">
      <c r="A3973" s="124" t="str">
        <f ca="1">IF(OFFSET('Stocklist Hoogenraad'!A$17,ROW()-ROW(A$17),0)="","",OFFSET('Stocklist Hoogenraad'!A$17,ROW()-ROW(A$17),0))</f>
        <v/>
      </c>
      <c r="B3973" s="124" t="str">
        <f ca="1">IF(OFFSET('Stocklist Hoogenraad'!B$17,ROW()-ROW(B$17),0)="","",OFFSET('Stocklist Hoogenraad'!B$17,ROW()-ROW(B$17),0))</f>
        <v/>
      </c>
      <c r="C3973" s="124" t="str">
        <f ca="1">IF(OFFSET('Stocklist Hoogenraad'!C$17,ROW()-ROW(C$17),0)="","",OFFSET('Stocklist Hoogenraad'!C$17,ROW()-ROW(C$17),0))</f>
        <v/>
      </c>
      <c r="D3973" s="125" t="str">
        <f ca="1">IF(OFFSET('Stocklist Hoogenraad'!D$17,ROW()-ROW(D$17),0)="","",(1+Margin)*OFFSET('Stocklist Hoogenraad'!D$17,ROW()-ROW(D$17),0))</f>
        <v/>
      </c>
    </row>
    <row r="3974" spans="1:4" x14ac:dyDescent="0.25">
      <c r="A3974" s="124" t="str">
        <f ca="1">IF(OFFSET('Stocklist Hoogenraad'!A$17,ROW()-ROW(A$17),0)="","",OFFSET('Stocklist Hoogenraad'!A$17,ROW()-ROW(A$17),0))</f>
        <v/>
      </c>
      <c r="B3974" s="124" t="str">
        <f ca="1">IF(OFFSET('Stocklist Hoogenraad'!B$17,ROW()-ROW(B$17),0)="","",OFFSET('Stocklist Hoogenraad'!B$17,ROW()-ROW(B$17),0))</f>
        <v/>
      </c>
      <c r="C3974" s="124" t="str">
        <f ca="1">IF(OFFSET('Stocklist Hoogenraad'!C$17,ROW()-ROW(C$17),0)="","",OFFSET('Stocklist Hoogenraad'!C$17,ROW()-ROW(C$17),0))</f>
        <v/>
      </c>
      <c r="D3974" s="125" t="str">
        <f ca="1">IF(OFFSET('Stocklist Hoogenraad'!D$17,ROW()-ROW(D$17),0)="","",(1+Margin)*OFFSET('Stocklist Hoogenraad'!D$17,ROW()-ROW(D$17),0))</f>
        <v/>
      </c>
    </row>
    <row r="3975" spans="1:4" x14ac:dyDescent="0.25">
      <c r="A3975" s="124" t="str">
        <f ca="1">IF(OFFSET('Stocklist Hoogenraad'!A$17,ROW()-ROW(A$17),0)="","",OFFSET('Stocklist Hoogenraad'!A$17,ROW()-ROW(A$17),0))</f>
        <v/>
      </c>
      <c r="B3975" s="124" t="str">
        <f ca="1">IF(OFFSET('Stocklist Hoogenraad'!B$17,ROW()-ROW(B$17),0)="","",OFFSET('Stocklist Hoogenraad'!B$17,ROW()-ROW(B$17),0))</f>
        <v/>
      </c>
      <c r="C3975" s="124" t="str">
        <f ca="1">IF(OFFSET('Stocklist Hoogenraad'!C$17,ROW()-ROW(C$17),0)="","",OFFSET('Stocklist Hoogenraad'!C$17,ROW()-ROW(C$17),0))</f>
        <v/>
      </c>
      <c r="D3975" s="125" t="str">
        <f ca="1">IF(OFFSET('Stocklist Hoogenraad'!D$17,ROW()-ROW(D$17),0)="","",(1+Margin)*OFFSET('Stocklist Hoogenraad'!D$17,ROW()-ROW(D$17),0))</f>
        <v/>
      </c>
    </row>
    <row r="3976" spans="1:4" x14ac:dyDescent="0.25">
      <c r="A3976" s="124" t="str">
        <f ca="1">IF(OFFSET('Stocklist Hoogenraad'!A$17,ROW()-ROW(A$17),0)="","",OFFSET('Stocklist Hoogenraad'!A$17,ROW()-ROW(A$17),0))</f>
        <v/>
      </c>
      <c r="B3976" s="124" t="str">
        <f ca="1">IF(OFFSET('Stocklist Hoogenraad'!B$17,ROW()-ROW(B$17),0)="","",OFFSET('Stocklist Hoogenraad'!B$17,ROW()-ROW(B$17),0))</f>
        <v/>
      </c>
      <c r="C3976" s="124" t="str">
        <f ca="1">IF(OFFSET('Stocklist Hoogenraad'!C$17,ROW()-ROW(C$17),0)="","",OFFSET('Stocklist Hoogenraad'!C$17,ROW()-ROW(C$17),0))</f>
        <v/>
      </c>
      <c r="D3976" s="125" t="str">
        <f ca="1">IF(OFFSET('Stocklist Hoogenraad'!D$17,ROW()-ROW(D$17),0)="","",(1+Margin)*OFFSET('Stocklist Hoogenraad'!D$17,ROW()-ROW(D$17),0))</f>
        <v/>
      </c>
    </row>
    <row r="3977" spans="1:4" x14ac:dyDescent="0.25">
      <c r="A3977" s="124" t="str">
        <f ca="1">IF(OFFSET('Stocklist Hoogenraad'!A$17,ROW()-ROW(A$17),0)="","",OFFSET('Stocklist Hoogenraad'!A$17,ROW()-ROW(A$17),0))</f>
        <v/>
      </c>
      <c r="B3977" s="124" t="str">
        <f ca="1">IF(OFFSET('Stocklist Hoogenraad'!B$17,ROW()-ROW(B$17),0)="","",OFFSET('Stocklist Hoogenraad'!B$17,ROW()-ROW(B$17),0))</f>
        <v/>
      </c>
      <c r="C3977" s="124" t="str">
        <f ca="1">IF(OFFSET('Stocklist Hoogenraad'!C$17,ROW()-ROW(C$17),0)="","",OFFSET('Stocklist Hoogenraad'!C$17,ROW()-ROW(C$17),0))</f>
        <v/>
      </c>
      <c r="D3977" s="125" t="str">
        <f ca="1">IF(OFFSET('Stocklist Hoogenraad'!D$17,ROW()-ROW(D$17),0)="","",(1+Margin)*OFFSET('Stocklist Hoogenraad'!D$17,ROW()-ROW(D$17),0))</f>
        <v/>
      </c>
    </row>
    <row r="3978" spans="1:4" x14ac:dyDescent="0.25">
      <c r="A3978" s="124" t="str">
        <f ca="1">IF(OFFSET('Stocklist Hoogenraad'!A$17,ROW()-ROW(A$17),0)="","",OFFSET('Stocklist Hoogenraad'!A$17,ROW()-ROW(A$17),0))</f>
        <v/>
      </c>
      <c r="B3978" s="124" t="str">
        <f ca="1">IF(OFFSET('Stocklist Hoogenraad'!B$17,ROW()-ROW(B$17),0)="","",OFFSET('Stocklist Hoogenraad'!B$17,ROW()-ROW(B$17),0))</f>
        <v/>
      </c>
      <c r="C3978" s="124" t="str">
        <f ca="1">IF(OFFSET('Stocklist Hoogenraad'!C$17,ROW()-ROW(C$17),0)="","",OFFSET('Stocklist Hoogenraad'!C$17,ROW()-ROW(C$17),0))</f>
        <v/>
      </c>
      <c r="D3978" s="125" t="str">
        <f ca="1">IF(OFFSET('Stocklist Hoogenraad'!D$17,ROW()-ROW(D$17),0)="","",(1+Margin)*OFFSET('Stocklist Hoogenraad'!D$17,ROW()-ROW(D$17),0))</f>
        <v/>
      </c>
    </row>
    <row r="3979" spans="1:4" x14ac:dyDescent="0.25">
      <c r="A3979" s="124" t="str">
        <f ca="1">IF(OFFSET('Stocklist Hoogenraad'!A$17,ROW()-ROW(A$17),0)="","",OFFSET('Stocklist Hoogenraad'!A$17,ROW()-ROW(A$17),0))</f>
        <v/>
      </c>
      <c r="B3979" s="124" t="str">
        <f ca="1">IF(OFFSET('Stocklist Hoogenraad'!B$17,ROW()-ROW(B$17),0)="","",OFFSET('Stocklist Hoogenraad'!B$17,ROW()-ROW(B$17),0))</f>
        <v/>
      </c>
      <c r="C3979" s="124" t="str">
        <f ca="1">IF(OFFSET('Stocklist Hoogenraad'!C$17,ROW()-ROW(C$17),0)="","",OFFSET('Stocklist Hoogenraad'!C$17,ROW()-ROW(C$17),0))</f>
        <v/>
      </c>
      <c r="D3979" s="125" t="str">
        <f ca="1">IF(OFFSET('Stocklist Hoogenraad'!D$17,ROW()-ROW(D$17),0)="","",(1+Margin)*OFFSET('Stocklist Hoogenraad'!D$17,ROW()-ROW(D$17),0))</f>
        <v/>
      </c>
    </row>
    <row r="3980" spans="1:4" x14ac:dyDescent="0.25">
      <c r="A3980" s="124" t="str">
        <f ca="1">IF(OFFSET('Stocklist Hoogenraad'!A$17,ROW()-ROW(A$17),0)="","",OFFSET('Stocklist Hoogenraad'!A$17,ROW()-ROW(A$17),0))</f>
        <v/>
      </c>
      <c r="B3980" s="124" t="str">
        <f ca="1">IF(OFFSET('Stocklist Hoogenraad'!B$17,ROW()-ROW(B$17),0)="","",OFFSET('Stocklist Hoogenraad'!B$17,ROW()-ROW(B$17),0))</f>
        <v/>
      </c>
      <c r="C3980" s="124" t="str">
        <f ca="1">IF(OFFSET('Stocklist Hoogenraad'!C$17,ROW()-ROW(C$17),0)="","",OFFSET('Stocklist Hoogenraad'!C$17,ROW()-ROW(C$17),0))</f>
        <v/>
      </c>
      <c r="D3980" s="125" t="str">
        <f ca="1">IF(OFFSET('Stocklist Hoogenraad'!D$17,ROW()-ROW(D$17),0)="","",(1+Margin)*OFFSET('Stocklist Hoogenraad'!D$17,ROW()-ROW(D$17),0))</f>
        <v/>
      </c>
    </row>
    <row r="3981" spans="1:4" x14ac:dyDescent="0.25">
      <c r="A3981" s="124" t="str">
        <f ca="1">IF(OFFSET('Stocklist Hoogenraad'!A$17,ROW()-ROW(A$17),0)="","",OFFSET('Stocklist Hoogenraad'!A$17,ROW()-ROW(A$17),0))</f>
        <v/>
      </c>
      <c r="B3981" s="124" t="str">
        <f ca="1">IF(OFFSET('Stocklist Hoogenraad'!B$17,ROW()-ROW(B$17),0)="","",OFFSET('Stocklist Hoogenraad'!B$17,ROW()-ROW(B$17),0))</f>
        <v/>
      </c>
      <c r="C3981" s="124" t="str">
        <f ca="1">IF(OFFSET('Stocklist Hoogenraad'!C$17,ROW()-ROW(C$17),0)="","",OFFSET('Stocklist Hoogenraad'!C$17,ROW()-ROW(C$17),0))</f>
        <v/>
      </c>
      <c r="D3981" s="125" t="str">
        <f ca="1">IF(OFFSET('Stocklist Hoogenraad'!D$17,ROW()-ROW(D$17),0)="","",(1+Margin)*OFFSET('Stocklist Hoogenraad'!D$17,ROW()-ROW(D$17),0))</f>
        <v/>
      </c>
    </row>
    <row r="3982" spans="1:4" x14ac:dyDescent="0.25">
      <c r="A3982" s="124" t="str">
        <f ca="1">IF(OFFSET('Stocklist Hoogenraad'!A$17,ROW()-ROW(A$17),0)="","",OFFSET('Stocklist Hoogenraad'!A$17,ROW()-ROW(A$17),0))</f>
        <v/>
      </c>
      <c r="B3982" s="124" t="str">
        <f ca="1">IF(OFFSET('Stocklist Hoogenraad'!B$17,ROW()-ROW(B$17),0)="","",OFFSET('Stocklist Hoogenraad'!B$17,ROW()-ROW(B$17),0))</f>
        <v/>
      </c>
      <c r="C3982" s="124" t="str">
        <f ca="1">IF(OFFSET('Stocklist Hoogenraad'!C$17,ROW()-ROW(C$17),0)="","",OFFSET('Stocklist Hoogenraad'!C$17,ROW()-ROW(C$17),0))</f>
        <v/>
      </c>
      <c r="D3982" s="125" t="str">
        <f ca="1">IF(OFFSET('Stocklist Hoogenraad'!D$17,ROW()-ROW(D$17),0)="","",(1+Margin)*OFFSET('Stocklist Hoogenraad'!D$17,ROW()-ROW(D$17),0))</f>
        <v/>
      </c>
    </row>
    <row r="3983" spans="1:4" x14ac:dyDescent="0.25">
      <c r="A3983" s="124" t="str">
        <f ca="1">IF(OFFSET('Stocklist Hoogenraad'!A$17,ROW()-ROW(A$17),0)="","",OFFSET('Stocklist Hoogenraad'!A$17,ROW()-ROW(A$17),0))</f>
        <v/>
      </c>
      <c r="B3983" s="124" t="str">
        <f ca="1">IF(OFFSET('Stocklist Hoogenraad'!B$17,ROW()-ROW(B$17),0)="","",OFFSET('Stocklist Hoogenraad'!B$17,ROW()-ROW(B$17),0))</f>
        <v/>
      </c>
      <c r="C3983" s="124" t="str">
        <f ca="1">IF(OFFSET('Stocklist Hoogenraad'!C$17,ROW()-ROW(C$17),0)="","",OFFSET('Stocklist Hoogenraad'!C$17,ROW()-ROW(C$17),0))</f>
        <v/>
      </c>
      <c r="D3983" s="125" t="str">
        <f ca="1">IF(OFFSET('Stocklist Hoogenraad'!D$17,ROW()-ROW(D$17),0)="","",(1+Margin)*OFFSET('Stocklist Hoogenraad'!D$17,ROW()-ROW(D$17),0))</f>
        <v/>
      </c>
    </row>
    <row r="3984" spans="1:4" x14ac:dyDescent="0.25">
      <c r="A3984" s="124" t="str">
        <f ca="1">IF(OFFSET('Stocklist Hoogenraad'!A$17,ROW()-ROW(A$17),0)="","",OFFSET('Stocklist Hoogenraad'!A$17,ROW()-ROW(A$17),0))</f>
        <v/>
      </c>
      <c r="B3984" s="124" t="str">
        <f ca="1">IF(OFFSET('Stocklist Hoogenraad'!B$17,ROW()-ROW(B$17),0)="","",OFFSET('Stocklist Hoogenraad'!B$17,ROW()-ROW(B$17),0))</f>
        <v/>
      </c>
      <c r="C3984" s="124" t="str">
        <f ca="1">IF(OFFSET('Stocklist Hoogenraad'!C$17,ROW()-ROW(C$17),0)="","",OFFSET('Stocklist Hoogenraad'!C$17,ROW()-ROW(C$17),0))</f>
        <v/>
      </c>
      <c r="D3984" s="125" t="str">
        <f ca="1">IF(OFFSET('Stocklist Hoogenraad'!D$17,ROW()-ROW(D$17),0)="","",(1+Margin)*OFFSET('Stocklist Hoogenraad'!D$17,ROW()-ROW(D$17),0))</f>
        <v/>
      </c>
    </row>
    <row r="3985" spans="1:4" x14ac:dyDescent="0.25">
      <c r="A3985" s="124" t="str">
        <f ca="1">IF(OFFSET('Stocklist Hoogenraad'!A$17,ROW()-ROW(A$17),0)="","",OFFSET('Stocklist Hoogenraad'!A$17,ROW()-ROW(A$17),0))</f>
        <v/>
      </c>
      <c r="B3985" s="124" t="str">
        <f ca="1">IF(OFFSET('Stocklist Hoogenraad'!B$17,ROW()-ROW(B$17),0)="","",OFFSET('Stocklist Hoogenraad'!B$17,ROW()-ROW(B$17),0))</f>
        <v/>
      </c>
      <c r="C3985" s="124" t="str">
        <f ca="1">IF(OFFSET('Stocklist Hoogenraad'!C$17,ROW()-ROW(C$17),0)="","",OFFSET('Stocklist Hoogenraad'!C$17,ROW()-ROW(C$17),0))</f>
        <v/>
      </c>
      <c r="D3985" s="125" t="str">
        <f ca="1">IF(OFFSET('Stocklist Hoogenraad'!D$17,ROW()-ROW(D$17),0)="","",(1+Margin)*OFFSET('Stocklist Hoogenraad'!D$17,ROW()-ROW(D$17),0))</f>
        <v/>
      </c>
    </row>
    <row r="3986" spans="1:4" x14ac:dyDescent="0.25">
      <c r="A3986" s="124" t="str">
        <f ca="1">IF(OFFSET('Stocklist Hoogenraad'!A$17,ROW()-ROW(A$17),0)="","",OFFSET('Stocklist Hoogenraad'!A$17,ROW()-ROW(A$17),0))</f>
        <v/>
      </c>
      <c r="B3986" s="124" t="str">
        <f ca="1">IF(OFFSET('Stocklist Hoogenraad'!B$17,ROW()-ROW(B$17),0)="","",OFFSET('Stocklist Hoogenraad'!B$17,ROW()-ROW(B$17),0))</f>
        <v/>
      </c>
      <c r="C3986" s="124" t="str">
        <f ca="1">IF(OFFSET('Stocklist Hoogenraad'!C$17,ROW()-ROW(C$17),0)="","",OFFSET('Stocklist Hoogenraad'!C$17,ROW()-ROW(C$17),0))</f>
        <v/>
      </c>
      <c r="D3986" s="125" t="str">
        <f ca="1">IF(OFFSET('Stocklist Hoogenraad'!D$17,ROW()-ROW(D$17),0)="","",(1+Margin)*OFFSET('Stocklist Hoogenraad'!D$17,ROW()-ROW(D$17),0))</f>
        <v/>
      </c>
    </row>
    <row r="3987" spans="1:4" x14ac:dyDescent="0.25">
      <c r="A3987" s="124" t="str">
        <f ca="1">IF(OFFSET('Stocklist Hoogenraad'!A$17,ROW()-ROW(A$17),0)="","",OFFSET('Stocklist Hoogenraad'!A$17,ROW()-ROW(A$17),0))</f>
        <v/>
      </c>
      <c r="B3987" s="124" t="str">
        <f ca="1">IF(OFFSET('Stocklist Hoogenraad'!B$17,ROW()-ROW(B$17),0)="","",OFFSET('Stocklist Hoogenraad'!B$17,ROW()-ROW(B$17),0))</f>
        <v/>
      </c>
      <c r="C3987" s="124" t="str">
        <f ca="1">IF(OFFSET('Stocklist Hoogenraad'!C$17,ROW()-ROW(C$17),0)="","",OFFSET('Stocklist Hoogenraad'!C$17,ROW()-ROW(C$17),0))</f>
        <v/>
      </c>
      <c r="D3987" s="125" t="str">
        <f ca="1">IF(OFFSET('Stocklist Hoogenraad'!D$17,ROW()-ROW(D$17),0)="","",(1+Margin)*OFFSET('Stocklist Hoogenraad'!D$17,ROW()-ROW(D$17),0))</f>
        <v/>
      </c>
    </row>
    <row r="3988" spans="1:4" x14ac:dyDescent="0.25">
      <c r="A3988" s="124" t="str">
        <f ca="1">IF(OFFSET('Stocklist Hoogenraad'!A$17,ROW()-ROW(A$17),0)="","",OFFSET('Stocklist Hoogenraad'!A$17,ROW()-ROW(A$17),0))</f>
        <v/>
      </c>
      <c r="B3988" s="124" t="str">
        <f ca="1">IF(OFFSET('Stocklist Hoogenraad'!B$17,ROW()-ROW(B$17),0)="","",OFFSET('Stocklist Hoogenraad'!B$17,ROW()-ROW(B$17),0))</f>
        <v/>
      </c>
      <c r="C3988" s="124" t="str">
        <f ca="1">IF(OFFSET('Stocklist Hoogenraad'!C$17,ROW()-ROW(C$17),0)="","",OFFSET('Stocklist Hoogenraad'!C$17,ROW()-ROW(C$17),0))</f>
        <v/>
      </c>
      <c r="D3988" s="125" t="str">
        <f ca="1">IF(OFFSET('Stocklist Hoogenraad'!D$17,ROW()-ROW(D$17),0)="","",(1+Margin)*OFFSET('Stocklist Hoogenraad'!D$17,ROW()-ROW(D$17),0))</f>
        <v/>
      </c>
    </row>
    <row r="3989" spans="1:4" x14ac:dyDescent="0.25">
      <c r="A3989" s="124" t="str">
        <f ca="1">IF(OFFSET('Stocklist Hoogenraad'!A$17,ROW()-ROW(A$17),0)="","",OFFSET('Stocklist Hoogenraad'!A$17,ROW()-ROW(A$17),0))</f>
        <v/>
      </c>
      <c r="B3989" s="124" t="str">
        <f ca="1">IF(OFFSET('Stocklist Hoogenraad'!B$17,ROW()-ROW(B$17),0)="","",OFFSET('Stocklist Hoogenraad'!B$17,ROW()-ROW(B$17),0))</f>
        <v/>
      </c>
      <c r="C3989" s="124" t="str">
        <f ca="1">IF(OFFSET('Stocklist Hoogenraad'!C$17,ROW()-ROW(C$17),0)="","",OFFSET('Stocklist Hoogenraad'!C$17,ROW()-ROW(C$17),0))</f>
        <v/>
      </c>
      <c r="D3989" s="125" t="str">
        <f ca="1">IF(OFFSET('Stocklist Hoogenraad'!D$17,ROW()-ROW(D$17),0)="","",(1+Margin)*OFFSET('Stocklist Hoogenraad'!D$17,ROW()-ROW(D$17),0))</f>
        <v/>
      </c>
    </row>
    <row r="3990" spans="1:4" x14ac:dyDescent="0.25">
      <c r="A3990" s="124" t="str">
        <f ca="1">IF(OFFSET('Stocklist Hoogenraad'!A$17,ROW()-ROW(A$17),0)="","",OFFSET('Stocklist Hoogenraad'!A$17,ROW()-ROW(A$17),0))</f>
        <v/>
      </c>
      <c r="B3990" s="124" t="str">
        <f ca="1">IF(OFFSET('Stocklist Hoogenraad'!B$17,ROW()-ROW(B$17),0)="","",OFFSET('Stocklist Hoogenraad'!B$17,ROW()-ROW(B$17),0))</f>
        <v/>
      </c>
      <c r="C3990" s="124" t="str">
        <f ca="1">IF(OFFSET('Stocklist Hoogenraad'!C$17,ROW()-ROW(C$17),0)="","",OFFSET('Stocklist Hoogenraad'!C$17,ROW()-ROW(C$17),0))</f>
        <v/>
      </c>
      <c r="D3990" s="125" t="str">
        <f ca="1">IF(OFFSET('Stocklist Hoogenraad'!D$17,ROW()-ROW(D$17),0)="","",(1+Margin)*OFFSET('Stocklist Hoogenraad'!D$17,ROW()-ROW(D$17),0))</f>
        <v/>
      </c>
    </row>
    <row r="3991" spans="1:4" x14ac:dyDescent="0.25">
      <c r="A3991" s="124" t="str">
        <f ca="1">IF(OFFSET('Stocklist Hoogenraad'!A$17,ROW()-ROW(A$17),0)="","",OFFSET('Stocklist Hoogenraad'!A$17,ROW()-ROW(A$17),0))</f>
        <v/>
      </c>
      <c r="B3991" s="124" t="str">
        <f ca="1">IF(OFFSET('Stocklist Hoogenraad'!B$17,ROW()-ROW(B$17),0)="","",OFFSET('Stocklist Hoogenraad'!B$17,ROW()-ROW(B$17),0))</f>
        <v/>
      </c>
      <c r="C3991" s="124" t="str">
        <f ca="1">IF(OFFSET('Stocklist Hoogenraad'!C$17,ROW()-ROW(C$17),0)="","",OFFSET('Stocklist Hoogenraad'!C$17,ROW()-ROW(C$17),0))</f>
        <v/>
      </c>
      <c r="D3991" s="125" t="str">
        <f ca="1">IF(OFFSET('Stocklist Hoogenraad'!D$17,ROW()-ROW(D$17),0)="","",(1+Margin)*OFFSET('Stocklist Hoogenraad'!D$17,ROW()-ROW(D$17),0))</f>
        <v/>
      </c>
    </row>
    <row r="3992" spans="1:4" x14ac:dyDescent="0.25">
      <c r="A3992" s="124" t="str">
        <f ca="1">IF(OFFSET('Stocklist Hoogenraad'!A$17,ROW()-ROW(A$17),0)="","",OFFSET('Stocklist Hoogenraad'!A$17,ROW()-ROW(A$17),0))</f>
        <v/>
      </c>
      <c r="B3992" s="124" t="str">
        <f ca="1">IF(OFFSET('Stocklist Hoogenraad'!B$17,ROW()-ROW(B$17),0)="","",OFFSET('Stocklist Hoogenraad'!B$17,ROW()-ROW(B$17),0))</f>
        <v/>
      </c>
      <c r="C3992" s="124" t="str">
        <f ca="1">IF(OFFSET('Stocklist Hoogenraad'!C$17,ROW()-ROW(C$17),0)="","",OFFSET('Stocklist Hoogenraad'!C$17,ROW()-ROW(C$17),0))</f>
        <v/>
      </c>
      <c r="D3992" s="125" t="str">
        <f ca="1">IF(OFFSET('Stocklist Hoogenraad'!D$17,ROW()-ROW(D$17),0)="","",(1+Margin)*OFFSET('Stocklist Hoogenraad'!D$17,ROW()-ROW(D$17),0))</f>
        <v/>
      </c>
    </row>
    <row r="3993" spans="1:4" x14ac:dyDescent="0.25">
      <c r="A3993" s="124" t="str">
        <f ca="1">IF(OFFSET('Stocklist Hoogenraad'!A$17,ROW()-ROW(A$17),0)="","",OFFSET('Stocklist Hoogenraad'!A$17,ROW()-ROW(A$17),0))</f>
        <v/>
      </c>
      <c r="B3993" s="124" t="str">
        <f ca="1">IF(OFFSET('Stocklist Hoogenraad'!B$17,ROW()-ROW(B$17),0)="","",OFFSET('Stocklist Hoogenraad'!B$17,ROW()-ROW(B$17),0))</f>
        <v/>
      </c>
      <c r="C3993" s="124" t="str">
        <f ca="1">IF(OFFSET('Stocklist Hoogenraad'!C$17,ROW()-ROW(C$17),0)="","",OFFSET('Stocklist Hoogenraad'!C$17,ROW()-ROW(C$17),0))</f>
        <v/>
      </c>
      <c r="D3993" s="125" t="str">
        <f ca="1">IF(OFFSET('Stocklist Hoogenraad'!D$17,ROW()-ROW(D$17),0)="","",(1+Margin)*OFFSET('Stocklist Hoogenraad'!D$17,ROW()-ROW(D$17),0))</f>
        <v/>
      </c>
    </row>
    <row r="3994" spans="1:4" x14ac:dyDescent="0.25">
      <c r="A3994" s="124" t="str">
        <f ca="1">IF(OFFSET('Stocklist Hoogenraad'!A$17,ROW()-ROW(A$17),0)="","",OFFSET('Stocklist Hoogenraad'!A$17,ROW()-ROW(A$17),0))</f>
        <v/>
      </c>
      <c r="B3994" s="124" t="str">
        <f ca="1">IF(OFFSET('Stocklist Hoogenraad'!B$17,ROW()-ROW(B$17),0)="","",OFFSET('Stocklist Hoogenraad'!B$17,ROW()-ROW(B$17),0))</f>
        <v/>
      </c>
      <c r="C3994" s="124" t="str">
        <f ca="1">IF(OFFSET('Stocklist Hoogenraad'!C$17,ROW()-ROW(C$17),0)="","",OFFSET('Stocklist Hoogenraad'!C$17,ROW()-ROW(C$17),0))</f>
        <v/>
      </c>
      <c r="D3994" s="125" t="str">
        <f ca="1">IF(OFFSET('Stocklist Hoogenraad'!D$17,ROW()-ROW(D$17),0)="","",(1+Margin)*OFFSET('Stocklist Hoogenraad'!D$17,ROW()-ROW(D$17),0))</f>
        <v/>
      </c>
    </row>
    <row r="3995" spans="1:4" x14ac:dyDescent="0.25">
      <c r="A3995" s="124" t="str">
        <f ca="1">IF(OFFSET('Stocklist Hoogenraad'!A$17,ROW()-ROW(A$17),0)="","",OFFSET('Stocklist Hoogenraad'!A$17,ROW()-ROW(A$17),0))</f>
        <v/>
      </c>
      <c r="B3995" s="124" t="str">
        <f ca="1">IF(OFFSET('Stocklist Hoogenraad'!B$17,ROW()-ROW(B$17),0)="","",OFFSET('Stocklist Hoogenraad'!B$17,ROW()-ROW(B$17),0))</f>
        <v/>
      </c>
      <c r="C3995" s="124" t="str">
        <f ca="1">IF(OFFSET('Stocklist Hoogenraad'!C$17,ROW()-ROW(C$17),0)="","",OFFSET('Stocklist Hoogenraad'!C$17,ROW()-ROW(C$17),0))</f>
        <v/>
      </c>
      <c r="D3995" s="125" t="str">
        <f ca="1">IF(OFFSET('Stocklist Hoogenraad'!D$17,ROW()-ROW(D$17),0)="","",(1+Margin)*OFFSET('Stocklist Hoogenraad'!D$17,ROW()-ROW(D$17),0))</f>
        <v/>
      </c>
    </row>
    <row r="3996" spans="1:4" x14ac:dyDescent="0.25">
      <c r="A3996" s="124" t="str">
        <f ca="1">IF(OFFSET('Stocklist Hoogenraad'!A$17,ROW()-ROW(A$17),0)="","",OFFSET('Stocklist Hoogenraad'!A$17,ROW()-ROW(A$17),0))</f>
        <v/>
      </c>
      <c r="B3996" s="124" t="str">
        <f ca="1">IF(OFFSET('Stocklist Hoogenraad'!B$17,ROW()-ROW(B$17),0)="","",OFFSET('Stocklist Hoogenraad'!B$17,ROW()-ROW(B$17),0))</f>
        <v/>
      </c>
      <c r="C3996" s="124" t="str">
        <f ca="1">IF(OFFSET('Stocklist Hoogenraad'!C$17,ROW()-ROW(C$17),0)="","",OFFSET('Stocklist Hoogenraad'!C$17,ROW()-ROW(C$17),0))</f>
        <v/>
      </c>
      <c r="D3996" s="125" t="str">
        <f ca="1">IF(OFFSET('Stocklist Hoogenraad'!D$17,ROW()-ROW(D$17),0)="","",(1+Margin)*OFFSET('Stocklist Hoogenraad'!D$17,ROW()-ROW(D$17),0))</f>
        <v/>
      </c>
    </row>
    <row r="3997" spans="1:4" x14ac:dyDescent="0.25">
      <c r="A3997" s="124" t="str">
        <f ca="1">IF(OFFSET('Stocklist Hoogenraad'!A$17,ROW()-ROW(A$17),0)="","",OFFSET('Stocklist Hoogenraad'!A$17,ROW()-ROW(A$17),0))</f>
        <v/>
      </c>
      <c r="B3997" s="124" t="str">
        <f ca="1">IF(OFFSET('Stocklist Hoogenraad'!B$17,ROW()-ROW(B$17),0)="","",OFFSET('Stocklist Hoogenraad'!B$17,ROW()-ROW(B$17),0))</f>
        <v/>
      </c>
      <c r="C3997" s="124" t="str">
        <f ca="1">IF(OFFSET('Stocklist Hoogenraad'!C$17,ROW()-ROW(C$17),0)="","",OFFSET('Stocklist Hoogenraad'!C$17,ROW()-ROW(C$17),0))</f>
        <v/>
      </c>
      <c r="D3997" s="125" t="str">
        <f ca="1">IF(OFFSET('Stocklist Hoogenraad'!D$17,ROW()-ROW(D$17),0)="","",(1+Margin)*OFFSET('Stocklist Hoogenraad'!D$17,ROW()-ROW(D$17),0))</f>
        <v/>
      </c>
    </row>
    <row r="3998" spans="1:4" x14ac:dyDescent="0.25">
      <c r="A3998" s="124" t="str">
        <f ca="1">IF(OFFSET('Stocklist Hoogenraad'!A$17,ROW()-ROW(A$17),0)="","",OFFSET('Stocklist Hoogenraad'!A$17,ROW()-ROW(A$17),0))</f>
        <v/>
      </c>
      <c r="B3998" s="124" t="str">
        <f ca="1">IF(OFFSET('Stocklist Hoogenraad'!B$17,ROW()-ROW(B$17),0)="","",OFFSET('Stocklist Hoogenraad'!B$17,ROW()-ROW(B$17),0))</f>
        <v/>
      </c>
      <c r="C3998" s="124" t="str">
        <f ca="1">IF(OFFSET('Stocklist Hoogenraad'!C$17,ROW()-ROW(C$17),0)="","",OFFSET('Stocklist Hoogenraad'!C$17,ROW()-ROW(C$17),0))</f>
        <v/>
      </c>
      <c r="D3998" s="125" t="str">
        <f ca="1">IF(OFFSET('Stocklist Hoogenraad'!D$17,ROW()-ROW(D$17),0)="","",(1+Margin)*OFFSET('Stocklist Hoogenraad'!D$17,ROW()-ROW(D$17),0))</f>
        <v/>
      </c>
    </row>
    <row r="3999" spans="1:4" x14ac:dyDescent="0.25">
      <c r="A3999" s="124" t="str">
        <f ca="1">IF(OFFSET('Stocklist Hoogenraad'!A$17,ROW()-ROW(A$17),0)="","",OFFSET('Stocklist Hoogenraad'!A$17,ROW()-ROW(A$17),0))</f>
        <v/>
      </c>
      <c r="B3999" s="124" t="str">
        <f ca="1">IF(OFFSET('Stocklist Hoogenraad'!B$17,ROW()-ROW(B$17),0)="","",OFFSET('Stocklist Hoogenraad'!B$17,ROW()-ROW(B$17),0))</f>
        <v/>
      </c>
      <c r="C3999" s="124" t="str">
        <f ca="1">IF(OFFSET('Stocklist Hoogenraad'!C$17,ROW()-ROW(C$17),0)="","",OFFSET('Stocklist Hoogenraad'!C$17,ROW()-ROW(C$17),0))</f>
        <v/>
      </c>
      <c r="D3999" s="125" t="str">
        <f ca="1">IF(OFFSET('Stocklist Hoogenraad'!D$17,ROW()-ROW(D$17),0)="","",(1+Margin)*OFFSET('Stocklist Hoogenraad'!D$17,ROW()-ROW(D$17),0))</f>
        <v/>
      </c>
    </row>
    <row r="4000" spans="1:4" x14ac:dyDescent="0.25">
      <c r="A4000" s="124" t="str">
        <f ca="1">IF(OFFSET('Stocklist Hoogenraad'!A$17,ROW()-ROW(A$17),0)="","",OFFSET('Stocklist Hoogenraad'!A$17,ROW()-ROW(A$17),0))</f>
        <v/>
      </c>
      <c r="B4000" s="124" t="str">
        <f ca="1">IF(OFFSET('Stocklist Hoogenraad'!B$17,ROW()-ROW(B$17),0)="","",OFFSET('Stocklist Hoogenraad'!B$17,ROW()-ROW(B$17),0))</f>
        <v/>
      </c>
      <c r="C4000" s="124" t="str">
        <f ca="1">IF(OFFSET('Stocklist Hoogenraad'!C$17,ROW()-ROW(C$17),0)="","",OFFSET('Stocklist Hoogenraad'!C$17,ROW()-ROW(C$17),0))</f>
        <v/>
      </c>
      <c r="D4000" s="125" t="str">
        <f ca="1">IF(OFFSET('Stocklist Hoogenraad'!D$17,ROW()-ROW(D$17),0)="","",(1+Margin)*OFFSET('Stocklist Hoogenraad'!D$17,ROW()-ROW(D$17),0))</f>
        <v/>
      </c>
    </row>
    <row r="4001" spans="1:4" x14ac:dyDescent="0.25">
      <c r="A4001" s="124" t="str">
        <f ca="1">IF(OFFSET('Stocklist Hoogenraad'!A$17,ROW()-ROW(A$17),0)="","",OFFSET('Stocklist Hoogenraad'!A$17,ROW()-ROW(A$17),0))</f>
        <v/>
      </c>
      <c r="B4001" s="124" t="str">
        <f ca="1">IF(OFFSET('Stocklist Hoogenraad'!B$17,ROW()-ROW(B$17),0)="","",OFFSET('Stocklist Hoogenraad'!B$17,ROW()-ROW(B$17),0))</f>
        <v/>
      </c>
      <c r="C4001" s="124" t="str">
        <f ca="1">IF(OFFSET('Stocklist Hoogenraad'!C$17,ROW()-ROW(C$17),0)="","",OFFSET('Stocklist Hoogenraad'!C$17,ROW()-ROW(C$17),0))</f>
        <v/>
      </c>
      <c r="D4001" s="125" t="str">
        <f ca="1">IF(OFFSET('Stocklist Hoogenraad'!D$17,ROW()-ROW(D$17),0)="","",(1+Margin)*OFFSET('Stocklist Hoogenraad'!D$17,ROW()-ROW(D$17),0))</f>
        <v/>
      </c>
    </row>
    <row r="4002" spans="1:4" x14ac:dyDescent="0.25">
      <c r="A4002" s="124" t="str">
        <f ca="1">IF(OFFSET('Stocklist Hoogenraad'!A$17,ROW()-ROW(A$17),0)="","",OFFSET('Stocklist Hoogenraad'!A$17,ROW()-ROW(A$17),0))</f>
        <v/>
      </c>
      <c r="B4002" s="124" t="str">
        <f ca="1">IF(OFFSET('Stocklist Hoogenraad'!B$17,ROW()-ROW(B$17),0)="","",OFFSET('Stocklist Hoogenraad'!B$17,ROW()-ROW(B$17),0))</f>
        <v/>
      </c>
      <c r="C4002" s="124" t="str">
        <f ca="1">IF(OFFSET('Stocklist Hoogenraad'!C$17,ROW()-ROW(C$17),0)="","",OFFSET('Stocklist Hoogenraad'!C$17,ROW()-ROW(C$17),0))</f>
        <v/>
      </c>
      <c r="D4002" s="125" t="str">
        <f ca="1">IF(OFFSET('Stocklist Hoogenraad'!D$17,ROW()-ROW(D$17),0)="","",(1+Margin)*OFFSET('Stocklist Hoogenraad'!D$17,ROW()-ROW(D$17),0))</f>
        <v/>
      </c>
    </row>
    <row r="4003" spans="1:4" x14ac:dyDescent="0.25">
      <c r="A4003" s="124" t="str">
        <f ca="1">IF(OFFSET('Stocklist Hoogenraad'!A$17,ROW()-ROW(A$17),0)="","",OFFSET('Stocklist Hoogenraad'!A$17,ROW()-ROW(A$17),0))</f>
        <v/>
      </c>
      <c r="B4003" s="124" t="str">
        <f ca="1">IF(OFFSET('Stocklist Hoogenraad'!B$17,ROW()-ROW(B$17),0)="","",OFFSET('Stocklist Hoogenraad'!B$17,ROW()-ROW(B$17),0))</f>
        <v/>
      </c>
      <c r="C4003" s="124" t="str">
        <f ca="1">IF(OFFSET('Stocklist Hoogenraad'!C$17,ROW()-ROW(C$17),0)="","",OFFSET('Stocklist Hoogenraad'!C$17,ROW()-ROW(C$17),0))</f>
        <v/>
      </c>
      <c r="D4003" s="125" t="str">
        <f ca="1">IF(OFFSET('Stocklist Hoogenraad'!D$17,ROW()-ROW(D$17),0)="","",(1+Margin)*OFFSET('Stocklist Hoogenraad'!D$17,ROW()-ROW(D$17),0))</f>
        <v/>
      </c>
    </row>
    <row r="4004" spans="1:4" x14ac:dyDescent="0.25">
      <c r="A4004" s="124" t="str">
        <f ca="1">IF(OFFSET('Stocklist Hoogenraad'!A$17,ROW()-ROW(A$17),0)="","",OFFSET('Stocklist Hoogenraad'!A$17,ROW()-ROW(A$17),0))</f>
        <v/>
      </c>
      <c r="B4004" s="124" t="str">
        <f ca="1">IF(OFFSET('Stocklist Hoogenraad'!B$17,ROW()-ROW(B$17),0)="","",OFFSET('Stocklist Hoogenraad'!B$17,ROW()-ROW(B$17),0))</f>
        <v/>
      </c>
      <c r="C4004" s="124" t="str">
        <f ca="1">IF(OFFSET('Stocklist Hoogenraad'!C$17,ROW()-ROW(C$17),0)="","",OFFSET('Stocklist Hoogenraad'!C$17,ROW()-ROW(C$17),0))</f>
        <v/>
      </c>
      <c r="D4004" s="125" t="str">
        <f ca="1">IF(OFFSET('Stocklist Hoogenraad'!D$17,ROW()-ROW(D$17),0)="","",(1+Margin)*OFFSET('Stocklist Hoogenraad'!D$17,ROW()-ROW(D$17),0))</f>
        <v/>
      </c>
    </row>
    <row r="4005" spans="1:4" x14ac:dyDescent="0.25">
      <c r="A4005" s="124" t="str">
        <f ca="1">IF(OFFSET('Stocklist Hoogenraad'!A$17,ROW()-ROW(A$17),0)="","",OFFSET('Stocklist Hoogenraad'!A$17,ROW()-ROW(A$17),0))</f>
        <v/>
      </c>
      <c r="B4005" s="124" t="str">
        <f ca="1">IF(OFFSET('Stocklist Hoogenraad'!B$17,ROW()-ROW(B$17),0)="","",OFFSET('Stocklist Hoogenraad'!B$17,ROW()-ROW(B$17),0))</f>
        <v/>
      </c>
      <c r="C4005" s="124" t="str">
        <f ca="1">IF(OFFSET('Stocklist Hoogenraad'!C$17,ROW()-ROW(C$17),0)="","",OFFSET('Stocklist Hoogenraad'!C$17,ROW()-ROW(C$17),0))</f>
        <v/>
      </c>
      <c r="D4005" s="125" t="str">
        <f ca="1">IF(OFFSET('Stocklist Hoogenraad'!D$17,ROW()-ROW(D$17),0)="","",(1+Margin)*OFFSET('Stocklist Hoogenraad'!D$17,ROW()-ROW(D$17),0))</f>
        <v/>
      </c>
    </row>
    <row r="4006" spans="1:4" x14ac:dyDescent="0.25">
      <c r="A4006" s="124" t="str">
        <f ca="1">IF(OFFSET('Stocklist Hoogenraad'!A$17,ROW()-ROW(A$17),0)="","",OFFSET('Stocklist Hoogenraad'!A$17,ROW()-ROW(A$17),0))</f>
        <v/>
      </c>
      <c r="B4006" s="124" t="str">
        <f ca="1">IF(OFFSET('Stocklist Hoogenraad'!B$17,ROW()-ROW(B$17),0)="","",OFFSET('Stocklist Hoogenraad'!B$17,ROW()-ROW(B$17),0))</f>
        <v/>
      </c>
      <c r="C4006" s="124" t="str">
        <f ca="1">IF(OFFSET('Stocklist Hoogenraad'!C$17,ROW()-ROW(C$17),0)="","",OFFSET('Stocklist Hoogenraad'!C$17,ROW()-ROW(C$17),0))</f>
        <v/>
      </c>
      <c r="D4006" s="125" t="str">
        <f ca="1">IF(OFFSET('Stocklist Hoogenraad'!D$17,ROW()-ROW(D$17),0)="","",(1+Margin)*OFFSET('Stocklist Hoogenraad'!D$17,ROW()-ROW(D$17),0))</f>
        <v/>
      </c>
    </row>
    <row r="4007" spans="1:4" x14ac:dyDescent="0.25">
      <c r="A4007" s="124" t="str">
        <f ca="1">IF(OFFSET('Stocklist Hoogenraad'!A$17,ROW()-ROW(A$17),0)="","",OFFSET('Stocklist Hoogenraad'!A$17,ROW()-ROW(A$17),0))</f>
        <v/>
      </c>
      <c r="B4007" s="124" t="str">
        <f ca="1">IF(OFFSET('Stocklist Hoogenraad'!B$17,ROW()-ROW(B$17),0)="","",OFFSET('Stocklist Hoogenraad'!B$17,ROW()-ROW(B$17),0))</f>
        <v/>
      </c>
      <c r="C4007" s="124" t="str">
        <f ca="1">IF(OFFSET('Stocklist Hoogenraad'!C$17,ROW()-ROW(C$17),0)="","",OFFSET('Stocklist Hoogenraad'!C$17,ROW()-ROW(C$17),0))</f>
        <v/>
      </c>
      <c r="D4007" s="125" t="str">
        <f ca="1">IF(OFFSET('Stocklist Hoogenraad'!D$17,ROW()-ROW(D$17),0)="","",(1+Margin)*OFFSET('Stocklist Hoogenraad'!D$17,ROW()-ROW(D$17),0))</f>
        <v/>
      </c>
    </row>
    <row r="4008" spans="1:4" x14ac:dyDescent="0.25">
      <c r="A4008" s="124" t="str">
        <f ca="1">IF(OFFSET('Stocklist Hoogenraad'!A$17,ROW()-ROW(A$17),0)="","",OFFSET('Stocklist Hoogenraad'!A$17,ROW()-ROW(A$17),0))</f>
        <v/>
      </c>
      <c r="B4008" s="124" t="str">
        <f ca="1">IF(OFFSET('Stocklist Hoogenraad'!B$17,ROW()-ROW(B$17),0)="","",OFFSET('Stocklist Hoogenraad'!B$17,ROW()-ROW(B$17),0))</f>
        <v/>
      </c>
      <c r="C4008" s="124" t="str">
        <f ca="1">IF(OFFSET('Stocklist Hoogenraad'!C$17,ROW()-ROW(C$17),0)="","",OFFSET('Stocklist Hoogenraad'!C$17,ROW()-ROW(C$17),0))</f>
        <v/>
      </c>
      <c r="D4008" s="125" t="str">
        <f ca="1">IF(OFFSET('Stocklist Hoogenraad'!D$17,ROW()-ROW(D$17),0)="","",(1+Margin)*OFFSET('Stocklist Hoogenraad'!D$17,ROW()-ROW(D$17),0))</f>
        <v/>
      </c>
    </row>
    <row r="4009" spans="1:4" x14ac:dyDescent="0.25">
      <c r="A4009" s="124" t="str">
        <f ca="1">IF(OFFSET('Stocklist Hoogenraad'!A$17,ROW()-ROW(A$17),0)="","",OFFSET('Stocklist Hoogenraad'!A$17,ROW()-ROW(A$17),0))</f>
        <v/>
      </c>
      <c r="B4009" s="124" t="str">
        <f ca="1">IF(OFFSET('Stocklist Hoogenraad'!B$17,ROW()-ROW(B$17),0)="","",OFFSET('Stocklist Hoogenraad'!B$17,ROW()-ROW(B$17),0))</f>
        <v/>
      </c>
      <c r="C4009" s="124" t="str">
        <f ca="1">IF(OFFSET('Stocklist Hoogenraad'!C$17,ROW()-ROW(C$17),0)="","",OFFSET('Stocklist Hoogenraad'!C$17,ROW()-ROW(C$17),0))</f>
        <v/>
      </c>
      <c r="D4009" s="125" t="str">
        <f ca="1">IF(OFFSET('Stocklist Hoogenraad'!D$17,ROW()-ROW(D$17),0)="","",(1+Margin)*OFFSET('Stocklist Hoogenraad'!D$17,ROW()-ROW(D$17),0))</f>
        <v/>
      </c>
    </row>
    <row r="4010" spans="1:4" x14ac:dyDescent="0.25">
      <c r="A4010" s="124" t="str">
        <f ca="1">IF(OFFSET('Stocklist Hoogenraad'!A$17,ROW()-ROW(A$17),0)="","",OFFSET('Stocklist Hoogenraad'!A$17,ROW()-ROW(A$17),0))</f>
        <v/>
      </c>
      <c r="B4010" s="124" t="str">
        <f ca="1">IF(OFFSET('Stocklist Hoogenraad'!B$17,ROW()-ROW(B$17),0)="","",OFFSET('Stocklist Hoogenraad'!B$17,ROW()-ROW(B$17),0))</f>
        <v/>
      </c>
      <c r="C4010" s="124" t="str">
        <f ca="1">IF(OFFSET('Stocklist Hoogenraad'!C$17,ROW()-ROW(C$17),0)="","",OFFSET('Stocklist Hoogenraad'!C$17,ROW()-ROW(C$17),0))</f>
        <v/>
      </c>
      <c r="D4010" s="125" t="str">
        <f ca="1">IF(OFFSET('Stocklist Hoogenraad'!D$17,ROW()-ROW(D$17),0)="","",(1+Margin)*OFFSET('Stocklist Hoogenraad'!D$17,ROW()-ROW(D$17),0))</f>
        <v/>
      </c>
    </row>
    <row r="4011" spans="1:4" x14ac:dyDescent="0.25">
      <c r="A4011" s="124" t="str">
        <f ca="1">IF(OFFSET('Stocklist Hoogenraad'!A$17,ROW()-ROW(A$17),0)="","",OFFSET('Stocklist Hoogenraad'!A$17,ROW()-ROW(A$17),0))</f>
        <v/>
      </c>
      <c r="B4011" s="124" t="str">
        <f ca="1">IF(OFFSET('Stocklist Hoogenraad'!B$17,ROW()-ROW(B$17),0)="","",OFFSET('Stocklist Hoogenraad'!B$17,ROW()-ROW(B$17),0))</f>
        <v/>
      </c>
      <c r="C4011" s="124" t="str">
        <f ca="1">IF(OFFSET('Stocklist Hoogenraad'!C$17,ROW()-ROW(C$17),0)="","",OFFSET('Stocklist Hoogenraad'!C$17,ROW()-ROW(C$17),0))</f>
        <v/>
      </c>
      <c r="D4011" s="125" t="str">
        <f ca="1">IF(OFFSET('Stocklist Hoogenraad'!D$17,ROW()-ROW(D$17),0)="","",(1+Margin)*OFFSET('Stocklist Hoogenraad'!D$17,ROW()-ROW(D$17),0))</f>
        <v/>
      </c>
    </row>
    <row r="4012" spans="1:4" x14ac:dyDescent="0.25">
      <c r="A4012" s="124" t="str">
        <f ca="1">IF(OFFSET('Stocklist Hoogenraad'!A$17,ROW()-ROW(A$17),0)="","",OFFSET('Stocklist Hoogenraad'!A$17,ROW()-ROW(A$17),0))</f>
        <v/>
      </c>
      <c r="B4012" s="124" t="str">
        <f ca="1">IF(OFFSET('Stocklist Hoogenraad'!B$17,ROW()-ROW(B$17),0)="","",OFFSET('Stocklist Hoogenraad'!B$17,ROW()-ROW(B$17),0))</f>
        <v/>
      </c>
      <c r="C4012" s="124" t="str">
        <f ca="1">IF(OFFSET('Stocklist Hoogenraad'!C$17,ROW()-ROW(C$17),0)="","",OFFSET('Stocklist Hoogenraad'!C$17,ROW()-ROW(C$17),0))</f>
        <v/>
      </c>
      <c r="D4012" s="125" t="str">
        <f ca="1">IF(OFFSET('Stocklist Hoogenraad'!D$17,ROW()-ROW(D$17),0)="","",(1+Margin)*OFFSET('Stocklist Hoogenraad'!D$17,ROW()-ROW(D$17),0))</f>
        <v/>
      </c>
    </row>
    <row r="4013" spans="1:4" x14ac:dyDescent="0.25">
      <c r="A4013" s="124" t="str">
        <f ca="1">IF(OFFSET('Stocklist Hoogenraad'!A$17,ROW()-ROW(A$17),0)="","",OFFSET('Stocklist Hoogenraad'!A$17,ROW()-ROW(A$17),0))</f>
        <v/>
      </c>
      <c r="B4013" s="124" t="str">
        <f ca="1">IF(OFFSET('Stocklist Hoogenraad'!B$17,ROW()-ROW(B$17),0)="","",OFFSET('Stocklist Hoogenraad'!B$17,ROW()-ROW(B$17),0))</f>
        <v/>
      </c>
      <c r="C4013" s="124" t="str">
        <f ca="1">IF(OFFSET('Stocklist Hoogenraad'!C$17,ROW()-ROW(C$17),0)="","",OFFSET('Stocklist Hoogenraad'!C$17,ROW()-ROW(C$17),0))</f>
        <v/>
      </c>
      <c r="D4013" s="125" t="str">
        <f ca="1">IF(OFFSET('Stocklist Hoogenraad'!D$17,ROW()-ROW(D$17),0)="","",(1+Margin)*OFFSET('Stocklist Hoogenraad'!D$17,ROW()-ROW(D$17),0))</f>
        <v/>
      </c>
    </row>
    <row r="4014" spans="1:4" x14ac:dyDescent="0.25">
      <c r="A4014" s="124" t="str">
        <f ca="1">IF(OFFSET('Stocklist Hoogenraad'!A$17,ROW()-ROW(A$17),0)="","",OFFSET('Stocklist Hoogenraad'!A$17,ROW()-ROW(A$17),0))</f>
        <v/>
      </c>
      <c r="B4014" s="124" t="str">
        <f ca="1">IF(OFFSET('Stocklist Hoogenraad'!B$17,ROW()-ROW(B$17),0)="","",OFFSET('Stocklist Hoogenraad'!B$17,ROW()-ROW(B$17),0))</f>
        <v/>
      </c>
      <c r="C4014" s="124" t="str">
        <f ca="1">IF(OFFSET('Stocklist Hoogenraad'!C$17,ROW()-ROW(C$17),0)="","",OFFSET('Stocklist Hoogenraad'!C$17,ROW()-ROW(C$17),0))</f>
        <v/>
      </c>
      <c r="D4014" s="125" t="str">
        <f ca="1">IF(OFFSET('Stocklist Hoogenraad'!D$17,ROW()-ROW(D$17),0)="","",(1+Margin)*OFFSET('Stocklist Hoogenraad'!D$17,ROW()-ROW(D$17),0))</f>
        <v/>
      </c>
    </row>
    <row r="4015" spans="1:4" x14ac:dyDescent="0.25">
      <c r="A4015" s="124" t="str">
        <f ca="1">IF(OFFSET('Stocklist Hoogenraad'!A$17,ROW()-ROW(A$17),0)="","",OFFSET('Stocklist Hoogenraad'!A$17,ROW()-ROW(A$17),0))</f>
        <v/>
      </c>
      <c r="B4015" s="124" t="str">
        <f ca="1">IF(OFFSET('Stocklist Hoogenraad'!B$17,ROW()-ROW(B$17),0)="","",OFFSET('Stocklist Hoogenraad'!B$17,ROW()-ROW(B$17),0))</f>
        <v/>
      </c>
      <c r="C4015" s="124" t="str">
        <f ca="1">IF(OFFSET('Stocklist Hoogenraad'!C$17,ROW()-ROW(C$17),0)="","",OFFSET('Stocklist Hoogenraad'!C$17,ROW()-ROW(C$17),0))</f>
        <v/>
      </c>
      <c r="D4015" s="125" t="str">
        <f ca="1">IF(OFFSET('Stocklist Hoogenraad'!D$17,ROW()-ROW(D$17),0)="","",(1+Margin)*OFFSET('Stocklist Hoogenraad'!D$17,ROW()-ROW(D$17),0))</f>
        <v/>
      </c>
    </row>
    <row r="4016" spans="1:4" x14ac:dyDescent="0.25">
      <c r="A4016" s="124" t="str">
        <f ca="1">IF(OFFSET('Stocklist Hoogenraad'!A$17,ROW()-ROW(A$17),0)="","",OFFSET('Stocklist Hoogenraad'!A$17,ROW()-ROW(A$17),0))</f>
        <v/>
      </c>
      <c r="B4016" s="124" t="str">
        <f ca="1">IF(OFFSET('Stocklist Hoogenraad'!B$17,ROW()-ROW(B$17),0)="","",OFFSET('Stocklist Hoogenraad'!B$17,ROW()-ROW(B$17),0))</f>
        <v/>
      </c>
      <c r="C4016" s="124" t="str">
        <f ca="1">IF(OFFSET('Stocklist Hoogenraad'!C$17,ROW()-ROW(C$17),0)="","",OFFSET('Stocklist Hoogenraad'!C$17,ROW()-ROW(C$17),0))</f>
        <v/>
      </c>
      <c r="D4016" s="125" t="str">
        <f ca="1">IF(OFFSET('Stocklist Hoogenraad'!D$17,ROW()-ROW(D$17),0)="","",(1+Margin)*OFFSET('Stocklist Hoogenraad'!D$17,ROW()-ROW(D$17),0))</f>
        <v/>
      </c>
    </row>
    <row r="4017" spans="1:4" x14ac:dyDescent="0.25">
      <c r="A4017" s="124" t="str">
        <f ca="1">IF(OFFSET('Stocklist Hoogenraad'!A$17,ROW()-ROW(A$17),0)="","",OFFSET('Stocklist Hoogenraad'!A$17,ROW()-ROW(A$17),0))</f>
        <v/>
      </c>
      <c r="B4017" s="124" t="str">
        <f ca="1">IF(OFFSET('Stocklist Hoogenraad'!B$17,ROW()-ROW(B$17),0)="","",OFFSET('Stocklist Hoogenraad'!B$17,ROW()-ROW(B$17),0))</f>
        <v/>
      </c>
      <c r="C4017" s="124" t="str">
        <f ca="1">IF(OFFSET('Stocklist Hoogenraad'!C$17,ROW()-ROW(C$17),0)="","",OFFSET('Stocklist Hoogenraad'!C$17,ROW()-ROW(C$17),0))</f>
        <v/>
      </c>
      <c r="D4017" s="125" t="str">
        <f ca="1">IF(OFFSET('Stocklist Hoogenraad'!D$17,ROW()-ROW(D$17),0)="","",(1+Margin)*OFFSET('Stocklist Hoogenraad'!D$17,ROW()-ROW(D$17),0))</f>
        <v/>
      </c>
    </row>
    <row r="4018" spans="1:4" x14ac:dyDescent="0.25">
      <c r="A4018" s="124" t="str">
        <f ca="1">IF(OFFSET('Stocklist Hoogenraad'!A$17,ROW()-ROW(A$17),0)="","",OFFSET('Stocklist Hoogenraad'!A$17,ROW()-ROW(A$17),0))</f>
        <v/>
      </c>
      <c r="B4018" s="124" t="str">
        <f ca="1">IF(OFFSET('Stocklist Hoogenraad'!B$17,ROW()-ROW(B$17),0)="","",OFFSET('Stocklist Hoogenraad'!B$17,ROW()-ROW(B$17),0))</f>
        <v/>
      </c>
      <c r="C4018" s="124" t="str">
        <f ca="1">IF(OFFSET('Stocklist Hoogenraad'!C$17,ROW()-ROW(C$17),0)="","",OFFSET('Stocklist Hoogenraad'!C$17,ROW()-ROW(C$17),0))</f>
        <v/>
      </c>
      <c r="D4018" s="125" t="str">
        <f ca="1">IF(OFFSET('Stocklist Hoogenraad'!D$17,ROW()-ROW(D$17),0)="","",(1+Margin)*OFFSET('Stocklist Hoogenraad'!D$17,ROW()-ROW(D$17),0))</f>
        <v/>
      </c>
    </row>
    <row r="4019" spans="1:4" x14ac:dyDescent="0.25">
      <c r="A4019" s="124" t="str">
        <f ca="1">IF(OFFSET('Stocklist Hoogenraad'!A$17,ROW()-ROW(A$17),0)="","",OFFSET('Stocklist Hoogenraad'!A$17,ROW()-ROW(A$17),0))</f>
        <v/>
      </c>
      <c r="B4019" s="124" t="str">
        <f ca="1">IF(OFFSET('Stocklist Hoogenraad'!B$17,ROW()-ROW(B$17),0)="","",OFFSET('Stocklist Hoogenraad'!B$17,ROW()-ROW(B$17),0))</f>
        <v/>
      </c>
      <c r="C4019" s="124" t="str">
        <f ca="1">IF(OFFSET('Stocklist Hoogenraad'!C$17,ROW()-ROW(C$17),0)="","",OFFSET('Stocklist Hoogenraad'!C$17,ROW()-ROW(C$17),0))</f>
        <v/>
      </c>
      <c r="D4019" s="125" t="str">
        <f ca="1">IF(OFFSET('Stocklist Hoogenraad'!D$17,ROW()-ROW(D$17),0)="","",(1+Margin)*OFFSET('Stocklist Hoogenraad'!D$17,ROW()-ROW(D$17),0))</f>
        <v/>
      </c>
    </row>
    <row r="4020" spans="1:4" x14ac:dyDescent="0.25">
      <c r="A4020" s="124" t="str">
        <f ca="1">IF(OFFSET('Stocklist Hoogenraad'!A$17,ROW()-ROW(A$17),0)="","",OFFSET('Stocklist Hoogenraad'!A$17,ROW()-ROW(A$17),0))</f>
        <v/>
      </c>
      <c r="B4020" s="124" t="str">
        <f ca="1">IF(OFFSET('Stocklist Hoogenraad'!B$17,ROW()-ROW(B$17),0)="","",OFFSET('Stocklist Hoogenraad'!B$17,ROW()-ROW(B$17),0))</f>
        <v/>
      </c>
      <c r="C4020" s="124" t="str">
        <f ca="1">IF(OFFSET('Stocklist Hoogenraad'!C$17,ROW()-ROW(C$17),0)="","",OFFSET('Stocklist Hoogenraad'!C$17,ROW()-ROW(C$17),0))</f>
        <v/>
      </c>
      <c r="D4020" s="125" t="str">
        <f ca="1">IF(OFFSET('Stocklist Hoogenraad'!D$17,ROW()-ROW(D$17),0)="","",(1+Margin)*OFFSET('Stocklist Hoogenraad'!D$17,ROW()-ROW(D$17),0))</f>
        <v/>
      </c>
    </row>
    <row r="4021" spans="1:4" x14ac:dyDescent="0.25">
      <c r="A4021" s="124" t="str">
        <f ca="1">IF(OFFSET('Stocklist Hoogenraad'!A$17,ROW()-ROW(A$17),0)="","",OFFSET('Stocklist Hoogenraad'!A$17,ROW()-ROW(A$17),0))</f>
        <v/>
      </c>
      <c r="B4021" s="124" t="str">
        <f ca="1">IF(OFFSET('Stocklist Hoogenraad'!B$17,ROW()-ROW(B$17),0)="","",OFFSET('Stocklist Hoogenraad'!B$17,ROW()-ROW(B$17),0))</f>
        <v/>
      </c>
      <c r="C4021" s="124" t="str">
        <f ca="1">IF(OFFSET('Stocklist Hoogenraad'!C$17,ROW()-ROW(C$17),0)="","",OFFSET('Stocklist Hoogenraad'!C$17,ROW()-ROW(C$17),0))</f>
        <v/>
      </c>
      <c r="D4021" s="125" t="str">
        <f ca="1">IF(OFFSET('Stocklist Hoogenraad'!D$17,ROW()-ROW(D$17),0)="","",(1+Margin)*OFFSET('Stocklist Hoogenraad'!D$17,ROW()-ROW(D$17),0))</f>
        <v/>
      </c>
    </row>
    <row r="4022" spans="1:4" x14ac:dyDescent="0.25">
      <c r="A4022" s="124" t="str">
        <f ca="1">IF(OFFSET('Stocklist Hoogenraad'!A$17,ROW()-ROW(A$17),0)="","",OFFSET('Stocklist Hoogenraad'!A$17,ROW()-ROW(A$17),0))</f>
        <v/>
      </c>
      <c r="B4022" s="124" t="str">
        <f ca="1">IF(OFFSET('Stocklist Hoogenraad'!B$17,ROW()-ROW(B$17),0)="","",OFFSET('Stocklist Hoogenraad'!B$17,ROW()-ROW(B$17),0))</f>
        <v/>
      </c>
      <c r="C4022" s="124" t="str">
        <f ca="1">IF(OFFSET('Stocklist Hoogenraad'!C$17,ROW()-ROW(C$17),0)="","",OFFSET('Stocklist Hoogenraad'!C$17,ROW()-ROW(C$17),0))</f>
        <v/>
      </c>
      <c r="D4022" s="125" t="str">
        <f ca="1">IF(OFFSET('Stocklist Hoogenraad'!D$17,ROW()-ROW(D$17),0)="","",(1+Margin)*OFFSET('Stocklist Hoogenraad'!D$17,ROW()-ROW(D$17),0))</f>
        <v/>
      </c>
    </row>
    <row r="4023" spans="1:4" x14ac:dyDescent="0.25">
      <c r="A4023" s="124" t="str">
        <f ca="1">IF(OFFSET('Stocklist Hoogenraad'!A$17,ROW()-ROW(A$17),0)="","",OFFSET('Stocklist Hoogenraad'!A$17,ROW()-ROW(A$17),0))</f>
        <v/>
      </c>
      <c r="B4023" s="124" t="str">
        <f ca="1">IF(OFFSET('Stocklist Hoogenraad'!B$17,ROW()-ROW(B$17),0)="","",OFFSET('Stocklist Hoogenraad'!B$17,ROW()-ROW(B$17),0))</f>
        <v/>
      </c>
      <c r="C4023" s="124" t="str">
        <f ca="1">IF(OFFSET('Stocklist Hoogenraad'!C$17,ROW()-ROW(C$17),0)="","",OFFSET('Stocklist Hoogenraad'!C$17,ROW()-ROW(C$17),0))</f>
        <v/>
      </c>
      <c r="D4023" s="125" t="str">
        <f ca="1">IF(OFFSET('Stocklist Hoogenraad'!D$17,ROW()-ROW(D$17),0)="","",(1+Margin)*OFFSET('Stocklist Hoogenraad'!D$17,ROW()-ROW(D$17),0))</f>
        <v/>
      </c>
    </row>
    <row r="4024" spans="1:4" x14ac:dyDescent="0.25">
      <c r="A4024" s="124" t="str">
        <f ca="1">IF(OFFSET('Stocklist Hoogenraad'!A$17,ROW()-ROW(A$17),0)="","",OFFSET('Stocklist Hoogenraad'!A$17,ROW()-ROW(A$17),0))</f>
        <v/>
      </c>
      <c r="B4024" s="124" t="str">
        <f ca="1">IF(OFFSET('Stocklist Hoogenraad'!B$17,ROW()-ROW(B$17),0)="","",OFFSET('Stocklist Hoogenraad'!B$17,ROW()-ROW(B$17),0))</f>
        <v/>
      </c>
      <c r="C4024" s="124" t="str">
        <f ca="1">IF(OFFSET('Stocklist Hoogenraad'!C$17,ROW()-ROW(C$17),0)="","",OFFSET('Stocklist Hoogenraad'!C$17,ROW()-ROW(C$17),0))</f>
        <v/>
      </c>
      <c r="D4024" s="125" t="str">
        <f ca="1">IF(OFFSET('Stocklist Hoogenraad'!D$17,ROW()-ROW(D$17),0)="","",(1+Margin)*OFFSET('Stocklist Hoogenraad'!D$17,ROW()-ROW(D$17),0))</f>
        <v/>
      </c>
    </row>
    <row r="4025" spans="1:4" x14ac:dyDescent="0.25">
      <c r="A4025" s="124" t="str">
        <f ca="1">IF(OFFSET('Stocklist Hoogenraad'!A$17,ROW()-ROW(A$17),0)="","",OFFSET('Stocklist Hoogenraad'!A$17,ROW()-ROW(A$17),0))</f>
        <v/>
      </c>
      <c r="B4025" s="124" t="str">
        <f ca="1">IF(OFFSET('Stocklist Hoogenraad'!B$17,ROW()-ROW(B$17),0)="","",OFFSET('Stocklist Hoogenraad'!B$17,ROW()-ROW(B$17),0))</f>
        <v/>
      </c>
      <c r="C4025" s="124" t="str">
        <f ca="1">IF(OFFSET('Stocklist Hoogenraad'!C$17,ROW()-ROW(C$17),0)="","",OFFSET('Stocklist Hoogenraad'!C$17,ROW()-ROW(C$17),0))</f>
        <v/>
      </c>
      <c r="D4025" s="125" t="str">
        <f ca="1">IF(OFFSET('Stocklist Hoogenraad'!D$17,ROW()-ROW(D$17),0)="","",(1+Margin)*OFFSET('Stocklist Hoogenraad'!D$17,ROW()-ROW(D$17),0))</f>
        <v/>
      </c>
    </row>
    <row r="4026" spans="1:4" x14ac:dyDescent="0.25">
      <c r="A4026" s="124" t="str">
        <f ca="1">IF(OFFSET('Stocklist Hoogenraad'!A$17,ROW()-ROW(A$17),0)="","",OFFSET('Stocklist Hoogenraad'!A$17,ROW()-ROW(A$17),0))</f>
        <v/>
      </c>
      <c r="B4026" s="124" t="str">
        <f ca="1">IF(OFFSET('Stocklist Hoogenraad'!B$17,ROW()-ROW(B$17),0)="","",OFFSET('Stocklist Hoogenraad'!B$17,ROW()-ROW(B$17),0))</f>
        <v/>
      </c>
      <c r="C4026" s="124" t="str">
        <f ca="1">IF(OFFSET('Stocklist Hoogenraad'!C$17,ROW()-ROW(C$17),0)="","",OFFSET('Stocklist Hoogenraad'!C$17,ROW()-ROW(C$17),0))</f>
        <v/>
      </c>
      <c r="D4026" s="125" t="str">
        <f ca="1">IF(OFFSET('Stocklist Hoogenraad'!D$17,ROW()-ROW(D$17),0)="","",(1+Margin)*OFFSET('Stocklist Hoogenraad'!D$17,ROW()-ROW(D$17),0))</f>
        <v/>
      </c>
    </row>
    <row r="4027" spans="1:4" x14ac:dyDescent="0.25">
      <c r="A4027" s="124" t="str">
        <f ca="1">IF(OFFSET('Stocklist Hoogenraad'!A$17,ROW()-ROW(A$17),0)="","",OFFSET('Stocklist Hoogenraad'!A$17,ROW()-ROW(A$17),0))</f>
        <v/>
      </c>
      <c r="B4027" s="124" t="str">
        <f ca="1">IF(OFFSET('Stocklist Hoogenraad'!B$17,ROW()-ROW(B$17),0)="","",OFFSET('Stocklist Hoogenraad'!B$17,ROW()-ROW(B$17),0))</f>
        <v/>
      </c>
      <c r="C4027" s="124" t="str">
        <f ca="1">IF(OFFSET('Stocklist Hoogenraad'!C$17,ROW()-ROW(C$17),0)="","",OFFSET('Stocklist Hoogenraad'!C$17,ROW()-ROW(C$17),0))</f>
        <v/>
      </c>
      <c r="D4027" s="125" t="str">
        <f ca="1">IF(OFFSET('Stocklist Hoogenraad'!D$17,ROW()-ROW(D$17),0)="","",(1+Margin)*OFFSET('Stocklist Hoogenraad'!D$17,ROW()-ROW(D$17),0))</f>
        <v/>
      </c>
    </row>
    <row r="4028" spans="1:4" x14ac:dyDescent="0.25">
      <c r="A4028" s="124" t="str">
        <f ca="1">IF(OFFSET('Stocklist Hoogenraad'!A$17,ROW()-ROW(A$17),0)="","",OFFSET('Stocklist Hoogenraad'!A$17,ROW()-ROW(A$17),0))</f>
        <v/>
      </c>
      <c r="B4028" s="124" t="str">
        <f ca="1">IF(OFFSET('Stocklist Hoogenraad'!B$17,ROW()-ROW(B$17),0)="","",OFFSET('Stocklist Hoogenraad'!B$17,ROW()-ROW(B$17),0))</f>
        <v/>
      </c>
      <c r="C4028" s="124" t="str">
        <f ca="1">IF(OFFSET('Stocklist Hoogenraad'!C$17,ROW()-ROW(C$17),0)="","",OFFSET('Stocklist Hoogenraad'!C$17,ROW()-ROW(C$17),0))</f>
        <v/>
      </c>
      <c r="D4028" s="125" t="str">
        <f ca="1">IF(OFFSET('Stocklist Hoogenraad'!D$17,ROW()-ROW(D$17),0)="","",(1+Margin)*OFFSET('Stocklist Hoogenraad'!D$17,ROW()-ROW(D$17),0))</f>
        <v/>
      </c>
    </row>
    <row r="4029" spans="1:4" x14ac:dyDescent="0.25">
      <c r="A4029" s="124" t="str">
        <f ca="1">IF(OFFSET('Stocklist Hoogenraad'!A$17,ROW()-ROW(A$17),0)="","",OFFSET('Stocklist Hoogenraad'!A$17,ROW()-ROW(A$17),0))</f>
        <v/>
      </c>
      <c r="B4029" s="124" t="str">
        <f ca="1">IF(OFFSET('Stocklist Hoogenraad'!B$17,ROW()-ROW(B$17),0)="","",OFFSET('Stocklist Hoogenraad'!B$17,ROW()-ROW(B$17),0))</f>
        <v/>
      </c>
      <c r="C4029" s="124" t="str">
        <f ca="1">IF(OFFSET('Stocklist Hoogenraad'!C$17,ROW()-ROW(C$17),0)="","",OFFSET('Stocklist Hoogenraad'!C$17,ROW()-ROW(C$17),0))</f>
        <v/>
      </c>
      <c r="D4029" s="125" t="str">
        <f ca="1">IF(OFFSET('Stocklist Hoogenraad'!D$17,ROW()-ROW(D$17),0)="","",(1+Margin)*OFFSET('Stocklist Hoogenraad'!D$17,ROW()-ROW(D$17),0))</f>
        <v/>
      </c>
    </row>
    <row r="4030" spans="1:4" x14ac:dyDescent="0.25">
      <c r="A4030" s="124" t="str">
        <f ca="1">IF(OFFSET('Stocklist Hoogenraad'!A$17,ROW()-ROW(A$17),0)="","",OFFSET('Stocklist Hoogenraad'!A$17,ROW()-ROW(A$17),0))</f>
        <v/>
      </c>
      <c r="B4030" s="124" t="str">
        <f ca="1">IF(OFFSET('Stocklist Hoogenraad'!B$17,ROW()-ROW(B$17),0)="","",OFFSET('Stocklist Hoogenraad'!B$17,ROW()-ROW(B$17),0))</f>
        <v/>
      </c>
      <c r="C4030" s="124" t="str">
        <f ca="1">IF(OFFSET('Stocklist Hoogenraad'!C$17,ROW()-ROW(C$17),0)="","",OFFSET('Stocklist Hoogenraad'!C$17,ROW()-ROW(C$17),0))</f>
        <v/>
      </c>
      <c r="D4030" s="125" t="str">
        <f ca="1">IF(OFFSET('Stocklist Hoogenraad'!D$17,ROW()-ROW(D$17),0)="","",(1+Margin)*OFFSET('Stocklist Hoogenraad'!D$17,ROW()-ROW(D$17),0))</f>
        <v/>
      </c>
    </row>
    <row r="4031" spans="1:4" x14ac:dyDescent="0.25">
      <c r="A4031" s="124" t="str">
        <f ca="1">IF(OFFSET('Stocklist Hoogenraad'!A$17,ROW()-ROW(A$17),0)="","",OFFSET('Stocklist Hoogenraad'!A$17,ROW()-ROW(A$17),0))</f>
        <v/>
      </c>
      <c r="B4031" s="124" t="str">
        <f ca="1">IF(OFFSET('Stocklist Hoogenraad'!B$17,ROW()-ROW(B$17),0)="","",OFFSET('Stocklist Hoogenraad'!B$17,ROW()-ROW(B$17),0))</f>
        <v/>
      </c>
      <c r="C4031" s="124" t="str">
        <f ca="1">IF(OFFSET('Stocklist Hoogenraad'!C$17,ROW()-ROW(C$17),0)="","",OFFSET('Stocklist Hoogenraad'!C$17,ROW()-ROW(C$17),0))</f>
        <v/>
      </c>
      <c r="D4031" s="125" t="str">
        <f ca="1">IF(OFFSET('Stocklist Hoogenraad'!D$17,ROW()-ROW(D$17),0)="","",(1+Margin)*OFFSET('Stocklist Hoogenraad'!D$17,ROW()-ROW(D$17),0))</f>
        <v/>
      </c>
    </row>
    <row r="4032" spans="1:4" x14ac:dyDescent="0.25">
      <c r="A4032" s="124" t="str">
        <f ca="1">IF(OFFSET('Stocklist Hoogenraad'!A$17,ROW()-ROW(A$17),0)="","",OFFSET('Stocklist Hoogenraad'!A$17,ROW()-ROW(A$17),0))</f>
        <v/>
      </c>
      <c r="B4032" s="124" t="str">
        <f ca="1">IF(OFFSET('Stocklist Hoogenraad'!B$17,ROW()-ROW(B$17),0)="","",OFFSET('Stocklist Hoogenraad'!B$17,ROW()-ROW(B$17),0))</f>
        <v/>
      </c>
      <c r="C4032" s="124" t="str">
        <f ca="1">IF(OFFSET('Stocklist Hoogenraad'!C$17,ROW()-ROW(C$17),0)="","",OFFSET('Stocklist Hoogenraad'!C$17,ROW()-ROW(C$17),0))</f>
        <v/>
      </c>
      <c r="D4032" s="125" t="str">
        <f ca="1">IF(OFFSET('Stocklist Hoogenraad'!D$17,ROW()-ROW(D$17),0)="","",(1+Margin)*OFFSET('Stocklist Hoogenraad'!D$17,ROW()-ROW(D$17),0))</f>
        <v/>
      </c>
    </row>
    <row r="4033" spans="1:4" x14ac:dyDescent="0.25">
      <c r="A4033" s="124" t="str">
        <f ca="1">IF(OFFSET('Stocklist Hoogenraad'!A$17,ROW()-ROW(A$17),0)="","",OFFSET('Stocklist Hoogenraad'!A$17,ROW()-ROW(A$17),0))</f>
        <v/>
      </c>
      <c r="B4033" s="124" t="str">
        <f ca="1">IF(OFFSET('Stocklist Hoogenraad'!B$17,ROW()-ROW(B$17),0)="","",OFFSET('Stocklist Hoogenraad'!B$17,ROW()-ROW(B$17),0))</f>
        <v/>
      </c>
      <c r="C4033" s="124" t="str">
        <f ca="1">IF(OFFSET('Stocklist Hoogenraad'!C$17,ROW()-ROW(C$17),0)="","",OFFSET('Stocklist Hoogenraad'!C$17,ROW()-ROW(C$17),0))</f>
        <v/>
      </c>
      <c r="D4033" s="125" t="str">
        <f ca="1">IF(OFFSET('Stocklist Hoogenraad'!D$17,ROW()-ROW(D$17),0)="","",(1+Margin)*OFFSET('Stocklist Hoogenraad'!D$17,ROW()-ROW(D$17),0))</f>
        <v/>
      </c>
    </row>
    <row r="4034" spans="1:4" x14ac:dyDescent="0.25">
      <c r="A4034" s="124" t="str">
        <f ca="1">IF(OFFSET('Stocklist Hoogenraad'!A$17,ROW()-ROW(A$17),0)="","",OFFSET('Stocklist Hoogenraad'!A$17,ROW()-ROW(A$17),0))</f>
        <v/>
      </c>
      <c r="B4034" s="124" t="str">
        <f ca="1">IF(OFFSET('Stocklist Hoogenraad'!B$17,ROW()-ROW(B$17),0)="","",OFFSET('Stocklist Hoogenraad'!B$17,ROW()-ROW(B$17),0))</f>
        <v/>
      </c>
      <c r="C4034" s="124" t="str">
        <f ca="1">IF(OFFSET('Stocklist Hoogenraad'!C$17,ROW()-ROW(C$17),0)="","",OFFSET('Stocklist Hoogenraad'!C$17,ROW()-ROW(C$17),0))</f>
        <v/>
      </c>
      <c r="D4034" s="125" t="str">
        <f ca="1">IF(OFFSET('Stocklist Hoogenraad'!D$17,ROW()-ROW(D$17),0)="","",(1+Margin)*OFFSET('Stocklist Hoogenraad'!D$17,ROW()-ROW(D$17),0))</f>
        <v/>
      </c>
    </row>
    <row r="4035" spans="1:4" x14ac:dyDescent="0.25">
      <c r="A4035" s="124" t="str">
        <f ca="1">IF(OFFSET('Stocklist Hoogenraad'!A$17,ROW()-ROW(A$17),0)="","",OFFSET('Stocklist Hoogenraad'!A$17,ROW()-ROW(A$17),0))</f>
        <v/>
      </c>
      <c r="B4035" s="124" t="str">
        <f ca="1">IF(OFFSET('Stocklist Hoogenraad'!B$17,ROW()-ROW(B$17),0)="","",OFFSET('Stocklist Hoogenraad'!B$17,ROW()-ROW(B$17),0))</f>
        <v/>
      </c>
      <c r="C4035" s="124" t="str">
        <f ca="1">IF(OFFSET('Stocklist Hoogenraad'!C$17,ROW()-ROW(C$17),0)="","",OFFSET('Stocklist Hoogenraad'!C$17,ROW()-ROW(C$17),0))</f>
        <v/>
      </c>
      <c r="D4035" s="125" t="str">
        <f ca="1">IF(OFFSET('Stocklist Hoogenraad'!D$17,ROW()-ROW(D$17),0)="","",(1+Margin)*OFFSET('Stocklist Hoogenraad'!D$17,ROW()-ROW(D$17),0))</f>
        <v/>
      </c>
    </row>
    <row r="4036" spans="1:4" x14ac:dyDescent="0.25">
      <c r="A4036" s="124" t="str">
        <f ca="1">IF(OFFSET('Stocklist Hoogenraad'!A$17,ROW()-ROW(A$17),0)="","",OFFSET('Stocklist Hoogenraad'!A$17,ROW()-ROW(A$17),0))</f>
        <v/>
      </c>
      <c r="B4036" s="124" t="str">
        <f ca="1">IF(OFFSET('Stocklist Hoogenraad'!B$17,ROW()-ROW(B$17),0)="","",OFFSET('Stocklist Hoogenraad'!B$17,ROW()-ROW(B$17),0))</f>
        <v/>
      </c>
      <c r="C4036" s="124" t="str">
        <f ca="1">IF(OFFSET('Stocklist Hoogenraad'!C$17,ROW()-ROW(C$17),0)="","",OFFSET('Stocklist Hoogenraad'!C$17,ROW()-ROW(C$17),0))</f>
        <v/>
      </c>
      <c r="D4036" s="125" t="str">
        <f ca="1">IF(OFFSET('Stocklist Hoogenraad'!D$17,ROW()-ROW(D$17),0)="","",(1+Margin)*OFFSET('Stocklist Hoogenraad'!D$17,ROW()-ROW(D$17),0))</f>
        <v/>
      </c>
    </row>
    <row r="4037" spans="1:4" x14ac:dyDescent="0.25">
      <c r="A4037" s="124" t="str">
        <f ca="1">IF(OFFSET('Stocklist Hoogenraad'!A$17,ROW()-ROW(A$17),0)="","",OFFSET('Stocklist Hoogenraad'!A$17,ROW()-ROW(A$17),0))</f>
        <v/>
      </c>
      <c r="B4037" s="124" t="str">
        <f ca="1">IF(OFFSET('Stocklist Hoogenraad'!B$17,ROW()-ROW(B$17),0)="","",OFFSET('Stocklist Hoogenraad'!B$17,ROW()-ROW(B$17),0))</f>
        <v/>
      </c>
      <c r="C4037" s="124" t="str">
        <f ca="1">IF(OFFSET('Stocklist Hoogenraad'!C$17,ROW()-ROW(C$17),0)="","",OFFSET('Stocklist Hoogenraad'!C$17,ROW()-ROW(C$17),0))</f>
        <v/>
      </c>
      <c r="D4037" s="125" t="str">
        <f ca="1">IF(OFFSET('Stocklist Hoogenraad'!D$17,ROW()-ROW(D$17),0)="","",(1+Margin)*OFFSET('Stocklist Hoogenraad'!D$17,ROW()-ROW(D$17),0))</f>
        <v/>
      </c>
    </row>
    <row r="4038" spans="1:4" x14ac:dyDescent="0.25">
      <c r="A4038" s="124" t="str">
        <f ca="1">IF(OFFSET('Stocklist Hoogenraad'!A$17,ROW()-ROW(A$17),0)="","",OFFSET('Stocklist Hoogenraad'!A$17,ROW()-ROW(A$17),0))</f>
        <v/>
      </c>
      <c r="B4038" s="124" t="str">
        <f ca="1">IF(OFFSET('Stocklist Hoogenraad'!B$17,ROW()-ROW(B$17),0)="","",OFFSET('Stocklist Hoogenraad'!B$17,ROW()-ROW(B$17),0))</f>
        <v/>
      </c>
      <c r="C4038" s="124" t="str">
        <f ca="1">IF(OFFSET('Stocklist Hoogenraad'!C$17,ROW()-ROW(C$17),0)="","",OFFSET('Stocklist Hoogenraad'!C$17,ROW()-ROW(C$17),0))</f>
        <v/>
      </c>
      <c r="D4038" s="125" t="str">
        <f ca="1">IF(OFFSET('Stocklist Hoogenraad'!D$17,ROW()-ROW(D$17),0)="","",(1+Margin)*OFFSET('Stocklist Hoogenraad'!D$17,ROW()-ROW(D$17),0))</f>
        <v/>
      </c>
    </row>
    <row r="4039" spans="1:4" x14ac:dyDescent="0.25">
      <c r="A4039" s="124" t="str">
        <f ca="1">IF(OFFSET('Stocklist Hoogenraad'!A$17,ROW()-ROW(A$17),0)="","",OFFSET('Stocklist Hoogenraad'!A$17,ROW()-ROW(A$17),0))</f>
        <v/>
      </c>
      <c r="B4039" s="124" t="str">
        <f ca="1">IF(OFFSET('Stocklist Hoogenraad'!B$17,ROW()-ROW(B$17),0)="","",OFFSET('Stocklist Hoogenraad'!B$17,ROW()-ROW(B$17),0))</f>
        <v/>
      </c>
      <c r="C4039" s="124" t="str">
        <f ca="1">IF(OFFSET('Stocklist Hoogenraad'!C$17,ROW()-ROW(C$17),0)="","",OFFSET('Stocklist Hoogenraad'!C$17,ROW()-ROW(C$17),0))</f>
        <v/>
      </c>
      <c r="D4039" s="125" t="str">
        <f ca="1">IF(OFFSET('Stocklist Hoogenraad'!D$17,ROW()-ROW(D$17),0)="","",(1+Margin)*OFFSET('Stocklist Hoogenraad'!D$17,ROW()-ROW(D$17),0))</f>
        <v/>
      </c>
    </row>
    <row r="4040" spans="1:4" x14ac:dyDescent="0.25">
      <c r="A4040" s="124" t="str">
        <f ca="1">IF(OFFSET('Stocklist Hoogenraad'!A$17,ROW()-ROW(A$17),0)="","",OFFSET('Stocklist Hoogenraad'!A$17,ROW()-ROW(A$17),0))</f>
        <v/>
      </c>
      <c r="B4040" s="124" t="str">
        <f ca="1">IF(OFFSET('Stocklist Hoogenraad'!B$17,ROW()-ROW(B$17),0)="","",OFFSET('Stocklist Hoogenraad'!B$17,ROW()-ROW(B$17),0))</f>
        <v/>
      </c>
      <c r="C4040" s="124" t="str">
        <f ca="1">IF(OFFSET('Stocklist Hoogenraad'!C$17,ROW()-ROW(C$17),0)="","",OFFSET('Stocklist Hoogenraad'!C$17,ROW()-ROW(C$17),0))</f>
        <v/>
      </c>
      <c r="D4040" s="125" t="str">
        <f ca="1">IF(OFFSET('Stocklist Hoogenraad'!D$17,ROW()-ROW(D$17),0)="","",(1+Margin)*OFFSET('Stocklist Hoogenraad'!D$17,ROW()-ROW(D$17),0))</f>
        <v/>
      </c>
    </row>
    <row r="4041" spans="1:4" x14ac:dyDescent="0.25">
      <c r="A4041" s="124" t="str">
        <f ca="1">IF(OFFSET('Stocklist Hoogenraad'!A$17,ROW()-ROW(A$17),0)="","",OFFSET('Stocklist Hoogenraad'!A$17,ROW()-ROW(A$17),0))</f>
        <v/>
      </c>
      <c r="B4041" s="124" t="str">
        <f ca="1">IF(OFFSET('Stocklist Hoogenraad'!B$17,ROW()-ROW(B$17),0)="","",OFFSET('Stocklist Hoogenraad'!B$17,ROW()-ROW(B$17),0))</f>
        <v/>
      </c>
      <c r="C4041" s="124" t="str">
        <f ca="1">IF(OFFSET('Stocklist Hoogenraad'!C$17,ROW()-ROW(C$17),0)="","",OFFSET('Stocklist Hoogenraad'!C$17,ROW()-ROW(C$17),0))</f>
        <v/>
      </c>
      <c r="D4041" s="125" t="str">
        <f ca="1">IF(OFFSET('Stocklist Hoogenraad'!D$17,ROW()-ROW(D$17),0)="","",(1+Margin)*OFFSET('Stocklist Hoogenraad'!D$17,ROW()-ROW(D$17),0))</f>
        <v/>
      </c>
    </row>
    <row r="4042" spans="1:4" x14ac:dyDescent="0.25">
      <c r="A4042" s="124" t="str">
        <f ca="1">IF(OFFSET('Stocklist Hoogenraad'!A$17,ROW()-ROW(A$17),0)="","",OFFSET('Stocklist Hoogenraad'!A$17,ROW()-ROW(A$17),0))</f>
        <v/>
      </c>
      <c r="B4042" s="124" t="str">
        <f ca="1">IF(OFFSET('Stocklist Hoogenraad'!B$17,ROW()-ROW(B$17),0)="","",OFFSET('Stocklist Hoogenraad'!B$17,ROW()-ROW(B$17),0))</f>
        <v/>
      </c>
      <c r="C4042" s="124" t="str">
        <f ca="1">IF(OFFSET('Stocklist Hoogenraad'!C$17,ROW()-ROW(C$17),0)="","",OFFSET('Stocklist Hoogenraad'!C$17,ROW()-ROW(C$17),0))</f>
        <v/>
      </c>
      <c r="D4042" s="125" t="str">
        <f ca="1">IF(OFFSET('Stocklist Hoogenraad'!D$17,ROW()-ROW(D$17),0)="","",(1+Margin)*OFFSET('Stocklist Hoogenraad'!D$17,ROW()-ROW(D$17),0))</f>
        <v/>
      </c>
    </row>
    <row r="4043" spans="1:4" x14ac:dyDescent="0.25">
      <c r="A4043" s="124" t="str">
        <f ca="1">IF(OFFSET('Stocklist Hoogenraad'!A$17,ROW()-ROW(A$17),0)="","",OFFSET('Stocklist Hoogenraad'!A$17,ROW()-ROW(A$17),0))</f>
        <v/>
      </c>
      <c r="B4043" s="124" t="str">
        <f ca="1">IF(OFFSET('Stocklist Hoogenraad'!B$17,ROW()-ROW(B$17),0)="","",OFFSET('Stocklist Hoogenraad'!B$17,ROW()-ROW(B$17),0))</f>
        <v/>
      </c>
      <c r="C4043" s="124" t="str">
        <f ca="1">IF(OFFSET('Stocklist Hoogenraad'!C$17,ROW()-ROW(C$17),0)="","",OFFSET('Stocklist Hoogenraad'!C$17,ROW()-ROW(C$17),0))</f>
        <v/>
      </c>
      <c r="D4043" s="125" t="str">
        <f ca="1">IF(OFFSET('Stocklist Hoogenraad'!D$17,ROW()-ROW(D$17),0)="","",(1+Margin)*OFFSET('Stocklist Hoogenraad'!D$17,ROW()-ROW(D$17),0))</f>
        <v/>
      </c>
    </row>
    <row r="4044" spans="1:4" x14ac:dyDescent="0.25">
      <c r="A4044" s="124" t="str">
        <f ca="1">IF(OFFSET('Stocklist Hoogenraad'!A$17,ROW()-ROW(A$17),0)="","",OFFSET('Stocklist Hoogenraad'!A$17,ROW()-ROW(A$17),0))</f>
        <v/>
      </c>
      <c r="B4044" s="124" t="str">
        <f ca="1">IF(OFFSET('Stocklist Hoogenraad'!B$17,ROW()-ROW(B$17),0)="","",OFFSET('Stocklist Hoogenraad'!B$17,ROW()-ROW(B$17),0))</f>
        <v/>
      </c>
      <c r="C4044" s="124" t="str">
        <f ca="1">IF(OFFSET('Stocklist Hoogenraad'!C$17,ROW()-ROW(C$17),0)="","",OFFSET('Stocklist Hoogenraad'!C$17,ROW()-ROW(C$17),0))</f>
        <v/>
      </c>
      <c r="D4044" s="125" t="str">
        <f ca="1">IF(OFFSET('Stocklist Hoogenraad'!D$17,ROW()-ROW(D$17),0)="","",(1+Margin)*OFFSET('Stocklist Hoogenraad'!D$17,ROW()-ROW(D$17),0))</f>
        <v/>
      </c>
    </row>
    <row r="4045" spans="1:4" x14ac:dyDescent="0.25">
      <c r="A4045" s="124" t="str">
        <f ca="1">IF(OFFSET('Stocklist Hoogenraad'!A$17,ROW()-ROW(A$17),0)="","",OFFSET('Stocklist Hoogenraad'!A$17,ROW()-ROW(A$17),0))</f>
        <v/>
      </c>
      <c r="B4045" s="124" t="str">
        <f ca="1">IF(OFFSET('Stocklist Hoogenraad'!B$17,ROW()-ROW(B$17),0)="","",OFFSET('Stocklist Hoogenraad'!B$17,ROW()-ROW(B$17),0))</f>
        <v/>
      </c>
      <c r="C4045" s="124" t="str">
        <f ca="1">IF(OFFSET('Stocklist Hoogenraad'!C$17,ROW()-ROW(C$17),0)="","",OFFSET('Stocklist Hoogenraad'!C$17,ROW()-ROW(C$17),0))</f>
        <v/>
      </c>
      <c r="D4045" s="125" t="str">
        <f ca="1">IF(OFFSET('Stocklist Hoogenraad'!D$17,ROW()-ROW(D$17),0)="","",(1+Margin)*OFFSET('Stocklist Hoogenraad'!D$17,ROW()-ROW(D$17),0))</f>
        <v/>
      </c>
    </row>
    <row r="4046" spans="1:4" x14ac:dyDescent="0.25">
      <c r="A4046" s="124" t="str">
        <f ca="1">IF(OFFSET('Stocklist Hoogenraad'!A$17,ROW()-ROW(A$17),0)="","",OFFSET('Stocklist Hoogenraad'!A$17,ROW()-ROW(A$17),0))</f>
        <v/>
      </c>
      <c r="B4046" s="124" t="str">
        <f ca="1">IF(OFFSET('Stocklist Hoogenraad'!B$17,ROW()-ROW(B$17),0)="","",OFFSET('Stocklist Hoogenraad'!B$17,ROW()-ROW(B$17),0))</f>
        <v/>
      </c>
      <c r="C4046" s="124" t="str">
        <f ca="1">IF(OFFSET('Stocklist Hoogenraad'!C$17,ROW()-ROW(C$17),0)="","",OFFSET('Stocklist Hoogenraad'!C$17,ROW()-ROW(C$17),0))</f>
        <v/>
      </c>
      <c r="D4046" s="125" t="str">
        <f ca="1">IF(OFFSET('Stocklist Hoogenraad'!D$17,ROW()-ROW(D$17),0)="","",(1+Margin)*OFFSET('Stocklist Hoogenraad'!D$17,ROW()-ROW(D$17),0))</f>
        <v/>
      </c>
    </row>
    <row r="4047" spans="1:4" x14ac:dyDescent="0.25">
      <c r="A4047" s="124" t="str">
        <f ca="1">IF(OFFSET('Stocklist Hoogenraad'!A$17,ROW()-ROW(A$17),0)="","",OFFSET('Stocklist Hoogenraad'!A$17,ROW()-ROW(A$17),0))</f>
        <v/>
      </c>
      <c r="B4047" s="124" t="str">
        <f ca="1">IF(OFFSET('Stocklist Hoogenraad'!B$17,ROW()-ROW(B$17),0)="","",OFFSET('Stocklist Hoogenraad'!B$17,ROW()-ROW(B$17),0))</f>
        <v/>
      </c>
      <c r="C4047" s="124" t="str">
        <f ca="1">IF(OFFSET('Stocklist Hoogenraad'!C$17,ROW()-ROW(C$17),0)="","",OFFSET('Stocklist Hoogenraad'!C$17,ROW()-ROW(C$17),0))</f>
        <v/>
      </c>
      <c r="D4047" s="125" t="str">
        <f ca="1">IF(OFFSET('Stocklist Hoogenraad'!D$17,ROW()-ROW(D$17),0)="","",(1+Margin)*OFFSET('Stocklist Hoogenraad'!D$17,ROW()-ROW(D$17),0))</f>
        <v/>
      </c>
    </row>
    <row r="4048" spans="1:4" x14ac:dyDescent="0.25">
      <c r="A4048" s="124" t="str">
        <f ca="1">IF(OFFSET('Stocklist Hoogenraad'!A$17,ROW()-ROW(A$17),0)="","",OFFSET('Stocklist Hoogenraad'!A$17,ROW()-ROW(A$17),0))</f>
        <v/>
      </c>
      <c r="B4048" s="124" t="str">
        <f ca="1">IF(OFFSET('Stocklist Hoogenraad'!B$17,ROW()-ROW(B$17),0)="","",OFFSET('Stocklist Hoogenraad'!B$17,ROW()-ROW(B$17),0))</f>
        <v/>
      </c>
      <c r="C4048" s="124" t="str">
        <f ca="1">IF(OFFSET('Stocklist Hoogenraad'!C$17,ROW()-ROW(C$17),0)="","",OFFSET('Stocklist Hoogenraad'!C$17,ROW()-ROW(C$17),0))</f>
        <v/>
      </c>
      <c r="D4048" s="125" t="str">
        <f ca="1">IF(OFFSET('Stocklist Hoogenraad'!D$17,ROW()-ROW(D$17),0)="","",(1+Margin)*OFFSET('Stocklist Hoogenraad'!D$17,ROW()-ROW(D$17),0))</f>
        <v/>
      </c>
    </row>
    <row r="4049" spans="1:4" x14ac:dyDescent="0.25">
      <c r="A4049" s="124" t="str">
        <f ca="1">IF(OFFSET('Stocklist Hoogenraad'!A$17,ROW()-ROW(A$17),0)="","",OFFSET('Stocklist Hoogenraad'!A$17,ROW()-ROW(A$17),0))</f>
        <v/>
      </c>
      <c r="B4049" s="124" t="str">
        <f ca="1">IF(OFFSET('Stocklist Hoogenraad'!B$17,ROW()-ROW(B$17),0)="","",OFFSET('Stocklist Hoogenraad'!B$17,ROW()-ROW(B$17),0))</f>
        <v/>
      </c>
      <c r="C4049" s="124" t="str">
        <f ca="1">IF(OFFSET('Stocklist Hoogenraad'!C$17,ROW()-ROW(C$17),0)="","",OFFSET('Stocklist Hoogenraad'!C$17,ROW()-ROW(C$17),0))</f>
        <v/>
      </c>
      <c r="D4049" s="125" t="str">
        <f ca="1">IF(OFFSET('Stocklist Hoogenraad'!D$17,ROW()-ROW(D$17),0)="","",(1+Margin)*OFFSET('Stocklist Hoogenraad'!D$17,ROW()-ROW(D$17),0))</f>
        <v/>
      </c>
    </row>
    <row r="4050" spans="1:4" x14ac:dyDescent="0.25">
      <c r="A4050" s="124" t="str">
        <f ca="1">IF(OFFSET('Stocklist Hoogenraad'!A$17,ROW()-ROW(A$17),0)="","",OFFSET('Stocklist Hoogenraad'!A$17,ROW()-ROW(A$17),0))</f>
        <v/>
      </c>
      <c r="B4050" s="124" t="str">
        <f ca="1">IF(OFFSET('Stocklist Hoogenraad'!B$17,ROW()-ROW(B$17),0)="","",OFFSET('Stocklist Hoogenraad'!B$17,ROW()-ROW(B$17),0))</f>
        <v/>
      </c>
      <c r="C4050" s="124" t="str">
        <f ca="1">IF(OFFSET('Stocklist Hoogenraad'!C$17,ROW()-ROW(C$17),0)="","",OFFSET('Stocklist Hoogenraad'!C$17,ROW()-ROW(C$17),0))</f>
        <v/>
      </c>
      <c r="D4050" s="125" t="str">
        <f ca="1">IF(OFFSET('Stocklist Hoogenraad'!D$17,ROW()-ROW(D$17),0)="","",(1+Margin)*OFFSET('Stocklist Hoogenraad'!D$17,ROW()-ROW(D$17),0))</f>
        <v/>
      </c>
    </row>
    <row r="4051" spans="1:4" x14ac:dyDescent="0.25">
      <c r="A4051" s="124" t="str">
        <f ca="1">IF(OFFSET('Stocklist Hoogenraad'!A$17,ROW()-ROW(A$17),0)="","",OFFSET('Stocklist Hoogenraad'!A$17,ROW()-ROW(A$17),0))</f>
        <v/>
      </c>
      <c r="B4051" s="124" t="str">
        <f ca="1">IF(OFFSET('Stocklist Hoogenraad'!B$17,ROW()-ROW(B$17),0)="","",OFFSET('Stocklist Hoogenraad'!B$17,ROW()-ROW(B$17),0))</f>
        <v/>
      </c>
      <c r="C4051" s="124" t="str">
        <f ca="1">IF(OFFSET('Stocklist Hoogenraad'!C$17,ROW()-ROW(C$17),0)="","",OFFSET('Stocklist Hoogenraad'!C$17,ROW()-ROW(C$17),0))</f>
        <v/>
      </c>
      <c r="D4051" s="125" t="str">
        <f ca="1">IF(OFFSET('Stocklist Hoogenraad'!D$17,ROW()-ROW(D$17),0)="","",(1+Margin)*OFFSET('Stocklist Hoogenraad'!D$17,ROW()-ROW(D$17),0))</f>
        <v/>
      </c>
    </row>
    <row r="4052" spans="1:4" x14ac:dyDescent="0.25">
      <c r="A4052" s="124" t="str">
        <f ca="1">IF(OFFSET('Stocklist Hoogenraad'!A$17,ROW()-ROW(A$17),0)="","",OFFSET('Stocklist Hoogenraad'!A$17,ROW()-ROW(A$17),0))</f>
        <v/>
      </c>
      <c r="B4052" s="124" t="str">
        <f ca="1">IF(OFFSET('Stocklist Hoogenraad'!B$17,ROW()-ROW(B$17),0)="","",OFFSET('Stocklist Hoogenraad'!B$17,ROW()-ROW(B$17),0))</f>
        <v/>
      </c>
      <c r="C4052" s="124" t="str">
        <f ca="1">IF(OFFSET('Stocklist Hoogenraad'!C$17,ROW()-ROW(C$17),0)="","",OFFSET('Stocklist Hoogenraad'!C$17,ROW()-ROW(C$17),0))</f>
        <v/>
      </c>
      <c r="D4052" s="125" t="str">
        <f ca="1">IF(OFFSET('Stocklist Hoogenraad'!D$17,ROW()-ROW(D$17),0)="","",(1+Margin)*OFFSET('Stocklist Hoogenraad'!D$17,ROW()-ROW(D$17),0))</f>
        <v/>
      </c>
    </row>
    <row r="4053" spans="1:4" x14ac:dyDescent="0.25">
      <c r="A4053" s="124" t="str">
        <f ca="1">IF(OFFSET('Stocklist Hoogenraad'!A$17,ROW()-ROW(A$17),0)="","",OFFSET('Stocklist Hoogenraad'!A$17,ROW()-ROW(A$17),0))</f>
        <v/>
      </c>
      <c r="B4053" s="124" t="str">
        <f ca="1">IF(OFFSET('Stocklist Hoogenraad'!B$17,ROW()-ROW(B$17),0)="","",OFFSET('Stocklist Hoogenraad'!B$17,ROW()-ROW(B$17),0))</f>
        <v/>
      </c>
      <c r="C4053" s="124" t="str">
        <f ca="1">IF(OFFSET('Stocklist Hoogenraad'!C$17,ROW()-ROW(C$17),0)="","",OFFSET('Stocklist Hoogenraad'!C$17,ROW()-ROW(C$17),0))</f>
        <v/>
      </c>
      <c r="D4053" s="125" t="str">
        <f ca="1">IF(OFFSET('Stocklist Hoogenraad'!D$17,ROW()-ROW(D$17),0)="","",(1+Margin)*OFFSET('Stocklist Hoogenraad'!D$17,ROW()-ROW(D$17),0))</f>
        <v/>
      </c>
    </row>
    <row r="4054" spans="1:4" x14ac:dyDescent="0.25">
      <c r="A4054" s="124" t="str">
        <f ca="1">IF(OFFSET('Stocklist Hoogenraad'!A$17,ROW()-ROW(A$17),0)="","",OFFSET('Stocklist Hoogenraad'!A$17,ROW()-ROW(A$17),0))</f>
        <v/>
      </c>
      <c r="B4054" s="124" t="str">
        <f ca="1">IF(OFFSET('Stocklist Hoogenraad'!B$17,ROW()-ROW(B$17),0)="","",OFFSET('Stocklist Hoogenraad'!B$17,ROW()-ROW(B$17),0))</f>
        <v/>
      </c>
      <c r="C4054" s="124" t="str">
        <f ca="1">IF(OFFSET('Stocklist Hoogenraad'!C$17,ROW()-ROW(C$17),0)="","",OFFSET('Stocklist Hoogenraad'!C$17,ROW()-ROW(C$17),0))</f>
        <v/>
      </c>
      <c r="D4054" s="125" t="str">
        <f ca="1">IF(OFFSET('Stocklist Hoogenraad'!D$17,ROW()-ROW(D$17),0)="","",(1+Margin)*OFFSET('Stocklist Hoogenraad'!D$17,ROW()-ROW(D$17),0))</f>
        <v/>
      </c>
    </row>
    <row r="4055" spans="1:4" x14ac:dyDescent="0.25">
      <c r="A4055" s="124" t="str">
        <f ca="1">IF(OFFSET('Stocklist Hoogenraad'!A$17,ROW()-ROW(A$17),0)="","",OFFSET('Stocklist Hoogenraad'!A$17,ROW()-ROW(A$17),0))</f>
        <v/>
      </c>
      <c r="B4055" s="124" t="str">
        <f ca="1">IF(OFFSET('Stocklist Hoogenraad'!B$17,ROW()-ROW(B$17),0)="","",OFFSET('Stocklist Hoogenraad'!B$17,ROW()-ROW(B$17),0))</f>
        <v/>
      </c>
      <c r="C4055" s="124" t="str">
        <f ca="1">IF(OFFSET('Stocklist Hoogenraad'!C$17,ROW()-ROW(C$17),0)="","",OFFSET('Stocklist Hoogenraad'!C$17,ROW()-ROW(C$17),0))</f>
        <v/>
      </c>
      <c r="D4055" s="125" t="str">
        <f ca="1">IF(OFFSET('Stocklist Hoogenraad'!D$17,ROW()-ROW(D$17),0)="","",(1+Margin)*OFFSET('Stocklist Hoogenraad'!D$17,ROW()-ROW(D$17),0))</f>
        <v/>
      </c>
    </row>
    <row r="4056" spans="1:4" x14ac:dyDescent="0.25">
      <c r="A4056" s="124" t="str">
        <f ca="1">IF(OFFSET('Stocklist Hoogenraad'!A$17,ROW()-ROW(A$17),0)="","",OFFSET('Stocklist Hoogenraad'!A$17,ROW()-ROW(A$17),0))</f>
        <v/>
      </c>
      <c r="B4056" s="124" t="str">
        <f ca="1">IF(OFFSET('Stocklist Hoogenraad'!B$17,ROW()-ROW(B$17),0)="","",OFFSET('Stocklist Hoogenraad'!B$17,ROW()-ROW(B$17),0))</f>
        <v/>
      </c>
      <c r="C4056" s="124" t="str">
        <f ca="1">IF(OFFSET('Stocklist Hoogenraad'!C$17,ROW()-ROW(C$17),0)="","",OFFSET('Stocklist Hoogenraad'!C$17,ROW()-ROW(C$17),0))</f>
        <v/>
      </c>
      <c r="D4056" s="125" t="str">
        <f ca="1">IF(OFFSET('Stocklist Hoogenraad'!D$17,ROW()-ROW(D$17),0)="","",(1+Margin)*OFFSET('Stocklist Hoogenraad'!D$17,ROW()-ROW(D$17),0))</f>
        <v/>
      </c>
    </row>
    <row r="4057" spans="1:4" x14ac:dyDescent="0.25">
      <c r="A4057" s="124" t="str">
        <f ca="1">IF(OFFSET('Stocklist Hoogenraad'!A$17,ROW()-ROW(A$17),0)="","",OFFSET('Stocklist Hoogenraad'!A$17,ROW()-ROW(A$17),0))</f>
        <v/>
      </c>
      <c r="B4057" s="124" t="str">
        <f ca="1">IF(OFFSET('Stocklist Hoogenraad'!B$17,ROW()-ROW(B$17),0)="","",OFFSET('Stocklist Hoogenraad'!B$17,ROW()-ROW(B$17),0))</f>
        <v/>
      </c>
      <c r="C4057" s="124" t="str">
        <f ca="1">IF(OFFSET('Stocklist Hoogenraad'!C$17,ROW()-ROW(C$17),0)="","",OFFSET('Stocklist Hoogenraad'!C$17,ROW()-ROW(C$17),0))</f>
        <v/>
      </c>
      <c r="D4057" s="125" t="str">
        <f ca="1">IF(OFFSET('Stocklist Hoogenraad'!D$17,ROW()-ROW(D$17),0)="","",(1+Margin)*OFFSET('Stocklist Hoogenraad'!D$17,ROW()-ROW(D$17),0))</f>
        <v/>
      </c>
    </row>
    <row r="4058" spans="1:4" x14ac:dyDescent="0.25">
      <c r="A4058" s="124" t="str">
        <f ca="1">IF(OFFSET('Stocklist Hoogenraad'!A$17,ROW()-ROW(A$17),0)="","",OFFSET('Stocklist Hoogenraad'!A$17,ROW()-ROW(A$17),0))</f>
        <v/>
      </c>
      <c r="B4058" s="124" t="str">
        <f ca="1">IF(OFFSET('Stocklist Hoogenraad'!B$17,ROW()-ROW(B$17),0)="","",OFFSET('Stocklist Hoogenraad'!B$17,ROW()-ROW(B$17),0))</f>
        <v/>
      </c>
      <c r="C4058" s="124" t="str">
        <f ca="1">IF(OFFSET('Stocklist Hoogenraad'!C$17,ROW()-ROW(C$17),0)="","",OFFSET('Stocklist Hoogenraad'!C$17,ROW()-ROW(C$17),0))</f>
        <v/>
      </c>
      <c r="D4058" s="125" t="str">
        <f ca="1">IF(OFFSET('Stocklist Hoogenraad'!D$17,ROW()-ROW(D$17),0)="","",(1+Margin)*OFFSET('Stocklist Hoogenraad'!D$17,ROW()-ROW(D$17),0))</f>
        <v/>
      </c>
    </row>
    <row r="4059" spans="1:4" x14ac:dyDescent="0.25">
      <c r="A4059" s="124" t="str">
        <f ca="1">IF(OFFSET('Stocklist Hoogenraad'!A$17,ROW()-ROW(A$17),0)="","",OFFSET('Stocklist Hoogenraad'!A$17,ROW()-ROW(A$17),0))</f>
        <v/>
      </c>
      <c r="B4059" s="124" t="str">
        <f ca="1">IF(OFFSET('Stocklist Hoogenraad'!B$17,ROW()-ROW(B$17),0)="","",OFFSET('Stocklist Hoogenraad'!B$17,ROW()-ROW(B$17),0))</f>
        <v/>
      </c>
      <c r="C4059" s="124" t="str">
        <f ca="1">IF(OFFSET('Stocklist Hoogenraad'!C$17,ROW()-ROW(C$17),0)="","",OFFSET('Stocklist Hoogenraad'!C$17,ROW()-ROW(C$17),0))</f>
        <v/>
      </c>
      <c r="D4059" s="125" t="str">
        <f ca="1">IF(OFFSET('Stocklist Hoogenraad'!D$17,ROW()-ROW(D$17),0)="","",(1+Margin)*OFFSET('Stocklist Hoogenraad'!D$17,ROW()-ROW(D$17),0))</f>
        <v/>
      </c>
    </row>
    <row r="4060" spans="1:4" x14ac:dyDescent="0.25">
      <c r="A4060" s="124" t="str">
        <f ca="1">IF(OFFSET('Stocklist Hoogenraad'!A$17,ROW()-ROW(A$17),0)="","",OFFSET('Stocklist Hoogenraad'!A$17,ROW()-ROW(A$17),0))</f>
        <v/>
      </c>
      <c r="B4060" s="124" t="str">
        <f ca="1">IF(OFFSET('Stocklist Hoogenraad'!B$17,ROW()-ROW(B$17),0)="","",OFFSET('Stocklist Hoogenraad'!B$17,ROW()-ROW(B$17),0))</f>
        <v/>
      </c>
      <c r="C4060" s="124" t="str">
        <f ca="1">IF(OFFSET('Stocklist Hoogenraad'!C$17,ROW()-ROW(C$17),0)="","",OFFSET('Stocklist Hoogenraad'!C$17,ROW()-ROW(C$17),0))</f>
        <v/>
      </c>
      <c r="D4060" s="125" t="str">
        <f ca="1">IF(OFFSET('Stocklist Hoogenraad'!D$17,ROW()-ROW(D$17),0)="","",(1+Margin)*OFFSET('Stocklist Hoogenraad'!D$17,ROW()-ROW(D$17),0))</f>
        <v/>
      </c>
    </row>
    <row r="4061" spans="1:4" x14ac:dyDescent="0.25">
      <c r="A4061" s="124" t="str">
        <f ca="1">IF(OFFSET('Stocklist Hoogenraad'!A$17,ROW()-ROW(A$17),0)="","",OFFSET('Stocklist Hoogenraad'!A$17,ROW()-ROW(A$17),0))</f>
        <v/>
      </c>
      <c r="B4061" s="124" t="str">
        <f ca="1">IF(OFFSET('Stocklist Hoogenraad'!B$17,ROW()-ROW(B$17),0)="","",OFFSET('Stocklist Hoogenraad'!B$17,ROW()-ROW(B$17),0))</f>
        <v/>
      </c>
      <c r="C4061" s="124" t="str">
        <f ca="1">IF(OFFSET('Stocklist Hoogenraad'!C$17,ROW()-ROW(C$17),0)="","",OFFSET('Stocklist Hoogenraad'!C$17,ROW()-ROW(C$17),0))</f>
        <v/>
      </c>
      <c r="D4061" s="125" t="str">
        <f ca="1">IF(OFFSET('Stocklist Hoogenraad'!D$17,ROW()-ROW(D$17),0)="","",(1+Margin)*OFFSET('Stocklist Hoogenraad'!D$17,ROW()-ROW(D$17),0))</f>
        <v/>
      </c>
    </row>
    <row r="4062" spans="1:4" x14ac:dyDescent="0.25">
      <c r="A4062" s="124" t="str">
        <f ca="1">IF(OFFSET('Stocklist Hoogenraad'!A$17,ROW()-ROW(A$17),0)="","",OFFSET('Stocklist Hoogenraad'!A$17,ROW()-ROW(A$17),0))</f>
        <v/>
      </c>
      <c r="B4062" s="124" t="str">
        <f ca="1">IF(OFFSET('Stocklist Hoogenraad'!B$17,ROW()-ROW(B$17),0)="","",OFFSET('Stocklist Hoogenraad'!B$17,ROW()-ROW(B$17),0))</f>
        <v/>
      </c>
      <c r="C4062" s="124" t="str">
        <f ca="1">IF(OFFSET('Stocklist Hoogenraad'!C$17,ROW()-ROW(C$17),0)="","",OFFSET('Stocklist Hoogenraad'!C$17,ROW()-ROW(C$17),0))</f>
        <v/>
      </c>
      <c r="D4062" s="125" t="str">
        <f ca="1">IF(OFFSET('Stocklist Hoogenraad'!D$17,ROW()-ROW(D$17),0)="","",(1+Margin)*OFFSET('Stocklist Hoogenraad'!D$17,ROW()-ROW(D$17),0))</f>
        <v/>
      </c>
    </row>
    <row r="4063" spans="1:4" x14ac:dyDescent="0.25">
      <c r="A4063" s="124" t="str">
        <f ca="1">IF(OFFSET('Stocklist Hoogenraad'!A$17,ROW()-ROW(A$17),0)="","",OFFSET('Stocklist Hoogenraad'!A$17,ROW()-ROW(A$17),0))</f>
        <v/>
      </c>
      <c r="B4063" s="124" t="str">
        <f ca="1">IF(OFFSET('Stocklist Hoogenraad'!B$17,ROW()-ROW(B$17),0)="","",OFFSET('Stocklist Hoogenraad'!B$17,ROW()-ROW(B$17),0))</f>
        <v/>
      </c>
      <c r="C4063" s="124" t="str">
        <f ca="1">IF(OFFSET('Stocklist Hoogenraad'!C$17,ROW()-ROW(C$17),0)="","",OFFSET('Stocklist Hoogenraad'!C$17,ROW()-ROW(C$17),0))</f>
        <v/>
      </c>
      <c r="D4063" s="125" t="str">
        <f ca="1">IF(OFFSET('Stocklist Hoogenraad'!D$17,ROW()-ROW(D$17),0)="","",(1+Margin)*OFFSET('Stocklist Hoogenraad'!D$17,ROW()-ROW(D$17),0))</f>
        <v/>
      </c>
    </row>
    <row r="4064" spans="1:4" x14ac:dyDescent="0.25">
      <c r="A4064" s="124" t="str">
        <f ca="1">IF(OFFSET('Stocklist Hoogenraad'!A$17,ROW()-ROW(A$17),0)="","",OFFSET('Stocklist Hoogenraad'!A$17,ROW()-ROW(A$17),0))</f>
        <v/>
      </c>
      <c r="B4064" s="124" t="str">
        <f ca="1">IF(OFFSET('Stocklist Hoogenraad'!B$17,ROW()-ROW(B$17),0)="","",OFFSET('Stocklist Hoogenraad'!B$17,ROW()-ROW(B$17),0))</f>
        <v/>
      </c>
      <c r="C4064" s="124" t="str">
        <f ca="1">IF(OFFSET('Stocklist Hoogenraad'!C$17,ROW()-ROW(C$17),0)="","",OFFSET('Stocklist Hoogenraad'!C$17,ROW()-ROW(C$17),0))</f>
        <v/>
      </c>
      <c r="D4064" s="125" t="str">
        <f ca="1">IF(OFFSET('Stocklist Hoogenraad'!D$17,ROW()-ROW(D$17),0)="","",(1+Margin)*OFFSET('Stocklist Hoogenraad'!D$17,ROW()-ROW(D$17),0))</f>
        <v/>
      </c>
    </row>
    <row r="4065" spans="1:4" x14ac:dyDescent="0.25">
      <c r="A4065" s="124" t="str">
        <f ca="1">IF(OFFSET('Stocklist Hoogenraad'!A$17,ROW()-ROW(A$17),0)="","",OFFSET('Stocklist Hoogenraad'!A$17,ROW()-ROW(A$17),0))</f>
        <v/>
      </c>
      <c r="B4065" s="124" t="str">
        <f ca="1">IF(OFFSET('Stocklist Hoogenraad'!B$17,ROW()-ROW(B$17),0)="","",OFFSET('Stocklist Hoogenraad'!B$17,ROW()-ROW(B$17),0))</f>
        <v/>
      </c>
      <c r="C4065" s="124" t="str">
        <f ca="1">IF(OFFSET('Stocklist Hoogenraad'!C$17,ROW()-ROW(C$17),0)="","",OFFSET('Stocklist Hoogenraad'!C$17,ROW()-ROW(C$17),0))</f>
        <v/>
      </c>
      <c r="D4065" s="125" t="str">
        <f ca="1">IF(OFFSET('Stocklist Hoogenraad'!D$17,ROW()-ROW(D$17),0)="","",(1+Margin)*OFFSET('Stocklist Hoogenraad'!D$17,ROW()-ROW(D$17),0))</f>
        <v/>
      </c>
    </row>
    <row r="4066" spans="1:4" x14ac:dyDescent="0.25">
      <c r="A4066" s="124" t="str">
        <f ca="1">IF(OFFSET('Stocklist Hoogenraad'!A$17,ROW()-ROW(A$17),0)="","",OFFSET('Stocklist Hoogenraad'!A$17,ROW()-ROW(A$17),0))</f>
        <v/>
      </c>
      <c r="B4066" s="124" t="str">
        <f ca="1">IF(OFFSET('Stocklist Hoogenraad'!B$17,ROW()-ROW(B$17),0)="","",OFFSET('Stocklist Hoogenraad'!B$17,ROW()-ROW(B$17),0))</f>
        <v/>
      </c>
      <c r="C4066" s="124" t="str">
        <f ca="1">IF(OFFSET('Stocklist Hoogenraad'!C$17,ROW()-ROW(C$17),0)="","",OFFSET('Stocklist Hoogenraad'!C$17,ROW()-ROW(C$17),0))</f>
        <v/>
      </c>
      <c r="D4066" s="125" t="str">
        <f ca="1">IF(OFFSET('Stocklist Hoogenraad'!D$17,ROW()-ROW(D$17),0)="","",(1+Margin)*OFFSET('Stocklist Hoogenraad'!D$17,ROW()-ROW(D$17),0))</f>
        <v/>
      </c>
    </row>
    <row r="4067" spans="1:4" x14ac:dyDescent="0.25">
      <c r="A4067" s="124" t="str">
        <f ca="1">IF(OFFSET('Stocklist Hoogenraad'!A$17,ROW()-ROW(A$17),0)="","",OFFSET('Stocklist Hoogenraad'!A$17,ROW()-ROW(A$17),0))</f>
        <v/>
      </c>
      <c r="B4067" s="124" t="str">
        <f ca="1">IF(OFFSET('Stocklist Hoogenraad'!B$17,ROW()-ROW(B$17),0)="","",OFFSET('Stocklist Hoogenraad'!B$17,ROW()-ROW(B$17),0))</f>
        <v/>
      </c>
      <c r="C4067" s="124" t="str">
        <f ca="1">IF(OFFSET('Stocklist Hoogenraad'!C$17,ROW()-ROW(C$17),0)="","",OFFSET('Stocklist Hoogenraad'!C$17,ROW()-ROW(C$17),0))</f>
        <v/>
      </c>
      <c r="D4067" s="125" t="str">
        <f ca="1">IF(OFFSET('Stocklist Hoogenraad'!D$17,ROW()-ROW(D$17),0)="","",(1+Margin)*OFFSET('Stocklist Hoogenraad'!D$17,ROW()-ROW(D$17),0))</f>
        <v/>
      </c>
    </row>
    <row r="4068" spans="1:4" x14ac:dyDescent="0.25">
      <c r="A4068" s="124" t="str">
        <f ca="1">IF(OFFSET('Stocklist Hoogenraad'!A$17,ROW()-ROW(A$17),0)="","",OFFSET('Stocklist Hoogenraad'!A$17,ROW()-ROW(A$17),0))</f>
        <v/>
      </c>
      <c r="B4068" s="124" t="str">
        <f ca="1">IF(OFFSET('Stocklist Hoogenraad'!B$17,ROW()-ROW(B$17),0)="","",OFFSET('Stocklist Hoogenraad'!B$17,ROW()-ROW(B$17),0))</f>
        <v/>
      </c>
      <c r="C4068" s="124" t="str">
        <f ca="1">IF(OFFSET('Stocklist Hoogenraad'!C$17,ROW()-ROW(C$17),0)="","",OFFSET('Stocklist Hoogenraad'!C$17,ROW()-ROW(C$17),0))</f>
        <v/>
      </c>
      <c r="D4068" s="125" t="str">
        <f ca="1">IF(OFFSET('Stocklist Hoogenraad'!D$17,ROW()-ROW(D$17),0)="","",(1+Margin)*OFFSET('Stocklist Hoogenraad'!D$17,ROW()-ROW(D$17),0))</f>
        <v/>
      </c>
    </row>
    <row r="4069" spans="1:4" x14ac:dyDescent="0.25">
      <c r="A4069" s="124" t="str">
        <f ca="1">IF(OFFSET('Stocklist Hoogenraad'!A$17,ROW()-ROW(A$17),0)="","",OFFSET('Stocklist Hoogenraad'!A$17,ROW()-ROW(A$17),0))</f>
        <v/>
      </c>
      <c r="B4069" s="124" t="str">
        <f ca="1">IF(OFFSET('Stocklist Hoogenraad'!B$17,ROW()-ROW(B$17),0)="","",OFFSET('Stocklist Hoogenraad'!B$17,ROW()-ROW(B$17),0))</f>
        <v/>
      </c>
      <c r="C4069" s="124" t="str">
        <f ca="1">IF(OFFSET('Stocklist Hoogenraad'!C$17,ROW()-ROW(C$17),0)="","",OFFSET('Stocklist Hoogenraad'!C$17,ROW()-ROW(C$17),0))</f>
        <v/>
      </c>
      <c r="D4069" s="125" t="str">
        <f ca="1">IF(OFFSET('Stocklist Hoogenraad'!D$17,ROW()-ROW(D$17),0)="","",(1+Margin)*OFFSET('Stocklist Hoogenraad'!D$17,ROW()-ROW(D$17),0))</f>
        <v/>
      </c>
    </row>
    <row r="4070" spans="1:4" x14ac:dyDescent="0.25">
      <c r="A4070" s="124" t="str">
        <f ca="1">IF(OFFSET('Stocklist Hoogenraad'!A$17,ROW()-ROW(A$17),0)="","",OFFSET('Stocklist Hoogenraad'!A$17,ROW()-ROW(A$17),0))</f>
        <v/>
      </c>
      <c r="B4070" s="124" t="str">
        <f ca="1">IF(OFFSET('Stocklist Hoogenraad'!B$17,ROW()-ROW(B$17),0)="","",OFFSET('Stocklist Hoogenraad'!B$17,ROW()-ROW(B$17),0))</f>
        <v/>
      </c>
      <c r="C4070" s="124" t="str">
        <f ca="1">IF(OFFSET('Stocklist Hoogenraad'!C$17,ROW()-ROW(C$17),0)="","",OFFSET('Stocklist Hoogenraad'!C$17,ROW()-ROW(C$17),0))</f>
        <v/>
      </c>
      <c r="D4070" s="125" t="str">
        <f ca="1">IF(OFFSET('Stocklist Hoogenraad'!D$17,ROW()-ROW(D$17),0)="","",(1+Margin)*OFFSET('Stocklist Hoogenraad'!D$17,ROW()-ROW(D$17),0))</f>
        <v/>
      </c>
    </row>
    <row r="4071" spans="1:4" x14ac:dyDescent="0.25">
      <c r="A4071" s="124" t="str">
        <f ca="1">IF(OFFSET('Stocklist Hoogenraad'!A$17,ROW()-ROW(A$17),0)="","",OFFSET('Stocklist Hoogenraad'!A$17,ROW()-ROW(A$17),0))</f>
        <v/>
      </c>
      <c r="B4071" s="124" t="str">
        <f ca="1">IF(OFFSET('Stocklist Hoogenraad'!B$17,ROW()-ROW(B$17),0)="","",OFFSET('Stocklist Hoogenraad'!B$17,ROW()-ROW(B$17),0))</f>
        <v/>
      </c>
      <c r="C4071" s="124" t="str">
        <f ca="1">IF(OFFSET('Stocklist Hoogenraad'!C$17,ROW()-ROW(C$17),0)="","",OFFSET('Stocklist Hoogenraad'!C$17,ROW()-ROW(C$17),0))</f>
        <v/>
      </c>
      <c r="D4071" s="125" t="str">
        <f ca="1">IF(OFFSET('Stocklist Hoogenraad'!D$17,ROW()-ROW(D$17),0)="","",(1+Margin)*OFFSET('Stocklist Hoogenraad'!D$17,ROW()-ROW(D$17),0))</f>
        <v/>
      </c>
    </row>
    <row r="4072" spans="1:4" x14ac:dyDescent="0.25">
      <c r="A4072" s="124" t="str">
        <f ca="1">IF(OFFSET('Stocklist Hoogenraad'!A$17,ROW()-ROW(A$17),0)="","",OFFSET('Stocklist Hoogenraad'!A$17,ROW()-ROW(A$17),0))</f>
        <v/>
      </c>
      <c r="B4072" s="124" t="str">
        <f ca="1">IF(OFFSET('Stocklist Hoogenraad'!B$17,ROW()-ROW(B$17),0)="","",OFFSET('Stocklist Hoogenraad'!B$17,ROW()-ROW(B$17),0))</f>
        <v/>
      </c>
      <c r="C4072" s="124" t="str">
        <f ca="1">IF(OFFSET('Stocklist Hoogenraad'!C$17,ROW()-ROW(C$17),0)="","",OFFSET('Stocklist Hoogenraad'!C$17,ROW()-ROW(C$17),0))</f>
        <v/>
      </c>
      <c r="D4072" s="125" t="str">
        <f ca="1">IF(OFFSET('Stocklist Hoogenraad'!D$17,ROW()-ROW(D$17),0)="","",(1+Margin)*OFFSET('Stocklist Hoogenraad'!D$17,ROW()-ROW(D$17),0))</f>
        <v/>
      </c>
    </row>
    <row r="4073" spans="1:4" x14ac:dyDescent="0.25">
      <c r="A4073" s="124" t="str">
        <f ca="1">IF(OFFSET('Stocklist Hoogenraad'!A$17,ROW()-ROW(A$17),0)="","",OFFSET('Stocklist Hoogenraad'!A$17,ROW()-ROW(A$17),0))</f>
        <v/>
      </c>
      <c r="B4073" s="124" t="str">
        <f ca="1">IF(OFFSET('Stocklist Hoogenraad'!B$17,ROW()-ROW(B$17),0)="","",OFFSET('Stocklist Hoogenraad'!B$17,ROW()-ROW(B$17),0))</f>
        <v/>
      </c>
      <c r="C4073" s="124" t="str">
        <f ca="1">IF(OFFSET('Stocklist Hoogenraad'!C$17,ROW()-ROW(C$17),0)="","",OFFSET('Stocklist Hoogenraad'!C$17,ROW()-ROW(C$17),0))</f>
        <v/>
      </c>
      <c r="D4073" s="125" t="str">
        <f ca="1">IF(OFFSET('Stocklist Hoogenraad'!D$17,ROW()-ROW(D$17),0)="","",(1+Margin)*OFFSET('Stocklist Hoogenraad'!D$17,ROW()-ROW(D$17),0))</f>
        <v/>
      </c>
    </row>
    <row r="4074" spans="1:4" x14ac:dyDescent="0.25">
      <c r="A4074" s="124" t="str">
        <f ca="1">IF(OFFSET('Stocklist Hoogenraad'!A$17,ROW()-ROW(A$17),0)="","",OFFSET('Stocklist Hoogenraad'!A$17,ROW()-ROW(A$17),0))</f>
        <v/>
      </c>
      <c r="B4074" s="124" t="str">
        <f ca="1">IF(OFFSET('Stocklist Hoogenraad'!B$17,ROW()-ROW(B$17),0)="","",OFFSET('Stocklist Hoogenraad'!B$17,ROW()-ROW(B$17),0))</f>
        <v/>
      </c>
      <c r="C4074" s="124" t="str">
        <f ca="1">IF(OFFSET('Stocklist Hoogenraad'!C$17,ROW()-ROW(C$17),0)="","",OFFSET('Stocklist Hoogenraad'!C$17,ROW()-ROW(C$17),0))</f>
        <v/>
      </c>
      <c r="D4074" s="125" t="str">
        <f ca="1">IF(OFFSET('Stocklist Hoogenraad'!D$17,ROW()-ROW(D$17),0)="","",(1+Margin)*OFFSET('Stocklist Hoogenraad'!D$17,ROW()-ROW(D$17),0))</f>
        <v/>
      </c>
    </row>
    <row r="4075" spans="1:4" x14ac:dyDescent="0.25">
      <c r="A4075" s="124" t="str">
        <f ca="1">IF(OFFSET('Stocklist Hoogenraad'!A$17,ROW()-ROW(A$17),0)="","",OFFSET('Stocklist Hoogenraad'!A$17,ROW()-ROW(A$17),0))</f>
        <v/>
      </c>
      <c r="B4075" s="124" t="str">
        <f ca="1">IF(OFFSET('Stocklist Hoogenraad'!B$17,ROW()-ROW(B$17),0)="","",OFFSET('Stocklist Hoogenraad'!B$17,ROW()-ROW(B$17),0))</f>
        <v/>
      </c>
      <c r="C4075" s="124" t="str">
        <f ca="1">IF(OFFSET('Stocklist Hoogenraad'!C$17,ROW()-ROW(C$17),0)="","",OFFSET('Stocklist Hoogenraad'!C$17,ROW()-ROW(C$17),0))</f>
        <v/>
      </c>
      <c r="D4075" s="125" t="str">
        <f ca="1">IF(OFFSET('Stocklist Hoogenraad'!D$17,ROW()-ROW(D$17),0)="","",(1+Margin)*OFFSET('Stocklist Hoogenraad'!D$17,ROW()-ROW(D$17),0))</f>
        <v/>
      </c>
    </row>
    <row r="4076" spans="1:4" x14ac:dyDescent="0.25">
      <c r="A4076" s="124" t="str">
        <f ca="1">IF(OFFSET('Stocklist Hoogenraad'!A$17,ROW()-ROW(A$17),0)="","",OFFSET('Stocklist Hoogenraad'!A$17,ROW()-ROW(A$17),0))</f>
        <v/>
      </c>
      <c r="B4076" s="124" t="str">
        <f ca="1">IF(OFFSET('Stocklist Hoogenraad'!B$17,ROW()-ROW(B$17),0)="","",OFFSET('Stocklist Hoogenraad'!B$17,ROW()-ROW(B$17),0))</f>
        <v/>
      </c>
      <c r="C4076" s="124" t="str">
        <f ca="1">IF(OFFSET('Stocklist Hoogenraad'!C$17,ROW()-ROW(C$17),0)="","",OFFSET('Stocklist Hoogenraad'!C$17,ROW()-ROW(C$17),0))</f>
        <v/>
      </c>
      <c r="D4076" s="125" t="str">
        <f ca="1">IF(OFFSET('Stocklist Hoogenraad'!D$17,ROW()-ROW(D$17),0)="","",(1+Margin)*OFFSET('Stocklist Hoogenraad'!D$17,ROW()-ROW(D$17),0))</f>
        <v/>
      </c>
    </row>
    <row r="4077" spans="1:4" x14ac:dyDescent="0.25">
      <c r="A4077" s="124" t="str">
        <f ca="1">IF(OFFSET('Stocklist Hoogenraad'!A$17,ROW()-ROW(A$17),0)="","",OFFSET('Stocklist Hoogenraad'!A$17,ROW()-ROW(A$17),0))</f>
        <v/>
      </c>
      <c r="B4077" s="124" t="str">
        <f ca="1">IF(OFFSET('Stocklist Hoogenraad'!B$17,ROW()-ROW(B$17),0)="","",OFFSET('Stocklist Hoogenraad'!B$17,ROW()-ROW(B$17),0))</f>
        <v/>
      </c>
      <c r="C4077" s="124" t="str">
        <f ca="1">IF(OFFSET('Stocklist Hoogenraad'!C$17,ROW()-ROW(C$17),0)="","",OFFSET('Stocklist Hoogenraad'!C$17,ROW()-ROW(C$17),0))</f>
        <v/>
      </c>
      <c r="D4077" s="125" t="str">
        <f ca="1">IF(OFFSET('Stocklist Hoogenraad'!D$17,ROW()-ROW(D$17),0)="","",(1+Margin)*OFFSET('Stocklist Hoogenraad'!D$17,ROW()-ROW(D$17),0))</f>
        <v/>
      </c>
    </row>
    <row r="4078" spans="1:4" x14ac:dyDescent="0.25">
      <c r="A4078" s="124" t="str">
        <f ca="1">IF(OFFSET('Stocklist Hoogenraad'!A$17,ROW()-ROW(A$17),0)="","",OFFSET('Stocklist Hoogenraad'!A$17,ROW()-ROW(A$17),0))</f>
        <v/>
      </c>
      <c r="B4078" s="124" t="str">
        <f ca="1">IF(OFFSET('Stocklist Hoogenraad'!B$17,ROW()-ROW(B$17),0)="","",OFFSET('Stocklist Hoogenraad'!B$17,ROW()-ROW(B$17),0))</f>
        <v/>
      </c>
      <c r="C4078" s="124" t="str">
        <f ca="1">IF(OFFSET('Stocklist Hoogenraad'!C$17,ROW()-ROW(C$17),0)="","",OFFSET('Stocklist Hoogenraad'!C$17,ROW()-ROW(C$17),0))</f>
        <v/>
      </c>
      <c r="D4078" s="125" t="str">
        <f ca="1">IF(OFFSET('Stocklist Hoogenraad'!D$17,ROW()-ROW(D$17),0)="","",(1+Margin)*OFFSET('Stocklist Hoogenraad'!D$17,ROW()-ROW(D$17),0))</f>
        <v/>
      </c>
    </row>
    <row r="4079" spans="1:4" x14ac:dyDescent="0.25">
      <c r="A4079" s="124" t="str">
        <f ca="1">IF(OFFSET('Stocklist Hoogenraad'!A$17,ROW()-ROW(A$17),0)="","",OFFSET('Stocklist Hoogenraad'!A$17,ROW()-ROW(A$17),0))</f>
        <v/>
      </c>
      <c r="B4079" s="124" t="str">
        <f ca="1">IF(OFFSET('Stocklist Hoogenraad'!B$17,ROW()-ROW(B$17),0)="","",OFFSET('Stocklist Hoogenraad'!B$17,ROW()-ROW(B$17),0))</f>
        <v/>
      </c>
      <c r="C4079" s="124" t="str">
        <f ca="1">IF(OFFSET('Stocklist Hoogenraad'!C$17,ROW()-ROW(C$17),0)="","",OFFSET('Stocklist Hoogenraad'!C$17,ROW()-ROW(C$17),0))</f>
        <v/>
      </c>
      <c r="D4079" s="125" t="str">
        <f ca="1">IF(OFFSET('Stocklist Hoogenraad'!D$17,ROW()-ROW(D$17),0)="","",(1+Margin)*OFFSET('Stocklist Hoogenraad'!D$17,ROW()-ROW(D$17),0))</f>
        <v/>
      </c>
    </row>
    <row r="4080" spans="1:4" x14ac:dyDescent="0.25">
      <c r="A4080" s="124" t="str">
        <f ca="1">IF(OFFSET('Stocklist Hoogenraad'!A$17,ROW()-ROW(A$17),0)="","",OFFSET('Stocklist Hoogenraad'!A$17,ROW()-ROW(A$17),0))</f>
        <v/>
      </c>
      <c r="B4080" s="124" t="str">
        <f ca="1">IF(OFFSET('Stocklist Hoogenraad'!B$17,ROW()-ROW(B$17),0)="","",OFFSET('Stocklist Hoogenraad'!B$17,ROW()-ROW(B$17),0))</f>
        <v/>
      </c>
      <c r="C4080" s="124" t="str">
        <f ca="1">IF(OFFSET('Stocklist Hoogenraad'!C$17,ROW()-ROW(C$17),0)="","",OFFSET('Stocklist Hoogenraad'!C$17,ROW()-ROW(C$17),0))</f>
        <v/>
      </c>
      <c r="D4080" s="125" t="str">
        <f ca="1">IF(OFFSET('Stocklist Hoogenraad'!D$17,ROW()-ROW(D$17),0)="","",(1+Margin)*OFFSET('Stocklist Hoogenraad'!D$17,ROW()-ROW(D$17),0))</f>
        <v/>
      </c>
    </row>
    <row r="4081" spans="1:4" x14ac:dyDescent="0.25">
      <c r="A4081" s="124" t="str">
        <f ca="1">IF(OFFSET('Stocklist Hoogenraad'!A$17,ROW()-ROW(A$17),0)="","",OFFSET('Stocklist Hoogenraad'!A$17,ROW()-ROW(A$17),0))</f>
        <v/>
      </c>
      <c r="B4081" s="124" t="str">
        <f ca="1">IF(OFFSET('Stocklist Hoogenraad'!B$17,ROW()-ROW(B$17),0)="","",OFFSET('Stocklist Hoogenraad'!B$17,ROW()-ROW(B$17),0))</f>
        <v/>
      </c>
      <c r="C4081" s="124" t="str">
        <f ca="1">IF(OFFSET('Stocklist Hoogenraad'!C$17,ROW()-ROW(C$17),0)="","",OFFSET('Stocklist Hoogenraad'!C$17,ROW()-ROW(C$17),0))</f>
        <v/>
      </c>
      <c r="D4081" s="125" t="str">
        <f ca="1">IF(OFFSET('Stocklist Hoogenraad'!D$17,ROW()-ROW(D$17),0)="","",(1+Margin)*OFFSET('Stocklist Hoogenraad'!D$17,ROW()-ROW(D$17),0))</f>
        <v/>
      </c>
    </row>
    <row r="4082" spans="1:4" x14ac:dyDescent="0.25">
      <c r="A4082" s="124" t="str">
        <f ca="1">IF(OFFSET('Stocklist Hoogenraad'!A$17,ROW()-ROW(A$17),0)="","",OFFSET('Stocklist Hoogenraad'!A$17,ROW()-ROW(A$17),0))</f>
        <v/>
      </c>
      <c r="B4082" s="124" t="str">
        <f ca="1">IF(OFFSET('Stocklist Hoogenraad'!B$17,ROW()-ROW(B$17),0)="","",OFFSET('Stocklist Hoogenraad'!B$17,ROW()-ROW(B$17),0))</f>
        <v/>
      </c>
      <c r="C4082" s="124" t="str">
        <f ca="1">IF(OFFSET('Stocklist Hoogenraad'!C$17,ROW()-ROW(C$17),0)="","",OFFSET('Stocklist Hoogenraad'!C$17,ROW()-ROW(C$17),0))</f>
        <v/>
      </c>
      <c r="D4082" s="125" t="str">
        <f ca="1">IF(OFFSET('Stocklist Hoogenraad'!D$17,ROW()-ROW(D$17),0)="","",(1+Margin)*OFFSET('Stocklist Hoogenraad'!D$17,ROW()-ROW(D$17),0))</f>
        <v/>
      </c>
    </row>
    <row r="4083" spans="1:4" x14ac:dyDescent="0.25">
      <c r="A4083" s="124" t="str">
        <f ca="1">IF(OFFSET('Stocklist Hoogenraad'!A$17,ROW()-ROW(A$17),0)="","",OFFSET('Stocklist Hoogenraad'!A$17,ROW()-ROW(A$17),0))</f>
        <v/>
      </c>
      <c r="B4083" s="124" t="str">
        <f ca="1">IF(OFFSET('Stocklist Hoogenraad'!B$17,ROW()-ROW(B$17),0)="","",OFFSET('Stocklist Hoogenraad'!B$17,ROW()-ROW(B$17),0))</f>
        <v/>
      </c>
      <c r="C4083" s="124" t="str">
        <f ca="1">IF(OFFSET('Stocklist Hoogenraad'!C$17,ROW()-ROW(C$17),0)="","",OFFSET('Stocklist Hoogenraad'!C$17,ROW()-ROW(C$17),0))</f>
        <v/>
      </c>
      <c r="D4083" s="125" t="str">
        <f ca="1">IF(OFFSET('Stocklist Hoogenraad'!D$17,ROW()-ROW(D$17),0)="","",(1+Margin)*OFFSET('Stocklist Hoogenraad'!D$17,ROW()-ROW(D$17),0))</f>
        <v/>
      </c>
    </row>
    <row r="4084" spans="1:4" x14ac:dyDescent="0.25">
      <c r="A4084" s="124" t="str">
        <f ca="1">IF(OFFSET('Stocklist Hoogenraad'!A$17,ROW()-ROW(A$17),0)="","",OFFSET('Stocklist Hoogenraad'!A$17,ROW()-ROW(A$17),0))</f>
        <v/>
      </c>
      <c r="B4084" s="124" t="str">
        <f ca="1">IF(OFFSET('Stocklist Hoogenraad'!B$17,ROW()-ROW(B$17),0)="","",OFFSET('Stocklist Hoogenraad'!B$17,ROW()-ROW(B$17),0))</f>
        <v/>
      </c>
      <c r="C4084" s="124" t="str">
        <f ca="1">IF(OFFSET('Stocklist Hoogenraad'!C$17,ROW()-ROW(C$17),0)="","",OFFSET('Stocklist Hoogenraad'!C$17,ROW()-ROW(C$17),0))</f>
        <v/>
      </c>
      <c r="D4084" s="125" t="str">
        <f ca="1">IF(OFFSET('Stocklist Hoogenraad'!D$17,ROW()-ROW(D$17),0)="","",(1+Margin)*OFFSET('Stocklist Hoogenraad'!D$17,ROW()-ROW(D$17),0))</f>
        <v/>
      </c>
    </row>
    <row r="4085" spans="1:4" x14ac:dyDescent="0.25">
      <c r="A4085" s="124" t="str">
        <f ca="1">IF(OFFSET('Stocklist Hoogenraad'!A$17,ROW()-ROW(A$17),0)="","",OFFSET('Stocklist Hoogenraad'!A$17,ROW()-ROW(A$17),0))</f>
        <v/>
      </c>
      <c r="B4085" s="124" t="str">
        <f ca="1">IF(OFFSET('Stocklist Hoogenraad'!B$17,ROW()-ROW(B$17),0)="","",OFFSET('Stocklist Hoogenraad'!B$17,ROW()-ROW(B$17),0))</f>
        <v/>
      </c>
      <c r="C4085" s="124" t="str">
        <f ca="1">IF(OFFSET('Stocklist Hoogenraad'!C$17,ROW()-ROW(C$17),0)="","",OFFSET('Stocklist Hoogenraad'!C$17,ROW()-ROW(C$17),0))</f>
        <v/>
      </c>
      <c r="D4085" s="125" t="str">
        <f ca="1">IF(OFFSET('Stocklist Hoogenraad'!D$17,ROW()-ROW(D$17),0)="","",(1+Margin)*OFFSET('Stocklist Hoogenraad'!D$17,ROW()-ROW(D$17),0))</f>
        <v/>
      </c>
    </row>
    <row r="4086" spans="1:4" x14ac:dyDescent="0.25">
      <c r="A4086" s="124" t="str">
        <f ca="1">IF(OFFSET('Stocklist Hoogenraad'!A$17,ROW()-ROW(A$17),0)="","",OFFSET('Stocklist Hoogenraad'!A$17,ROW()-ROW(A$17),0))</f>
        <v/>
      </c>
      <c r="B4086" s="124" t="str">
        <f ca="1">IF(OFFSET('Stocklist Hoogenraad'!B$17,ROW()-ROW(B$17),0)="","",OFFSET('Stocklist Hoogenraad'!B$17,ROW()-ROW(B$17),0))</f>
        <v/>
      </c>
      <c r="C4086" s="124" t="str">
        <f ca="1">IF(OFFSET('Stocklist Hoogenraad'!C$17,ROW()-ROW(C$17),0)="","",OFFSET('Stocklist Hoogenraad'!C$17,ROW()-ROW(C$17),0))</f>
        <v/>
      </c>
      <c r="D4086" s="125" t="str">
        <f ca="1">IF(OFFSET('Stocklist Hoogenraad'!D$17,ROW()-ROW(D$17),0)="","",(1+Margin)*OFFSET('Stocklist Hoogenraad'!D$17,ROW()-ROW(D$17),0))</f>
        <v/>
      </c>
    </row>
    <row r="4087" spans="1:4" x14ac:dyDescent="0.25">
      <c r="A4087" s="124" t="str">
        <f ca="1">IF(OFFSET('Stocklist Hoogenraad'!A$17,ROW()-ROW(A$17),0)="","",OFFSET('Stocklist Hoogenraad'!A$17,ROW()-ROW(A$17),0))</f>
        <v/>
      </c>
      <c r="B4087" s="124" t="str">
        <f ca="1">IF(OFFSET('Stocklist Hoogenraad'!B$17,ROW()-ROW(B$17),0)="","",OFFSET('Stocklist Hoogenraad'!B$17,ROW()-ROW(B$17),0))</f>
        <v/>
      </c>
      <c r="C4087" s="124" t="str">
        <f ca="1">IF(OFFSET('Stocklist Hoogenraad'!C$17,ROW()-ROW(C$17),0)="","",OFFSET('Stocklist Hoogenraad'!C$17,ROW()-ROW(C$17),0))</f>
        <v/>
      </c>
      <c r="D4087" s="125" t="str">
        <f ca="1">IF(OFFSET('Stocklist Hoogenraad'!D$17,ROW()-ROW(D$17),0)="","",(1+Margin)*OFFSET('Stocklist Hoogenraad'!D$17,ROW()-ROW(D$17),0))</f>
        <v/>
      </c>
    </row>
    <row r="4088" spans="1:4" x14ac:dyDescent="0.25">
      <c r="A4088" s="124" t="str">
        <f ca="1">IF(OFFSET('Stocklist Hoogenraad'!A$17,ROW()-ROW(A$17),0)="","",OFFSET('Stocklist Hoogenraad'!A$17,ROW()-ROW(A$17),0))</f>
        <v/>
      </c>
      <c r="B4088" s="124" t="str">
        <f ca="1">IF(OFFSET('Stocklist Hoogenraad'!B$17,ROW()-ROW(B$17),0)="","",OFFSET('Stocklist Hoogenraad'!B$17,ROW()-ROW(B$17),0))</f>
        <v/>
      </c>
      <c r="C4088" s="124" t="str">
        <f ca="1">IF(OFFSET('Stocklist Hoogenraad'!C$17,ROW()-ROW(C$17),0)="","",OFFSET('Stocklist Hoogenraad'!C$17,ROW()-ROW(C$17),0))</f>
        <v/>
      </c>
      <c r="D4088" s="125" t="str">
        <f ca="1">IF(OFFSET('Stocklist Hoogenraad'!D$17,ROW()-ROW(D$17),0)="","",(1+Margin)*OFFSET('Stocklist Hoogenraad'!D$17,ROW()-ROW(D$17),0))</f>
        <v/>
      </c>
    </row>
    <row r="4089" spans="1:4" x14ac:dyDescent="0.25">
      <c r="A4089" s="124" t="str">
        <f ca="1">IF(OFFSET('Stocklist Hoogenraad'!A$17,ROW()-ROW(A$17),0)="","",OFFSET('Stocklist Hoogenraad'!A$17,ROW()-ROW(A$17),0))</f>
        <v/>
      </c>
      <c r="B4089" s="124" t="str">
        <f ca="1">IF(OFFSET('Stocklist Hoogenraad'!B$17,ROW()-ROW(B$17),0)="","",OFFSET('Stocklist Hoogenraad'!B$17,ROW()-ROW(B$17),0))</f>
        <v/>
      </c>
      <c r="C4089" s="124" t="str">
        <f ca="1">IF(OFFSET('Stocklist Hoogenraad'!C$17,ROW()-ROW(C$17),0)="","",OFFSET('Stocklist Hoogenraad'!C$17,ROW()-ROW(C$17),0))</f>
        <v/>
      </c>
      <c r="D4089" s="125" t="str">
        <f ca="1">IF(OFFSET('Stocklist Hoogenraad'!D$17,ROW()-ROW(D$17),0)="","",(1+Margin)*OFFSET('Stocklist Hoogenraad'!D$17,ROW()-ROW(D$17),0))</f>
        <v/>
      </c>
    </row>
    <row r="4090" spans="1:4" x14ac:dyDescent="0.25">
      <c r="A4090" s="124" t="str">
        <f ca="1">IF(OFFSET('Stocklist Hoogenraad'!A$17,ROW()-ROW(A$17),0)="","",OFFSET('Stocklist Hoogenraad'!A$17,ROW()-ROW(A$17),0))</f>
        <v/>
      </c>
      <c r="B4090" s="124" t="str">
        <f ca="1">IF(OFFSET('Stocklist Hoogenraad'!B$17,ROW()-ROW(B$17),0)="","",OFFSET('Stocklist Hoogenraad'!B$17,ROW()-ROW(B$17),0))</f>
        <v/>
      </c>
      <c r="C4090" s="124" t="str">
        <f ca="1">IF(OFFSET('Stocklist Hoogenraad'!C$17,ROW()-ROW(C$17),0)="","",OFFSET('Stocklist Hoogenraad'!C$17,ROW()-ROW(C$17),0))</f>
        <v/>
      </c>
      <c r="D4090" s="125" t="str">
        <f ca="1">IF(OFFSET('Stocklist Hoogenraad'!D$17,ROW()-ROW(D$17),0)="","",(1+Margin)*OFFSET('Stocklist Hoogenraad'!D$17,ROW()-ROW(D$17),0))</f>
        <v/>
      </c>
    </row>
    <row r="4091" spans="1:4" x14ac:dyDescent="0.25">
      <c r="A4091" s="124" t="str">
        <f ca="1">IF(OFFSET('Stocklist Hoogenraad'!A$17,ROW()-ROW(A$17),0)="","",OFFSET('Stocklist Hoogenraad'!A$17,ROW()-ROW(A$17),0))</f>
        <v/>
      </c>
      <c r="B4091" s="124" t="str">
        <f ca="1">IF(OFFSET('Stocklist Hoogenraad'!B$17,ROW()-ROW(B$17),0)="","",OFFSET('Stocklist Hoogenraad'!B$17,ROW()-ROW(B$17),0))</f>
        <v/>
      </c>
      <c r="C4091" s="124" t="str">
        <f ca="1">IF(OFFSET('Stocklist Hoogenraad'!C$17,ROW()-ROW(C$17),0)="","",OFFSET('Stocklist Hoogenraad'!C$17,ROW()-ROW(C$17),0))</f>
        <v/>
      </c>
      <c r="D4091" s="125" t="str">
        <f ca="1">IF(OFFSET('Stocklist Hoogenraad'!D$17,ROW()-ROW(D$17),0)="","",(1+Margin)*OFFSET('Stocklist Hoogenraad'!D$17,ROW()-ROW(D$17),0))</f>
        <v/>
      </c>
    </row>
    <row r="4092" spans="1:4" x14ac:dyDescent="0.25">
      <c r="A4092" s="124" t="str">
        <f ca="1">IF(OFFSET('Stocklist Hoogenraad'!A$17,ROW()-ROW(A$17),0)="","",OFFSET('Stocklist Hoogenraad'!A$17,ROW()-ROW(A$17),0))</f>
        <v/>
      </c>
      <c r="B4092" s="124" t="str">
        <f ca="1">IF(OFFSET('Stocklist Hoogenraad'!B$17,ROW()-ROW(B$17),0)="","",OFFSET('Stocklist Hoogenraad'!B$17,ROW()-ROW(B$17),0))</f>
        <v/>
      </c>
      <c r="C4092" s="124" t="str">
        <f ca="1">IF(OFFSET('Stocklist Hoogenraad'!C$17,ROW()-ROW(C$17),0)="","",OFFSET('Stocklist Hoogenraad'!C$17,ROW()-ROW(C$17),0))</f>
        <v/>
      </c>
      <c r="D4092" s="125" t="str">
        <f ca="1">IF(OFFSET('Stocklist Hoogenraad'!D$17,ROW()-ROW(D$17),0)="","",(1+Margin)*OFFSET('Stocklist Hoogenraad'!D$17,ROW()-ROW(D$17),0))</f>
        <v/>
      </c>
    </row>
    <row r="4093" spans="1:4" x14ac:dyDescent="0.25">
      <c r="A4093" s="124" t="str">
        <f ca="1">IF(OFFSET('Stocklist Hoogenraad'!A$17,ROW()-ROW(A$17),0)="","",OFFSET('Stocklist Hoogenraad'!A$17,ROW()-ROW(A$17),0))</f>
        <v/>
      </c>
      <c r="B4093" s="124" t="str">
        <f ca="1">IF(OFFSET('Stocklist Hoogenraad'!B$17,ROW()-ROW(B$17),0)="","",OFFSET('Stocklist Hoogenraad'!B$17,ROW()-ROW(B$17),0))</f>
        <v/>
      </c>
      <c r="C4093" s="124" t="str">
        <f ca="1">IF(OFFSET('Stocklist Hoogenraad'!C$17,ROW()-ROW(C$17),0)="","",OFFSET('Stocklist Hoogenraad'!C$17,ROW()-ROW(C$17),0))</f>
        <v/>
      </c>
      <c r="D4093" s="125" t="str">
        <f ca="1">IF(OFFSET('Stocklist Hoogenraad'!D$17,ROW()-ROW(D$17),0)="","",(1+Margin)*OFFSET('Stocklist Hoogenraad'!D$17,ROW()-ROW(D$17),0))</f>
        <v/>
      </c>
    </row>
    <row r="4094" spans="1:4" x14ac:dyDescent="0.25">
      <c r="A4094" s="124" t="str">
        <f ca="1">IF(OFFSET('Stocklist Hoogenraad'!A$17,ROW()-ROW(A$17),0)="","",OFFSET('Stocklist Hoogenraad'!A$17,ROW()-ROW(A$17),0))</f>
        <v/>
      </c>
      <c r="B4094" s="124" t="str">
        <f ca="1">IF(OFFSET('Stocklist Hoogenraad'!B$17,ROW()-ROW(B$17),0)="","",OFFSET('Stocklist Hoogenraad'!B$17,ROW()-ROW(B$17),0))</f>
        <v/>
      </c>
      <c r="C4094" s="124" t="str">
        <f ca="1">IF(OFFSET('Stocklist Hoogenraad'!C$17,ROW()-ROW(C$17),0)="","",OFFSET('Stocklist Hoogenraad'!C$17,ROW()-ROW(C$17),0))</f>
        <v/>
      </c>
      <c r="D4094" s="125" t="str">
        <f ca="1">IF(OFFSET('Stocklist Hoogenraad'!D$17,ROW()-ROW(D$17),0)="","",(1+Margin)*OFFSET('Stocklist Hoogenraad'!D$17,ROW()-ROW(D$17),0))</f>
        <v/>
      </c>
    </row>
    <row r="4095" spans="1:4" x14ac:dyDescent="0.25">
      <c r="A4095" s="124" t="str">
        <f ca="1">IF(OFFSET('Stocklist Hoogenraad'!A$17,ROW()-ROW(A$17),0)="","",OFFSET('Stocklist Hoogenraad'!A$17,ROW()-ROW(A$17),0))</f>
        <v/>
      </c>
      <c r="B4095" s="124" t="str">
        <f ca="1">IF(OFFSET('Stocklist Hoogenraad'!B$17,ROW()-ROW(B$17),0)="","",OFFSET('Stocklist Hoogenraad'!B$17,ROW()-ROW(B$17),0))</f>
        <v/>
      </c>
      <c r="C4095" s="124" t="str">
        <f ca="1">IF(OFFSET('Stocklist Hoogenraad'!C$17,ROW()-ROW(C$17),0)="","",OFFSET('Stocklist Hoogenraad'!C$17,ROW()-ROW(C$17),0))</f>
        <v/>
      </c>
      <c r="D4095" s="125" t="str">
        <f ca="1">IF(OFFSET('Stocklist Hoogenraad'!D$17,ROW()-ROW(D$17),0)="","",(1+Margin)*OFFSET('Stocklist Hoogenraad'!D$17,ROW()-ROW(D$17),0))</f>
        <v/>
      </c>
    </row>
    <row r="4096" spans="1:4" x14ac:dyDescent="0.25">
      <c r="A4096" s="124" t="str">
        <f ca="1">IF(OFFSET('Stocklist Hoogenraad'!A$17,ROW()-ROW(A$17),0)="","",OFFSET('Stocklist Hoogenraad'!A$17,ROW()-ROW(A$17),0))</f>
        <v/>
      </c>
      <c r="B4096" s="124" t="str">
        <f ca="1">IF(OFFSET('Stocklist Hoogenraad'!B$17,ROW()-ROW(B$17),0)="","",OFFSET('Stocklist Hoogenraad'!B$17,ROW()-ROW(B$17),0))</f>
        <v/>
      </c>
      <c r="C4096" s="124" t="str">
        <f ca="1">IF(OFFSET('Stocklist Hoogenraad'!C$17,ROW()-ROW(C$17),0)="","",OFFSET('Stocklist Hoogenraad'!C$17,ROW()-ROW(C$17),0))</f>
        <v/>
      </c>
      <c r="D4096" s="125" t="str">
        <f ca="1">IF(OFFSET('Stocklist Hoogenraad'!D$17,ROW()-ROW(D$17),0)="","",(1+Margin)*OFFSET('Stocklist Hoogenraad'!D$17,ROW()-ROW(D$17),0))</f>
        <v/>
      </c>
    </row>
    <row r="4097" spans="1:4" x14ac:dyDescent="0.25">
      <c r="A4097" s="124" t="str">
        <f ca="1">IF(OFFSET('Stocklist Hoogenraad'!A$17,ROW()-ROW(A$17),0)="","",OFFSET('Stocklist Hoogenraad'!A$17,ROW()-ROW(A$17),0))</f>
        <v/>
      </c>
      <c r="B4097" s="124" t="str">
        <f ca="1">IF(OFFSET('Stocklist Hoogenraad'!B$17,ROW()-ROW(B$17),0)="","",OFFSET('Stocklist Hoogenraad'!B$17,ROW()-ROW(B$17),0))</f>
        <v/>
      </c>
      <c r="C4097" s="124" t="str">
        <f ca="1">IF(OFFSET('Stocklist Hoogenraad'!C$17,ROW()-ROW(C$17),0)="","",OFFSET('Stocklist Hoogenraad'!C$17,ROW()-ROW(C$17),0))</f>
        <v/>
      </c>
      <c r="D4097" s="125" t="str">
        <f ca="1">IF(OFFSET('Stocklist Hoogenraad'!D$17,ROW()-ROW(D$17),0)="","",(1+Margin)*OFFSET('Stocklist Hoogenraad'!D$17,ROW()-ROW(D$17),0))</f>
        <v/>
      </c>
    </row>
    <row r="4098" spans="1:4" x14ac:dyDescent="0.25">
      <c r="A4098" s="124" t="str">
        <f ca="1">IF(OFFSET('Stocklist Hoogenraad'!A$17,ROW()-ROW(A$17),0)="","",OFFSET('Stocklist Hoogenraad'!A$17,ROW()-ROW(A$17),0))</f>
        <v/>
      </c>
      <c r="B4098" s="124" t="str">
        <f ca="1">IF(OFFSET('Stocklist Hoogenraad'!B$17,ROW()-ROW(B$17),0)="","",OFFSET('Stocklist Hoogenraad'!B$17,ROW()-ROW(B$17),0))</f>
        <v/>
      </c>
      <c r="C4098" s="124" t="str">
        <f ca="1">IF(OFFSET('Stocklist Hoogenraad'!C$17,ROW()-ROW(C$17),0)="","",OFFSET('Stocklist Hoogenraad'!C$17,ROW()-ROW(C$17),0))</f>
        <v/>
      </c>
      <c r="D4098" s="125" t="str">
        <f ca="1">IF(OFFSET('Stocklist Hoogenraad'!D$17,ROW()-ROW(D$17),0)="","",(1+Margin)*OFFSET('Stocklist Hoogenraad'!D$17,ROW()-ROW(D$17),0))</f>
        <v/>
      </c>
    </row>
    <row r="4099" spans="1:4" x14ac:dyDescent="0.25">
      <c r="A4099" s="124" t="str">
        <f ca="1">IF(OFFSET('Stocklist Hoogenraad'!A$17,ROW()-ROW(A$17),0)="","",OFFSET('Stocklist Hoogenraad'!A$17,ROW()-ROW(A$17),0))</f>
        <v/>
      </c>
      <c r="B4099" s="124" t="str">
        <f ca="1">IF(OFFSET('Stocklist Hoogenraad'!B$17,ROW()-ROW(B$17),0)="","",OFFSET('Stocklist Hoogenraad'!B$17,ROW()-ROW(B$17),0))</f>
        <v/>
      </c>
      <c r="C4099" s="124" t="str">
        <f ca="1">IF(OFFSET('Stocklist Hoogenraad'!C$17,ROW()-ROW(C$17),0)="","",OFFSET('Stocklist Hoogenraad'!C$17,ROW()-ROW(C$17),0))</f>
        <v/>
      </c>
      <c r="D4099" s="125" t="str">
        <f ca="1">IF(OFFSET('Stocklist Hoogenraad'!D$17,ROW()-ROW(D$17),0)="","",(1+Margin)*OFFSET('Stocklist Hoogenraad'!D$17,ROW()-ROW(D$17),0))</f>
        <v/>
      </c>
    </row>
    <row r="4100" spans="1:4" x14ac:dyDescent="0.25">
      <c r="A4100" s="124" t="str">
        <f ca="1">IF(OFFSET('Stocklist Hoogenraad'!A$17,ROW()-ROW(A$17),0)="","",OFFSET('Stocklist Hoogenraad'!A$17,ROW()-ROW(A$17),0))</f>
        <v/>
      </c>
      <c r="B4100" s="124" t="str">
        <f ca="1">IF(OFFSET('Stocklist Hoogenraad'!B$17,ROW()-ROW(B$17),0)="","",OFFSET('Stocklist Hoogenraad'!B$17,ROW()-ROW(B$17),0))</f>
        <v/>
      </c>
      <c r="C4100" s="124" t="str">
        <f ca="1">IF(OFFSET('Stocklist Hoogenraad'!C$17,ROW()-ROW(C$17),0)="","",OFFSET('Stocklist Hoogenraad'!C$17,ROW()-ROW(C$17),0))</f>
        <v/>
      </c>
      <c r="D4100" s="125" t="str">
        <f ca="1">IF(OFFSET('Stocklist Hoogenraad'!D$17,ROW()-ROW(D$17),0)="","",(1+Margin)*OFFSET('Stocklist Hoogenraad'!D$17,ROW()-ROW(D$17),0))</f>
        <v/>
      </c>
    </row>
    <row r="4101" spans="1:4" x14ac:dyDescent="0.25">
      <c r="A4101" s="124" t="str">
        <f ca="1">IF(OFFSET('Stocklist Hoogenraad'!A$17,ROW()-ROW(A$17),0)="","",OFFSET('Stocklist Hoogenraad'!A$17,ROW()-ROW(A$17),0))</f>
        <v/>
      </c>
      <c r="B4101" s="124" t="str">
        <f ca="1">IF(OFFSET('Stocklist Hoogenraad'!B$17,ROW()-ROW(B$17),0)="","",OFFSET('Stocklist Hoogenraad'!B$17,ROW()-ROW(B$17),0))</f>
        <v/>
      </c>
      <c r="C4101" s="124" t="str">
        <f ca="1">IF(OFFSET('Stocklist Hoogenraad'!C$17,ROW()-ROW(C$17),0)="","",OFFSET('Stocklist Hoogenraad'!C$17,ROW()-ROW(C$17),0))</f>
        <v/>
      </c>
      <c r="D4101" s="125" t="str">
        <f ca="1">IF(OFFSET('Stocklist Hoogenraad'!D$17,ROW()-ROW(D$17),0)="","",(1+Margin)*OFFSET('Stocklist Hoogenraad'!D$17,ROW()-ROW(D$17),0))</f>
        <v/>
      </c>
    </row>
    <row r="4102" spans="1:4" x14ac:dyDescent="0.25">
      <c r="A4102" s="124" t="str">
        <f ca="1">IF(OFFSET('Stocklist Hoogenraad'!A$17,ROW()-ROW(A$17),0)="","",OFFSET('Stocklist Hoogenraad'!A$17,ROW()-ROW(A$17),0))</f>
        <v/>
      </c>
      <c r="B4102" s="124" t="str">
        <f ca="1">IF(OFFSET('Stocklist Hoogenraad'!B$17,ROW()-ROW(B$17),0)="","",OFFSET('Stocklist Hoogenraad'!B$17,ROW()-ROW(B$17),0))</f>
        <v/>
      </c>
      <c r="C4102" s="124" t="str">
        <f ca="1">IF(OFFSET('Stocklist Hoogenraad'!C$17,ROW()-ROW(C$17),0)="","",OFFSET('Stocklist Hoogenraad'!C$17,ROW()-ROW(C$17),0))</f>
        <v/>
      </c>
      <c r="D4102" s="125" t="str">
        <f ca="1">IF(OFFSET('Stocklist Hoogenraad'!D$17,ROW()-ROW(D$17),0)="","",(1+Margin)*OFFSET('Stocklist Hoogenraad'!D$17,ROW()-ROW(D$17),0))</f>
        <v/>
      </c>
    </row>
    <row r="4103" spans="1:4" x14ac:dyDescent="0.25">
      <c r="A4103" s="124" t="str">
        <f ca="1">IF(OFFSET('Stocklist Hoogenraad'!A$17,ROW()-ROW(A$17),0)="","",OFFSET('Stocklist Hoogenraad'!A$17,ROW()-ROW(A$17),0))</f>
        <v/>
      </c>
      <c r="B4103" s="124" t="str">
        <f ca="1">IF(OFFSET('Stocklist Hoogenraad'!B$17,ROW()-ROW(B$17),0)="","",OFFSET('Stocklist Hoogenraad'!B$17,ROW()-ROW(B$17),0))</f>
        <v/>
      </c>
      <c r="C4103" s="124" t="str">
        <f ca="1">IF(OFFSET('Stocklist Hoogenraad'!C$17,ROW()-ROW(C$17),0)="","",OFFSET('Stocklist Hoogenraad'!C$17,ROW()-ROW(C$17),0))</f>
        <v/>
      </c>
      <c r="D4103" s="125" t="str">
        <f ca="1">IF(OFFSET('Stocklist Hoogenraad'!D$17,ROW()-ROW(D$17),0)="","",(1+Margin)*OFFSET('Stocklist Hoogenraad'!D$17,ROW()-ROW(D$17),0))</f>
        <v/>
      </c>
    </row>
    <row r="4104" spans="1:4" x14ac:dyDescent="0.25">
      <c r="A4104" s="124" t="str">
        <f ca="1">IF(OFFSET('Stocklist Hoogenraad'!A$17,ROW()-ROW(A$17),0)="","",OFFSET('Stocklist Hoogenraad'!A$17,ROW()-ROW(A$17),0))</f>
        <v/>
      </c>
      <c r="B4104" s="124" t="str">
        <f ca="1">IF(OFFSET('Stocklist Hoogenraad'!B$17,ROW()-ROW(B$17),0)="","",OFFSET('Stocklist Hoogenraad'!B$17,ROW()-ROW(B$17),0))</f>
        <v/>
      </c>
      <c r="C4104" s="124" t="str">
        <f ca="1">IF(OFFSET('Stocklist Hoogenraad'!C$17,ROW()-ROW(C$17),0)="","",OFFSET('Stocklist Hoogenraad'!C$17,ROW()-ROW(C$17),0))</f>
        <v/>
      </c>
      <c r="D4104" s="125" t="str">
        <f ca="1">IF(OFFSET('Stocklist Hoogenraad'!D$17,ROW()-ROW(D$17),0)="","",(1+Margin)*OFFSET('Stocklist Hoogenraad'!D$17,ROW()-ROW(D$17),0))</f>
        <v/>
      </c>
    </row>
    <row r="4105" spans="1:4" x14ac:dyDescent="0.25">
      <c r="A4105" s="124" t="str">
        <f ca="1">IF(OFFSET('Stocklist Hoogenraad'!A$17,ROW()-ROW(A$17),0)="","",OFFSET('Stocklist Hoogenraad'!A$17,ROW()-ROW(A$17),0))</f>
        <v/>
      </c>
      <c r="B4105" s="124" t="str">
        <f ca="1">IF(OFFSET('Stocklist Hoogenraad'!B$17,ROW()-ROW(B$17),0)="","",OFFSET('Stocklist Hoogenraad'!B$17,ROW()-ROW(B$17),0))</f>
        <v/>
      </c>
      <c r="C4105" s="124" t="str">
        <f ca="1">IF(OFFSET('Stocklist Hoogenraad'!C$17,ROW()-ROW(C$17),0)="","",OFFSET('Stocklist Hoogenraad'!C$17,ROW()-ROW(C$17),0))</f>
        <v/>
      </c>
      <c r="D4105" s="125" t="str">
        <f ca="1">IF(OFFSET('Stocklist Hoogenraad'!D$17,ROW()-ROW(D$17),0)="","",(1+Margin)*OFFSET('Stocklist Hoogenraad'!D$17,ROW()-ROW(D$17),0))</f>
        <v/>
      </c>
    </row>
    <row r="4106" spans="1:4" x14ac:dyDescent="0.25">
      <c r="A4106" s="124" t="str">
        <f ca="1">IF(OFFSET('Stocklist Hoogenraad'!A$17,ROW()-ROW(A$17),0)="","",OFFSET('Stocklist Hoogenraad'!A$17,ROW()-ROW(A$17),0))</f>
        <v/>
      </c>
      <c r="B4106" s="124" t="str">
        <f ca="1">IF(OFFSET('Stocklist Hoogenraad'!B$17,ROW()-ROW(B$17),0)="","",OFFSET('Stocklist Hoogenraad'!B$17,ROW()-ROW(B$17),0))</f>
        <v/>
      </c>
      <c r="C4106" s="124" t="str">
        <f ca="1">IF(OFFSET('Stocklist Hoogenraad'!C$17,ROW()-ROW(C$17),0)="","",OFFSET('Stocklist Hoogenraad'!C$17,ROW()-ROW(C$17),0))</f>
        <v/>
      </c>
      <c r="D4106" s="125" t="str">
        <f ca="1">IF(OFFSET('Stocklist Hoogenraad'!D$17,ROW()-ROW(D$17),0)="","",(1+Margin)*OFFSET('Stocklist Hoogenraad'!D$17,ROW()-ROW(D$17),0))</f>
        <v/>
      </c>
    </row>
    <row r="4107" spans="1:4" x14ac:dyDescent="0.25">
      <c r="A4107" s="124" t="str">
        <f ca="1">IF(OFFSET('Stocklist Hoogenraad'!A$17,ROW()-ROW(A$17),0)="","",OFFSET('Stocklist Hoogenraad'!A$17,ROW()-ROW(A$17),0))</f>
        <v/>
      </c>
      <c r="B4107" s="124" t="str">
        <f ca="1">IF(OFFSET('Stocklist Hoogenraad'!B$17,ROW()-ROW(B$17),0)="","",OFFSET('Stocklist Hoogenraad'!B$17,ROW()-ROW(B$17),0))</f>
        <v/>
      </c>
      <c r="C4107" s="124" t="str">
        <f ca="1">IF(OFFSET('Stocklist Hoogenraad'!C$17,ROW()-ROW(C$17),0)="","",OFFSET('Stocklist Hoogenraad'!C$17,ROW()-ROW(C$17),0))</f>
        <v/>
      </c>
      <c r="D4107" s="125" t="str">
        <f ca="1">IF(OFFSET('Stocklist Hoogenraad'!D$17,ROW()-ROW(D$17),0)="","",(1+Margin)*OFFSET('Stocklist Hoogenraad'!D$17,ROW()-ROW(D$17),0))</f>
        <v/>
      </c>
    </row>
    <row r="4108" spans="1:4" x14ac:dyDescent="0.25">
      <c r="A4108" s="124" t="str">
        <f ca="1">IF(OFFSET('Stocklist Hoogenraad'!A$17,ROW()-ROW(A$17),0)="","",OFFSET('Stocklist Hoogenraad'!A$17,ROW()-ROW(A$17),0))</f>
        <v/>
      </c>
      <c r="B4108" s="124" t="str">
        <f ca="1">IF(OFFSET('Stocklist Hoogenraad'!B$17,ROW()-ROW(B$17),0)="","",OFFSET('Stocklist Hoogenraad'!B$17,ROW()-ROW(B$17),0))</f>
        <v/>
      </c>
      <c r="C4108" s="124" t="str">
        <f ca="1">IF(OFFSET('Stocklist Hoogenraad'!C$17,ROW()-ROW(C$17),0)="","",OFFSET('Stocklist Hoogenraad'!C$17,ROW()-ROW(C$17),0))</f>
        <v/>
      </c>
      <c r="D4108" s="125" t="str">
        <f ca="1">IF(OFFSET('Stocklist Hoogenraad'!D$17,ROW()-ROW(D$17),0)="","",(1+Margin)*OFFSET('Stocklist Hoogenraad'!D$17,ROW()-ROW(D$17),0))</f>
        <v/>
      </c>
    </row>
    <row r="4109" spans="1:4" x14ac:dyDescent="0.25">
      <c r="A4109" s="124" t="str">
        <f ca="1">IF(OFFSET('Stocklist Hoogenraad'!A$17,ROW()-ROW(A$17),0)="","",OFFSET('Stocklist Hoogenraad'!A$17,ROW()-ROW(A$17),0))</f>
        <v/>
      </c>
      <c r="B4109" s="124" t="str">
        <f ca="1">IF(OFFSET('Stocklist Hoogenraad'!B$17,ROW()-ROW(B$17),0)="","",OFFSET('Stocklist Hoogenraad'!B$17,ROW()-ROW(B$17),0))</f>
        <v/>
      </c>
      <c r="C4109" s="124" t="str">
        <f ca="1">IF(OFFSET('Stocklist Hoogenraad'!C$17,ROW()-ROW(C$17),0)="","",OFFSET('Stocklist Hoogenraad'!C$17,ROW()-ROW(C$17),0))</f>
        <v/>
      </c>
      <c r="D4109" s="125" t="str">
        <f ca="1">IF(OFFSET('Stocklist Hoogenraad'!D$17,ROW()-ROW(D$17),0)="","",(1+Margin)*OFFSET('Stocklist Hoogenraad'!D$17,ROW()-ROW(D$17),0))</f>
        <v/>
      </c>
    </row>
    <row r="4110" spans="1:4" x14ac:dyDescent="0.25">
      <c r="A4110" s="124" t="str">
        <f ca="1">IF(OFFSET('Stocklist Hoogenraad'!A$17,ROW()-ROW(A$17),0)="","",OFFSET('Stocklist Hoogenraad'!A$17,ROW()-ROW(A$17),0))</f>
        <v/>
      </c>
      <c r="B4110" s="124" t="str">
        <f ca="1">IF(OFFSET('Stocklist Hoogenraad'!B$17,ROW()-ROW(B$17),0)="","",OFFSET('Stocklist Hoogenraad'!B$17,ROW()-ROW(B$17),0))</f>
        <v/>
      </c>
      <c r="C4110" s="124" t="str">
        <f ca="1">IF(OFFSET('Stocklist Hoogenraad'!C$17,ROW()-ROW(C$17),0)="","",OFFSET('Stocklist Hoogenraad'!C$17,ROW()-ROW(C$17),0))</f>
        <v/>
      </c>
      <c r="D4110" s="125" t="str">
        <f ca="1">IF(OFFSET('Stocklist Hoogenraad'!D$17,ROW()-ROW(D$17),0)="","",(1+Margin)*OFFSET('Stocklist Hoogenraad'!D$17,ROW()-ROW(D$17),0))</f>
        <v/>
      </c>
    </row>
    <row r="4111" spans="1:4" x14ac:dyDescent="0.25">
      <c r="A4111" s="124" t="str">
        <f ca="1">IF(OFFSET('Stocklist Hoogenraad'!A$17,ROW()-ROW(A$17),0)="","",OFFSET('Stocklist Hoogenraad'!A$17,ROW()-ROW(A$17),0))</f>
        <v/>
      </c>
      <c r="B4111" s="124" t="str">
        <f ca="1">IF(OFFSET('Stocklist Hoogenraad'!B$17,ROW()-ROW(B$17),0)="","",OFFSET('Stocklist Hoogenraad'!B$17,ROW()-ROW(B$17),0))</f>
        <v/>
      </c>
      <c r="C4111" s="124" t="str">
        <f ca="1">IF(OFFSET('Stocklist Hoogenraad'!C$17,ROW()-ROW(C$17),0)="","",OFFSET('Stocklist Hoogenraad'!C$17,ROW()-ROW(C$17),0))</f>
        <v/>
      </c>
      <c r="D4111" s="125" t="str">
        <f ca="1">IF(OFFSET('Stocklist Hoogenraad'!D$17,ROW()-ROW(D$17),0)="","",(1+Margin)*OFFSET('Stocklist Hoogenraad'!D$17,ROW()-ROW(D$17),0))</f>
        <v/>
      </c>
    </row>
    <row r="4112" spans="1:4" x14ac:dyDescent="0.25">
      <c r="A4112" s="124" t="str">
        <f ca="1">IF(OFFSET('Stocklist Hoogenraad'!A$17,ROW()-ROW(A$17),0)="","",OFFSET('Stocklist Hoogenraad'!A$17,ROW()-ROW(A$17),0))</f>
        <v/>
      </c>
      <c r="B4112" s="124" t="str">
        <f ca="1">IF(OFFSET('Stocklist Hoogenraad'!B$17,ROW()-ROW(B$17),0)="","",OFFSET('Stocklist Hoogenraad'!B$17,ROW()-ROW(B$17),0))</f>
        <v/>
      </c>
      <c r="C4112" s="124" t="str">
        <f ca="1">IF(OFFSET('Stocklist Hoogenraad'!C$17,ROW()-ROW(C$17),0)="","",OFFSET('Stocklist Hoogenraad'!C$17,ROW()-ROW(C$17),0))</f>
        <v/>
      </c>
      <c r="D4112" s="125" t="str">
        <f ca="1">IF(OFFSET('Stocklist Hoogenraad'!D$17,ROW()-ROW(D$17),0)="","",(1+Margin)*OFFSET('Stocklist Hoogenraad'!D$17,ROW()-ROW(D$17),0))</f>
        <v/>
      </c>
    </row>
    <row r="4113" spans="1:4" x14ac:dyDescent="0.25">
      <c r="A4113" s="124" t="str">
        <f ca="1">IF(OFFSET('Stocklist Hoogenraad'!A$17,ROW()-ROW(A$17),0)="","",OFFSET('Stocklist Hoogenraad'!A$17,ROW()-ROW(A$17),0))</f>
        <v/>
      </c>
      <c r="B4113" s="124" t="str">
        <f ca="1">IF(OFFSET('Stocklist Hoogenraad'!B$17,ROW()-ROW(B$17),0)="","",OFFSET('Stocklist Hoogenraad'!B$17,ROW()-ROW(B$17),0))</f>
        <v/>
      </c>
      <c r="C4113" s="124" t="str">
        <f ca="1">IF(OFFSET('Stocklist Hoogenraad'!C$17,ROW()-ROW(C$17),0)="","",OFFSET('Stocklist Hoogenraad'!C$17,ROW()-ROW(C$17),0))</f>
        <v/>
      </c>
      <c r="D4113" s="125" t="str">
        <f ca="1">IF(OFFSET('Stocklist Hoogenraad'!D$17,ROW()-ROW(D$17),0)="","",(1+Margin)*OFFSET('Stocklist Hoogenraad'!D$17,ROW()-ROW(D$17),0))</f>
        <v/>
      </c>
    </row>
    <row r="4114" spans="1:4" x14ac:dyDescent="0.25">
      <c r="A4114" s="124" t="str">
        <f ca="1">IF(OFFSET('Stocklist Hoogenraad'!A$17,ROW()-ROW(A$17),0)="","",OFFSET('Stocklist Hoogenraad'!A$17,ROW()-ROW(A$17),0))</f>
        <v/>
      </c>
      <c r="B4114" s="124" t="str">
        <f ca="1">IF(OFFSET('Stocklist Hoogenraad'!B$17,ROW()-ROW(B$17),0)="","",OFFSET('Stocklist Hoogenraad'!B$17,ROW()-ROW(B$17),0))</f>
        <v/>
      </c>
      <c r="C4114" s="124" t="str">
        <f ca="1">IF(OFFSET('Stocklist Hoogenraad'!C$17,ROW()-ROW(C$17),0)="","",OFFSET('Stocklist Hoogenraad'!C$17,ROW()-ROW(C$17),0))</f>
        <v/>
      </c>
      <c r="D4114" s="125" t="str">
        <f ca="1">IF(OFFSET('Stocklist Hoogenraad'!D$17,ROW()-ROW(D$17),0)="","",(1+Margin)*OFFSET('Stocklist Hoogenraad'!D$17,ROW()-ROW(D$17),0))</f>
        <v/>
      </c>
    </row>
    <row r="4115" spans="1:4" x14ac:dyDescent="0.25">
      <c r="A4115" s="124" t="str">
        <f ca="1">IF(OFFSET('Stocklist Hoogenraad'!A$17,ROW()-ROW(A$17),0)="","",OFFSET('Stocklist Hoogenraad'!A$17,ROW()-ROW(A$17),0))</f>
        <v/>
      </c>
      <c r="B4115" s="124" t="str">
        <f ca="1">IF(OFFSET('Stocklist Hoogenraad'!B$17,ROW()-ROW(B$17),0)="","",OFFSET('Stocklist Hoogenraad'!B$17,ROW()-ROW(B$17),0))</f>
        <v/>
      </c>
      <c r="C4115" s="124" t="str">
        <f ca="1">IF(OFFSET('Stocklist Hoogenraad'!C$17,ROW()-ROW(C$17),0)="","",OFFSET('Stocklist Hoogenraad'!C$17,ROW()-ROW(C$17),0))</f>
        <v/>
      </c>
      <c r="D4115" s="125" t="str">
        <f ca="1">IF(OFFSET('Stocklist Hoogenraad'!D$17,ROW()-ROW(D$17),0)="","",(1+Margin)*OFFSET('Stocklist Hoogenraad'!D$17,ROW()-ROW(D$17),0))</f>
        <v/>
      </c>
    </row>
    <row r="4116" spans="1:4" x14ac:dyDescent="0.25">
      <c r="A4116" s="124" t="str">
        <f ca="1">IF(OFFSET('Stocklist Hoogenraad'!A$17,ROW()-ROW(A$17),0)="","",OFFSET('Stocklist Hoogenraad'!A$17,ROW()-ROW(A$17),0))</f>
        <v/>
      </c>
      <c r="B4116" s="124" t="str">
        <f ca="1">IF(OFFSET('Stocklist Hoogenraad'!B$17,ROW()-ROW(B$17),0)="","",OFFSET('Stocklist Hoogenraad'!B$17,ROW()-ROW(B$17),0))</f>
        <v/>
      </c>
      <c r="C4116" s="124" t="str">
        <f ca="1">IF(OFFSET('Stocklist Hoogenraad'!C$17,ROW()-ROW(C$17),0)="","",OFFSET('Stocklist Hoogenraad'!C$17,ROW()-ROW(C$17),0))</f>
        <v/>
      </c>
      <c r="D4116" s="125" t="str">
        <f ca="1">IF(OFFSET('Stocklist Hoogenraad'!D$17,ROW()-ROW(D$17),0)="","",(1+Margin)*OFFSET('Stocklist Hoogenraad'!D$17,ROW()-ROW(D$17),0))</f>
        <v/>
      </c>
    </row>
    <row r="4117" spans="1:4" x14ac:dyDescent="0.25">
      <c r="A4117" s="124" t="str">
        <f ca="1">IF(OFFSET('Stocklist Hoogenraad'!A$17,ROW()-ROW(A$17),0)="","",OFFSET('Stocklist Hoogenraad'!A$17,ROW()-ROW(A$17),0))</f>
        <v/>
      </c>
      <c r="B4117" s="124" t="str">
        <f ca="1">IF(OFFSET('Stocklist Hoogenraad'!B$17,ROW()-ROW(B$17),0)="","",OFFSET('Stocklist Hoogenraad'!B$17,ROW()-ROW(B$17),0))</f>
        <v/>
      </c>
      <c r="C4117" s="124" t="str">
        <f ca="1">IF(OFFSET('Stocklist Hoogenraad'!C$17,ROW()-ROW(C$17),0)="","",OFFSET('Stocklist Hoogenraad'!C$17,ROW()-ROW(C$17),0))</f>
        <v/>
      </c>
      <c r="D4117" s="125" t="str">
        <f ca="1">IF(OFFSET('Stocklist Hoogenraad'!D$17,ROW()-ROW(D$17),0)="","",(1+Margin)*OFFSET('Stocklist Hoogenraad'!D$17,ROW()-ROW(D$17),0))</f>
        <v/>
      </c>
    </row>
    <row r="4118" spans="1:4" x14ac:dyDescent="0.25">
      <c r="A4118" s="124" t="str">
        <f ca="1">IF(OFFSET('Stocklist Hoogenraad'!A$17,ROW()-ROW(A$17),0)="","",OFFSET('Stocklist Hoogenraad'!A$17,ROW()-ROW(A$17),0))</f>
        <v/>
      </c>
      <c r="B4118" s="124" t="str">
        <f ca="1">IF(OFFSET('Stocklist Hoogenraad'!B$17,ROW()-ROW(B$17),0)="","",OFFSET('Stocklist Hoogenraad'!B$17,ROW()-ROW(B$17),0))</f>
        <v/>
      </c>
      <c r="C4118" s="124" t="str">
        <f ca="1">IF(OFFSET('Stocklist Hoogenraad'!C$17,ROW()-ROW(C$17),0)="","",OFFSET('Stocklist Hoogenraad'!C$17,ROW()-ROW(C$17),0))</f>
        <v/>
      </c>
      <c r="D4118" s="125" t="str">
        <f ca="1">IF(OFFSET('Stocklist Hoogenraad'!D$17,ROW()-ROW(D$17),0)="","",(1+Margin)*OFFSET('Stocklist Hoogenraad'!D$17,ROW()-ROW(D$17),0))</f>
        <v/>
      </c>
    </row>
    <row r="4119" spans="1:4" x14ac:dyDescent="0.25">
      <c r="A4119" s="124" t="str">
        <f ca="1">IF(OFFSET('Stocklist Hoogenraad'!A$17,ROW()-ROW(A$17),0)="","",OFFSET('Stocklist Hoogenraad'!A$17,ROW()-ROW(A$17),0))</f>
        <v/>
      </c>
      <c r="B4119" s="124" t="str">
        <f ca="1">IF(OFFSET('Stocklist Hoogenraad'!B$17,ROW()-ROW(B$17),0)="","",OFFSET('Stocklist Hoogenraad'!B$17,ROW()-ROW(B$17),0))</f>
        <v/>
      </c>
      <c r="C4119" s="124" t="str">
        <f ca="1">IF(OFFSET('Stocklist Hoogenraad'!C$17,ROW()-ROW(C$17),0)="","",OFFSET('Stocklist Hoogenraad'!C$17,ROW()-ROW(C$17),0))</f>
        <v/>
      </c>
      <c r="D4119" s="125" t="str">
        <f ca="1">IF(OFFSET('Stocklist Hoogenraad'!D$17,ROW()-ROW(D$17),0)="","",(1+Margin)*OFFSET('Stocklist Hoogenraad'!D$17,ROW()-ROW(D$17),0))</f>
        <v/>
      </c>
    </row>
    <row r="4120" spans="1:4" x14ac:dyDescent="0.25">
      <c r="A4120" s="124" t="str">
        <f ca="1">IF(OFFSET('Stocklist Hoogenraad'!A$17,ROW()-ROW(A$17),0)="","",OFFSET('Stocklist Hoogenraad'!A$17,ROW()-ROW(A$17),0))</f>
        <v/>
      </c>
      <c r="B4120" s="124" t="str">
        <f ca="1">IF(OFFSET('Stocklist Hoogenraad'!B$17,ROW()-ROW(B$17),0)="","",OFFSET('Stocklist Hoogenraad'!B$17,ROW()-ROW(B$17),0))</f>
        <v/>
      </c>
      <c r="C4120" s="124" t="str">
        <f ca="1">IF(OFFSET('Stocklist Hoogenraad'!C$17,ROW()-ROW(C$17),0)="","",OFFSET('Stocklist Hoogenraad'!C$17,ROW()-ROW(C$17),0))</f>
        <v/>
      </c>
      <c r="D4120" s="125" t="str">
        <f ca="1">IF(OFFSET('Stocklist Hoogenraad'!D$17,ROW()-ROW(D$17),0)="","",(1+Margin)*OFFSET('Stocklist Hoogenraad'!D$17,ROW()-ROW(D$17),0))</f>
        <v/>
      </c>
    </row>
    <row r="4121" spans="1:4" x14ac:dyDescent="0.25">
      <c r="A4121" s="124" t="str">
        <f ca="1">IF(OFFSET('Stocklist Hoogenraad'!A$17,ROW()-ROW(A$17),0)="","",OFFSET('Stocklist Hoogenraad'!A$17,ROW()-ROW(A$17),0))</f>
        <v/>
      </c>
      <c r="B4121" s="124" t="str">
        <f ca="1">IF(OFFSET('Stocklist Hoogenraad'!B$17,ROW()-ROW(B$17),0)="","",OFFSET('Stocklist Hoogenraad'!B$17,ROW()-ROW(B$17),0))</f>
        <v/>
      </c>
      <c r="C4121" s="124" t="str">
        <f ca="1">IF(OFFSET('Stocklist Hoogenraad'!C$17,ROW()-ROW(C$17),0)="","",OFFSET('Stocklist Hoogenraad'!C$17,ROW()-ROW(C$17),0))</f>
        <v/>
      </c>
      <c r="D4121" s="125" t="str">
        <f ca="1">IF(OFFSET('Stocklist Hoogenraad'!D$17,ROW()-ROW(D$17),0)="","",(1+Margin)*OFFSET('Stocklist Hoogenraad'!D$17,ROW()-ROW(D$17),0))</f>
        <v/>
      </c>
    </row>
    <row r="4122" spans="1:4" x14ac:dyDescent="0.25">
      <c r="A4122" s="124" t="str">
        <f ca="1">IF(OFFSET('Stocklist Hoogenraad'!A$17,ROW()-ROW(A$17),0)="","",OFFSET('Stocklist Hoogenraad'!A$17,ROW()-ROW(A$17),0))</f>
        <v/>
      </c>
      <c r="B4122" s="124" t="str">
        <f ca="1">IF(OFFSET('Stocklist Hoogenraad'!B$17,ROW()-ROW(B$17),0)="","",OFFSET('Stocklist Hoogenraad'!B$17,ROW()-ROW(B$17),0))</f>
        <v/>
      </c>
      <c r="C4122" s="124" t="str">
        <f ca="1">IF(OFFSET('Stocklist Hoogenraad'!C$17,ROW()-ROW(C$17),0)="","",OFFSET('Stocklist Hoogenraad'!C$17,ROW()-ROW(C$17),0))</f>
        <v/>
      </c>
      <c r="D4122" s="125" t="str">
        <f ca="1">IF(OFFSET('Stocklist Hoogenraad'!D$17,ROW()-ROW(D$17),0)="","",(1+Margin)*OFFSET('Stocklist Hoogenraad'!D$17,ROW()-ROW(D$17),0))</f>
        <v/>
      </c>
    </row>
    <row r="4123" spans="1:4" x14ac:dyDescent="0.25">
      <c r="A4123" s="124" t="str">
        <f ca="1">IF(OFFSET('Stocklist Hoogenraad'!A$17,ROW()-ROW(A$17),0)="","",OFFSET('Stocklist Hoogenraad'!A$17,ROW()-ROW(A$17),0))</f>
        <v/>
      </c>
      <c r="B4123" s="124" t="str">
        <f ca="1">IF(OFFSET('Stocklist Hoogenraad'!B$17,ROW()-ROW(B$17),0)="","",OFFSET('Stocklist Hoogenraad'!B$17,ROW()-ROW(B$17),0))</f>
        <v/>
      </c>
      <c r="C4123" s="124" t="str">
        <f ca="1">IF(OFFSET('Stocklist Hoogenraad'!C$17,ROW()-ROW(C$17),0)="","",OFFSET('Stocklist Hoogenraad'!C$17,ROW()-ROW(C$17),0))</f>
        <v/>
      </c>
      <c r="D4123" s="125" t="str">
        <f ca="1">IF(OFFSET('Stocklist Hoogenraad'!D$17,ROW()-ROW(D$17),0)="","",(1+Margin)*OFFSET('Stocklist Hoogenraad'!D$17,ROW()-ROW(D$17),0))</f>
        <v/>
      </c>
    </row>
    <row r="4124" spans="1:4" x14ac:dyDescent="0.25">
      <c r="A4124" s="124" t="str">
        <f ca="1">IF(OFFSET('Stocklist Hoogenraad'!A$17,ROW()-ROW(A$17),0)="","",OFFSET('Stocklist Hoogenraad'!A$17,ROW()-ROW(A$17),0))</f>
        <v/>
      </c>
      <c r="B4124" s="124" t="str">
        <f ca="1">IF(OFFSET('Stocklist Hoogenraad'!B$17,ROW()-ROW(B$17),0)="","",OFFSET('Stocklist Hoogenraad'!B$17,ROW()-ROW(B$17),0))</f>
        <v/>
      </c>
      <c r="C4124" s="124" t="str">
        <f ca="1">IF(OFFSET('Stocklist Hoogenraad'!C$17,ROW()-ROW(C$17),0)="","",OFFSET('Stocklist Hoogenraad'!C$17,ROW()-ROW(C$17),0))</f>
        <v/>
      </c>
      <c r="D4124" s="125" t="str">
        <f ca="1">IF(OFFSET('Stocklist Hoogenraad'!D$17,ROW()-ROW(D$17),0)="","",(1+Margin)*OFFSET('Stocklist Hoogenraad'!D$17,ROW()-ROW(D$17),0))</f>
        <v/>
      </c>
    </row>
    <row r="4125" spans="1:4" x14ac:dyDescent="0.25">
      <c r="A4125" s="124" t="str">
        <f ca="1">IF(OFFSET('Stocklist Hoogenraad'!A$17,ROW()-ROW(A$17),0)="","",OFFSET('Stocklist Hoogenraad'!A$17,ROW()-ROW(A$17),0))</f>
        <v/>
      </c>
      <c r="B4125" s="124" t="str">
        <f ca="1">IF(OFFSET('Stocklist Hoogenraad'!B$17,ROW()-ROW(B$17),0)="","",OFFSET('Stocklist Hoogenraad'!B$17,ROW()-ROW(B$17),0))</f>
        <v/>
      </c>
      <c r="C4125" s="124" t="str">
        <f ca="1">IF(OFFSET('Stocklist Hoogenraad'!C$17,ROW()-ROW(C$17),0)="","",OFFSET('Stocklist Hoogenraad'!C$17,ROW()-ROW(C$17),0))</f>
        <v/>
      </c>
      <c r="D4125" s="125" t="str">
        <f ca="1">IF(OFFSET('Stocklist Hoogenraad'!D$17,ROW()-ROW(D$17),0)="","",(1+Margin)*OFFSET('Stocklist Hoogenraad'!D$17,ROW()-ROW(D$17),0))</f>
        <v/>
      </c>
    </row>
    <row r="4126" spans="1:4" x14ac:dyDescent="0.25">
      <c r="A4126" s="124" t="str">
        <f ca="1">IF(OFFSET('Stocklist Hoogenraad'!A$17,ROW()-ROW(A$17),0)="","",OFFSET('Stocklist Hoogenraad'!A$17,ROW()-ROW(A$17),0))</f>
        <v/>
      </c>
      <c r="B4126" s="124" t="str">
        <f ca="1">IF(OFFSET('Stocklist Hoogenraad'!B$17,ROW()-ROW(B$17),0)="","",OFFSET('Stocklist Hoogenraad'!B$17,ROW()-ROW(B$17),0))</f>
        <v/>
      </c>
      <c r="C4126" s="124" t="str">
        <f ca="1">IF(OFFSET('Stocklist Hoogenraad'!C$17,ROW()-ROW(C$17),0)="","",OFFSET('Stocklist Hoogenraad'!C$17,ROW()-ROW(C$17),0))</f>
        <v/>
      </c>
      <c r="D4126" s="125" t="str">
        <f ca="1">IF(OFFSET('Stocklist Hoogenraad'!D$17,ROW()-ROW(D$17),0)="","",(1+Margin)*OFFSET('Stocklist Hoogenraad'!D$17,ROW()-ROW(D$17),0))</f>
        <v/>
      </c>
    </row>
    <row r="4127" spans="1:4" x14ac:dyDescent="0.25">
      <c r="A4127" s="124" t="str">
        <f ca="1">IF(OFFSET('Stocklist Hoogenraad'!A$17,ROW()-ROW(A$17),0)="","",OFFSET('Stocklist Hoogenraad'!A$17,ROW()-ROW(A$17),0))</f>
        <v/>
      </c>
      <c r="B4127" s="124" t="str">
        <f ca="1">IF(OFFSET('Stocklist Hoogenraad'!B$17,ROW()-ROW(B$17),0)="","",OFFSET('Stocklist Hoogenraad'!B$17,ROW()-ROW(B$17),0))</f>
        <v/>
      </c>
      <c r="C4127" s="124" t="str">
        <f ca="1">IF(OFFSET('Stocklist Hoogenraad'!C$17,ROW()-ROW(C$17),0)="","",OFFSET('Stocklist Hoogenraad'!C$17,ROW()-ROW(C$17),0))</f>
        <v/>
      </c>
      <c r="D4127" s="125" t="str">
        <f ca="1">IF(OFFSET('Stocklist Hoogenraad'!D$17,ROW()-ROW(D$17),0)="","",(1+Margin)*OFFSET('Stocklist Hoogenraad'!D$17,ROW()-ROW(D$17),0))</f>
        <v/>
      </c>
    </row>
    <row r="4128" spans="1:4" x14ac:dyDescent="0.25">
      <c r="A4128" s="124" t="str">
        <f ca="1">IF(OFFSET('Stocklist Hoogenraad'!A$17,ROW()-ROW(A$17),0)="","",OFFSET('Stocklist Hoogenraad'!A$17,ROW()-ROW(A$17),0))</f>
        <v/>
      </c>
      <c r="B4128" s="124" t="str">
        <f ca="1">IF(OFFSET('Stocklist Hoogenraad'!B$17,ROW()-ROW(B$17),0)="","",OFFSET('Stocklist Hoogenraad'!B$17,ROW()-ROW(B$17),0))</f>
        <v/>
      </c>
      <c r="C4128" s="124" t="str">
        <f ca="1">IF(OFFSET('Stocklist Hoogenraad'!C$17,ROW()-ROW(C$17),0)="","",OFFSET('Stocklist Hoogenraad'!C$17,ROW()-ROW(C$17),0))</f>
        <v/>
      </c>
      <c r="D4128" s="125" t="str">
        <f ca="1">IF(OFFSET('Stocklist Hoogenraad'!D$17,ROW()-ROW(D$17),0)="","",(1+Margin)*OFFSET('Stocklist Hoogenraad'!D$17,ROW()-ROW(D$17),0))</f>
        <v/>
      </c>
    </row>
    <row r="4129" spans="1:4" x14ac:dyDescent="0.25">
      <c r="A4129" s="124" t="str">
        <f ca="1">IF(OFFSET('Stocklist Hoogenraad'!A$17,ROW()-ROW(A$17),0)="","",OFFSET('Stocklist Hoogenraad'!A$17,ROW()-ROW(A$17),0))</f>
        <v/>
      </c>
      <c r="B4129" s="124" t="str">
        <f ca="1">IF(OFFSET('Stocklist Hoogenraad'!B$17,ROW()-ROW(B$17),0)="","",OFFSET('Stocklist Hoogenraad'!B$17,ROW()-ROW(B$17),0))</f>
        <v/>
      </c>
      <c r="C4129" s="124" t="str">
        <f ca="1">IF(OFFSET('Stocklist Hoogenraad'!C$17,ROW()-ROW(C$17),0)="","",OFFSET('Stocklist Hoogenraad'!C$17,ROW()-ROW(C$17),0))</f>
        <v/>
      </c>
      <c r="D4129" s="125" t="str">
        <f ca="1">IF(OFFSET('Stocklist Hoogenraad'!D$17,ROW()-ROW(D$17),0)="","",(1+Margin)*OFFSET('Stocklist Hoogenraad'!D$17,ROW()-ROW(D$17),0))</f>
        <v/>
      </c>
    </row>
    <row r="4130" spans="1:4" x14ac:dyDescent="0.25">
      <c r="A4130" s="124" t="str">
        <f ca="1">IF(OFFSET('Stocklist Hoogenraad'!A$17,ROW()-ROW(A$17),0)="","",OFFSET('Stocklist Hoogenraad'!A$17,ROW()-ROW(A$17),0))</f>
        <v/>
      </c>
      <c r="B4130" s="124" t="str">
        <f ca="1">IF(OFFSET('Stocklist Hoogenraad'!B$17,ROW()-ROW(B$17),0)="","",OFFSET('Stocklist Hoogenraad'!B$17,ROW()-ROW(B$17),0))</f>
        <v/>
      </c>
      <c r="C4130" s="124" t="str">
        <f ca="1">IF(OFFSET('Stocklist Hoogenraad'!C$17,ROW()-ROW(C$17),0)="","",OFFSET('Stocklist Hoogenraad'!C$17,ROW()-ROW(C$17),0))</f>
        <v/>
      </c>
      <c r="D4130" s="125" t="str">
        <f ca="1">IF(OFFSET('Stocklist Hoogenraad'!D$17,ROW()-ROW(D$17),0)="","",(1+Margin)*OFFSET('Stocklist Hoogenraad'!D$17,ROW()-ROW(D$17),0))</f>
        <v/>
      </c>
    </row>
    <row r="4131" spans="1:4" x14ac:dyDescent="0.25">
      <c r="A4131" s="124" t="str">
        <f ca="1">IF(OFFSET('Stocklist Hoogenraad'!A$17,ROW()-ROW(A$17),0)="","",OFFSET('Stocklist Hoogenraad'!A$17,ROW()-ROW(A$17),0))</f>
        <v/>
      </c>
      <c r="B4131" s="124" t="str">
        <f ca="1">IF(OFFSET('Stocklist Hoogenraad'!B$17,ROW()-ROW(B$17),0)="","",OFFSET('Stocklist Hoogenraad'!B$17,ROW()-ROW(B$17),0))</f>
        <v/>
      </c>
      <c r="C4131" s="124" t="str">
        <f ca="1">IF(OFFSET('Stocklist Hoogenraad'!C$17,ROW()-ROW(C$17),0)="","",OFFSET('Stocklist Hoogenraad'!C$17,ROW()-ROW(C$17),0))</f>
        <v/>
      </c>
      <c r="D4131" s="125" t="str">
        <f ca="1">IF(OFFSET('Stocklist Hoogenraad'!D$17,ROW()-ROW(D$17),0)="","",(1+Margin)*OFFSET('Stocklist Hoogenraad'!D$17,ROW()-ROW(D$17),0))</f>
        <v/>
      </c>
    </row>
    <row r="4132" spans="1:4" x14ac:dyDescent="0.25">
      <c r="A4132" s="124" t="str">
        <f ca="1">IF(OFFSET('Stocklist Hoogenraad'!A$17,ROW()-ROW(A$17),0)="","",OFFSET('Stocklist Hoogenraad'!A$17,ROW()-ROW(A$17),0))</f>
        <v/>
      </c>
      <c r="B4132" s="124" t="str">
        <f ca="1">IF(OFFSET('Stocklist Hoogenraad'!B$17,ROW()-ROW(B$17),0)="","",OFFSET('Stocklist Hoogenraad'!B$17,ROW()-ROW(B$17),0))</f>
        <v/>
      </c>
      <c r="C4132" s="124" t="str">
        <f ca="1">IF(OFFSET('Stocklist Hoogenraad'!C$17,ROW()-ROW(C$17),0)="","",OFFSET('Stocklist Hoogenraad'!C$17,ROW()-ROW(C$17),0))</f>
        <v/>
      </c>
      <c r="D4132" s="125" t="str">
        <f ca="1">IF(OFFSET('Stocklist Hoogenraad'!D$17,ROW()-ROW(D$17),0)="","",(1+Margin)*OFFSET('Stocklist Hoogenraad'!D$17,ROW()-ROW(D$17),0))</f>
        <v/>
      </c>
    </row>
    <row r="4133" spans="1:4" x14ac:dyDescent="0.25">
      <c r="A4133" s="124" t="str">
        <f ca="1">IF(OFFSET('Stocklist Hoogenraad'!A$17,ROW()-ROW(A$17),0)="","",OFFSET('Stocklist Hoogenraad'!A$17,ROW()-ROW(A$17),0))</f>
        <v/>
      </c>
      <c r="B4133" s="124" t="str">
        <f ca="1">IF(OFFSET('Stocklist Hoogenraad'!B$17,ROW()-ROW(B$17),0)="","",OFFSET('Stocklist Hoogenraad'!B$17,ROW()-ROW(B$17),0))</f>
        <v/>
      </c>
      <c r="C4133" s="124" t="str">
        <f ca="1">IF(OFFSET('Stocklist Hoogenraad'!C$17,ROW()-ROW(C$17),0)="","",OFFSET('Stocklist Hoogenraad'!C$17,ROW()-ROW(C$17),0))</f>
        <v/>
      </c>
      <c r="D4133" s="125" t="str">
        <f ca="1">IF(OFFSET('Stocklist Hoogenraad'!D$17,ROW()-ROW(D$17),0)="","",(1+Margin)*OFFSET('Stocklist Hoogenraad'!D$17,ROW()-ROW(D$17),0))</f>
        <v/>
      </c>
    </row>
    <row r="4134" spans="1:4" x14ac:dyDescent="0.25">
      <c r="A4134" s="124" t="str">
        <f ca="1">IF(OFFSET('Stocklist Hoogenraad'!A$17,ROW()-ROW(A$17),0)="","",OFFSET('Stocklist Hoogenraad'!A$17,ROW()-ROW(A$17),0))</f>
        <v/>
      </c>
      <c r="B4134" s="124" t="str">
        <f ca="1">IF(OFFSET('Stocklist Hoogenraad'!B$17,ROW()-ROW(B$17),0)="","",OFFSET('Stocklist Hoogenraad'!B$17,ROW()-ROW(B$17),0))</f>
        <v/>
      </c>
      <c r="C4134" s="124" t="str">
        <f ca="1">IF(OFFSET('Stocklist Hoogenraad'!C$17,ROW()-ROW(C$17),0)="","",OFFSET('Stocklist Hoogenraad'!C$17,ROW()-ROW(C$17),0))</f>
        <v/>
      </c>
      <c r="D4134" s="125" t="str">
        <f ca="1">IF(OFFSET('Stocklist Hoogenraad'!D$17,ROW()-ROW(D$17),0)="","",(1+Margin)*OFFSET('Stocklist Hoogenraad'!D$17,ROW()-ROW(D$17),0))</f>
        <v/>
      </c>
    </row>
    <row r="4135" spans="1:4" x14ac:dyDescent="0.25">
      <c r="A4135" s="124" t="str">
        <f ca="1">IF(OFFSET('Stocklist Hoogenraad'!A$17,ROW()-ROW(A$17),0)="","",OFFSET('Stocklist Hoogenraad'!A$17,ROW()-ROW(A$17),0))</f>
        <v/>
      </c>
      <c r="B4135" s="124" t="str">
        <f ca="1">IF(OFFSET('Stocklist Hoogenraad'!B$17,ROW()-ROW(B$17),0)="","",OFFSET('Stocklist Hoogenraad'!B$17,ROW()-ROW(B$17),0))</f>
        <v/>
      </c>
      <c r="C4135" s="124" t="str">
        <f ca="1">IF(OFFSET('Stocklist Hoogenraad'!C$17,ROW()-ROW(C$17),0)="","",OFFSET('Stocklist Hoogenraad'!C$17,ROW()-ROW(C$17),0))</f>
        <v/>
      </c>
      <c r="D4135" s="125" t="str">
        <f ca="1">IF(OFFSET('Stocklist Hoogenraad'!D$17,ROW()-ROW(D$17),0)="","",(1+Margin)*OFFSET('Stocklist Hoogenraad'!D$17,ROW()-ROW(D$17),0))</f>
        <v/>
      </c>
    </row>
    <row r="4136" spans="1:4" x14ac:dyDescent="0.25">
      <c r="A4136" s="124" t="str">
        <f ca="1">IF(OFFSET('Stocklist Hoogenraad'!A$17,ROW()-ROW(A$17),0)="","",OFFSET('Stocklist Hoogenraad'!A$17,ROW()-ROW(A$17),0))</f>
        <v/>
      </c>
      <c r="B4136" s="124" t="str">
        <f ca="1">IF(OFFSET('Stocklist Hoogenraad'!B$17,ROW()-ROW(B$17),0)="","",OFFSET('Stocklist Hoogenraad'!B$17,ROW()-ROW(B$17),0))</f>
        <v/>
      </c>
      <c r="C4136" s="124" t="str">
        <f ca="1">IF(OFFSET('Stocklist Hoogenraad'!C$17,ROW()-ROW(C$17),0)="","",OFFSET('Stocklist Hoogenraad'!C$17,ROW()-ROW(C$17),0))</f>
        <v/>
      </c>
      <c r="D4136" s="125" t="str">
        <f ca="1">IF(OFFSET('Stocklist Hoogenraad'!D$17,ROW()-ROW(D$17),0)="","",(1+Margin)*OFFSET('Stocklist Hoogenraad'!D$17,ROW()-ROW(D$17),0))</f>
        <v/>
      </c>
    </row>
    <row r="4137" spans="1:4" x14ac:dyDescent="0.25">
      <c r="A4137" s="124" t="str">
        <f ca="1">IF(OFFSET('Stocklist Hoogenraad'!A$17,ROW()-ROW(A$17),0)="","",OFFSET('Stocklist Hoogenraad'!A$17,ROW()-ROW(A$17),0))</f>
        <v/>
      </c>
      <c r="B4137" s="124" t="str">
        <f ca="1">IF(OFFSET('Stocklist Hoogenraad'!B$17,ROW()-ROW(B$17),0)="","",OFFSET('Stocklist Hoogenraad'!B$17,ROW()-ROW(B$17),0))</f>
        <v/>
      </c>
      <c r="C4137" s="124" t="str">
        <f ca="1">IF(OFFSET('Stocklist Hoogenraad'!C$17,ROW()-ROW(C$17),0)="","",OFFSET('Stocklist Hoogenraad'!C$17,ROW()-ROW(C$17),0))</f>
        <v/>
      </c>
      <c r="D4137" s="125" t="str">
        <f ca="1">IF(OFFSET('Stocklist Hoogenraad'!D$17,ROW()-ROW(D$17),0)="","",(1+Margin)*OFFSET('Stocklist Hoogenraad'!D$17,ROW()-ROW(D$17),0))</f>
        <v/>
      </c>
    </row>
    <row r="4138" spans="1:4" x14ac:dyDescent="0.25">
      <c r="A4138" s="124" t="str">
        <f ca="1">IF(OFFSET('Stocklist Hoogenraad'!A$17,ROW()-ROW(A$17),0)="","",OFFSET('Stocklist Hoogenraad'!A$17,ROW()-ROW(A$17),0))</f>
        <v/>
      </c>
      <c r="B4138" s="124" t="str">
        <f ca="1">IF(OFFSET('Stocklist Hoogenraad'!B$17,ROW()-ROW(B$17),0)="","",OFFSET('Stocklist Hoogenraad'!B$17,ROW()-ROW(B$17),0))</f>
        <v/>
      </c>
      <c r="C4138" s="124" t="str">
        <f ca="1">IF(OFFSET('Stocklist Hoogenraad'!C$17,ROW()-ROW(C$17),0)="","",OFFSET('Stocklist Hoogenraad'!C$17,ROW()-ROW(C$17),0))</f>
        <v/>
      </c>
      <c r="D4138" s="125" t="str">
        <f ca="1">IF(OFFSET('Stocklist Hoogenraad'!D$17,ROW()-ROW(D$17),0)="","",(1+Margin)*OFFSET('Stocklist Hoogenraad'!D$17,ROW()-ROW(D$17),0))</f>
        <v/>
      </c>
    </row>
    <row r="4139" spans="1:4" x14ac:dyDescent="0.25">
      <c r="A4139" s="124" t="str">
        <f ca="1">IF(OFFSET('Stocklist Hoogenraad'!A$17,ROW()-ROW(A$17),0)="","",OFFSET('Stocklist Hoogenraad'!A$17,ROW()-ROW(A$17),0))</f>
        <v/>
      </c>
      <c r="B4139" s="124" t="str">
        <f ca="1">IF(OFFSET('Stocklist Hoogenraad'!B$17,ROW()-ROW(B$17),0)="","",OFFSET('Stocklist Hoogenraad'!B$17,ROW()-ROW(B$17),0))</f>
        <v/>
      </c>
      <c r="C4139" s="124" t="str">
        <f ca="1">IF(OFFSET('Stocklist Hoogenraad'!C$17,ROW()-ROW(C$17),0)="","",OFFSET('Stocklist Hoogenraad'!C$17,ROW()-ROW(C$17),0))</f>
        <v/>
      </c>
      <c r="D4139" s="125" t="str">
        <f ca="1">IF(OFFSET('Stocklist Hoogenraad'!D$17,ROW()-ROW(D$17),0)="","",(1+Margin)*OFFSET('Stocklist Hoogenraad'!D$17,ROW()-ROW(D$17),0))</f>
        <v/>
      </c>
    </row>
    <row r="4140" spans="1:4" x14ac:dyDescent="0.25">
      <c r="A4140" s="124" t="str">
        <f ca="1">IF(OFFSET('Stocklist Hoogenraad'!A$17,ROW()-ROW(A$17),0)="","",OFFSET('Stocklist Hoogenraad'!A$17,ROW()-ROW(A$17),0))</f>
        <v/>
      </c>
      <c r="B4140" s="124" t="str">
        <f ca="1">IF(OFFSET('Stocklist Hoogenraad'!B$17,ROW()-ROW(B$17),0)="","",OFFSET('Stocklist Hoogenraad'!B$17,ROW()-ROW(B$17),0))</f>
        <v/>
      </c>
      <c r="C4140" s="124" t="str">
        <f ca="1">IF(OFFSET('Stocklist Hoogenraad'!C$17,ROW()-ROW(C$17),0)="","",OFFSET('Stocklist Hoogenraad'!C$17,ROW()-ROW(C$17),0))</f>
        <v/>
      </c>
      <c r="D4140" s="125" t="str">
        <f ca="1">IF(OFFSET('Stocklist Hoogenraad'!D$17,ROW()-ROW(D$17),0)="","",(1+Margin)*OFFSET('Stocklist Hoogenraad'!D$17,ROW()-ROW(D$17),0))</f>
        <v/>
      </c>
    </row>
    <row r="4141" spans="1:4" x14ac:dyDescent="0.25">
      <c r="A4141" s="124" t="str">
        <f ca="1">IF(OFFSET('Stocklist Hoogenraad'!A$17,ROW()-ROW(A$17),0)="","",OFFSET('Stocklist Hoogenraad'!A$17,ROW()-ROW(A$17),0))</f>
        <v/>
      </c>
      <c r="B4141" s="124" t="str">
        <f ca="1">IF(OFFSET('Stocklist Hoogenraad'!B$17,ROW()-ROW(B$17),0)="","",OFFSET('Stocklist Hoogenraad'!B$17,ROW()-ROW(B$17),0))</f>
        <v/>
      </c>
      <c r="C4141" s="124" t="str">
        <f ca="1">IF(OFFSET('Stocklist Hoogenraad'!C$17,ROW()-ROW(C$17),0)="","",OFFSET('Stocklist Hoogenraad'!C$17,ROW()-ROW(C$17),0))</f>
        <v/>
      </c>
      <c r="D4141" s="125" t="str">
        <f ca="1">IF(OFFSET('Stocklist Hoogenraad'!D$17,ROW()-ROW(D$17),0)="","",(1+Margin)*OFFSET('Stocklist Hoogenraad'!D$17,ROW()-ROW(D$17),0))</f>
        <v/>
      </c>
    </row>
    <row r="4142" spans="1:4" x14ac:dyDescent="0.25">
      <c r="A4142" s="124" t="str">
        <f ca="1">IF(OFFSET('Stocklist Hoogenraad'!A$17,ROW()-ROW(A$17),0)="","",OFFSET('Stocklist Hoogenraad'!A$17,ROW()-ROW(A$17),0))</f>
        <v/>
      </c>
      <c r="B4142" s="124" t="str">
        <f ca="1">IF(OFFSET('Stocklist Hoogenraad'!B$17,ROW()-ROW(B$17),0)="","",OFFSET('Stocklist Hoogenraad'!B$17,ROW()-ROW(B$17),0))</f>
        <v/>
      </c>
      <c r="C4142" s="124" t="str">
        <f ca="1">IF(OFFSET('Stocklist Hoogenraad'!C$17,ROW()-ROW(C$17),0)="","",OFFSET('Stocklist Hoogenraad'!C$17,ROW()-ROW(C$17),0))</f>
        <v/>
      </c>
      <c r="D4142" s="125" t="str">
        <f ca="1">IF(OFFSET('Stocklist Hoogenraad'!D$17,ROW()-ROW(D$17),0)="","",(1+Margin)*OFFSET('Stocklist Hoogenraad'!D$17,ROW()-ROW(D$17),0))</f>
        <v/>
      </c>
    </row>
    <row r="4143" spans="1:4" x14ac:dyDescent="0.25">
      <c r="A4143" s="124" t="str">
        <f ca="1">IF(OFFSET('Stocklist Hoogenraad'!A$17,ROW()-ROW(A$17),0)="","",OFFSET('Stocklist Hoogenraad'!A$17,ROW()-ROW(A$17),0))</f>
        <v/>
      </c>
      <c r="B4143" s="124" t="str">
        <f ca="1">IF(OFFSET('Stocklist Hoogenraad'!B$17,ROW()-ROW(B$17),0)="","",OFFSET('Stocklist Hoogenraad'!B$17,ROW()-ROW(B$17),0))</f>
        <v/>
      </c>
      <c r="C4143" s="124" t="str">
        <f ca="1">IF(OFFSET('Stocklist Hoogenraad'!C$17,ROW()-ROW(C$17),0)="","",OFFSET('Stocklist Hoogenraad'!C$17,ROW()-ROW(C$17),0))</f>
        <v/>
      </c>
      <c r="D4143" s="125" t="str">
        <f ca="1">IF(OFFSET('Stocklist Hoogenraad'!D$17,ROW()-ROW(D$17),0)="","",(1+Margin)*OFFSET('Stocklist Hoogenraad'!D$17,ROW()-ROW(D$17),0))</f>
        <v/>
      </c>
    </row>
    <row r="4144" spans="1:4" x14ac:dyDescent="0.25">
      <c r="A4144" s="124" t="str">
        <f ca="1">IF(OFFSET('Stocklist Hoogenraad'!A$17,ROW()-ROW(A$17),0)="","",OFFSET('Stocklist Hoogenraad'!A$17,ROW()-ROW(A$17),0))</f>
        <v/>
      </c>
      <c r="B4144" s="124" t="str">
        <f ca="1">IF(OFFSET('Stocklist Hoogenraad'!B$17,ROW()-ROW(B$17),0)="","",OFFSET('Stocklist Hoogenraad'!B$17,ROW()-ROW(B$17),0))</f>
        <v/>
      </c>
      <c r="C4144" s="124" t="str">
        <f ca="1">IF(OFFSET('Stocklist Hoogenraad'!C$17,ROW()-ROW(C$17),0)="","",OFFSET('Stocklist Hoogenraad'!C$17,ROW()-ROW(C$17),0))</f>
        <v/>
      </c>
      <c r="D4144" s="125" t="str">
        <f ca="1">IF(OFFSET('Stocklist Hoogenraad'!D$17,ROW()-ROW(D$17),0)="","",(1+Margin)*OFFSET('Stocklist Hoogenraad'!D$17,ROW()-ROW(D$17),0))</f>
        <v/>
      </c>
    </row>
    <row r="4145" spans="1:4" x14ac:dyDescent="0.25">
      <c r="A4145" s="124" t="str">
        <f ca="1">IF(OFFSET('Stocklist Hoogenraad'!A$17,ROW()-ROW(A$17),0)="","",OFFSET('Stocklist Hoogenraad'!A$17,ROW()-ROW(A$17),0))</f>
        <v/>
      </c>
      <c r="B4145" s="124" t="str">
        <f ca="1">IF(OFFSET('Stocklist Hoogenraad'!B$17,ROW()-ROW(B$17),0)="","",OFFSET('Stocklist Hoogenraad'!B$17,ROW()-ROW(B$17),0))</f>
        <v/>
      </c>
      <c r="C4145" s="124" t="str">
        <f ca="1">IF(OFFSET('Stocklist Hoogenraad'!C$17,ROW()-ROW(C$17),0)="","",OFFSET('Stocklist Hoogenraad'!C$17,ROW()-ROW(C$17),0))</f>
        <v/>
      </c>
      <c r="D4145" s="125" t="str">
        <f ca="1">IF(OFFSET('Stocklist Hoogenraad'!D$17,ROW()-ROW(D$17),0)="","",(1+Margin)*OFFSET('Stocklist Hoogenraad'!D$17,ROW()-ROW(D$17),0))</f>
        <v/>
      </c>
    </row>
    <row r="4146" spans="1:4" x14ac:dyDescent="0.25">
      <c r="A4146" s="124" t="str">
        <f ca="1">IF(OFFSET('Stocklist Hoogenraad'!A$17,ROW()-ROW(A$17),0)="","",OFFSET('Stocklist Hoogenraad'!A$17,ROW()-ROW(A$17),0))</f>
        <v/>
      </c>
      <c r="B4146" s="124" t="str">
        <f ca="1">IF(OFFSET('Stocklist Hoogenraad'!B$17,ROW()-ROW(B$17),0)="","",OFFSET('Stocklist Hoogenraad'!B$17,ROW()-ROW(B$17),0))</f>
        <v/>
      </c>
      <c r="C4146" s="124" t="str">
        <f ca="1">IF(OFFSET('Stocklist Hoogenraad'!C$17,ROW()-ROW(C$17),0)="","",OFFSET('Stocklist Hoogenraad'!C$17,ROW()-ROW(C$17),0))</f>
        <v/>
      </c>
      <c r="D4146" s="125" t="str">
        <f ca="1">IF(OFFSET('Stocklist Hoogenraad'!D$17,ROW()-ROW(D$17),0)="","",(1+Margin)*OFFSET('Stocklist Hoogenraad'!D$17,ROW()-ROW(D$17),0))</f>
        <v/>
      </c>
    </row>
    <row r="4147" spans="1:4" x14ac:dyDescent="0.25">
      <c r="A4147" s="124" t="str">
        <f ca="1">IF(OFFSET('Stocklist Hoogenraad'!A$17,ROW()-ROW(A$17),0)="","",OFFSET('Stocklist Hoogenraad'!A$17,ROW()-ROW(A$17),0))</f>
        <v/>
      </c>
      <c r="B4147" s="124" t="str">
        <f ca="1">IF(OFFSET('Stocklist Hoogenraad'!B$17,ROW()-ROW(B$17),0)="","",OFFSET('Stocklist Hoogenraad'!B$17,ROW()-ROW(B$17),0))</f>
        <v/>
      </c>
      <c r="C4147" s="124" t="str">
        <f ca="1">IF(OFFSET('Stocklist Hoogenraad'!C$17,ROW()-ROW(C$17),0)="","",OFFSET('Stocklist Hoogenraad'!C$17,ROW()-ROW(C$17),0))</f>
        <v/>
      </c>
      <c r="D4147" s="125" t="str">
        <f ca="1">IF(OFFSET('Stocklist Hoogenraad'!D$17,ROW()-ROW(D$17),0)="","",(1+Margin)*OFFSET('Stocklist Hoogenraad'!D$17,ROW()-ROW(D$17),0))</f>
        <v/>
      </c>
    </row>
    <row r="4148" spans="1:4" x14ac:dyDescent="0.25">
      <c r="A4148" s="124" t="str">
        <f ca="1">IF(OFFSET('Stocklist Hoogenraad'!A$17,ROW()-ROW(A$17),0)="","",OFFSET('Stocklist Hoogenraad'!A$17,ROW()-ROW(A$17),0))</f>
        <v/>
      </c>
      <c r="B4148" s="124" t="str">
        <f ca="1">IF(OFFSET('Stocklist Hoogenraad'!B$17,ROW()-ROW(B$17),0)="","",OFFSET('Stocklist Hoogenraad'!B$17,ROW()-ROW(B$17),0))</f>
        <v/>
      </c>
      <c r="C4148" s="124" t="str">
        <f ca="1">IF(OFFSET('Stocklist Hoogenraad'!C$17,ROW()-ROW(C$17),0)="","",OFFSET('Stocklist Hoogenraad'!C$17,ROW()-ROW(C$17),0))</f>
        <v/>
      </c>
      <c r="D4148" s="125" t="str">
        <f ca="1">IF(OFFSET('Stocklist Hoogenraad'!D$17,ROW()-ROW(D$17),0)="","",(1+Margin)*OFFSET('Stocklist Hoogenraad'!D$17,ROW()-ROW(D$17),0))</f>
        <v/>
      </c>
    </row>
    <row r="4149" spans="1:4" x14ac:dyDescent="0.25">
      <c r="A4149" s="124" t="str">
        <f ca="1">IF(OFFSET('Stocklist Hoogenraad'!A$17,ROW()-ROW(A$17),0)="","",OFFSET('Stocklist Hoogenraad'!A$17,ROW()-ROW(A$17),0))</f>
        <v/>
      </c>
      <c r="B4149" s="124" t="str">
        <f ca="1">IF(OFFSET('Stocklist Hoogenraad'!B$17,ROW()-ROW(B$17),0)="","",OFFSET('Stocklist Hoogenraad'!B$17,ROW()-ROW(B$17),0))</f>
        <v/>
      </c>
      <c r="C4149" s="124" t="str">
        <f ca="1">IF(OFFSET('Stocklist Hoogenraad'!C$17,ROW()-ROW(C$17),0)="","",OFFSET('Stocklist Hoogenraad'!C$17,ROW()-ROW(C$17),0))</f>
        <v/>
      </c>
      <c r="D4149" s="125" t="str">
        <f ca="1">IF(OFFSET('Stocklist Hoogenraad'!D$17,ROW()-ROW(D$17),0)="","",(1+Margin)*OFFSET('Stocklist Hoogenraad'!D$17,ROW()-ROW(D$17),0))</f>
        <v/>
      </c>
    </row>
    <row r="4150" spans="1:4" x14ac:dyDescent="0.25">
      <c r="A4150" s="124" t="str">
        <f ca="1">IF(OFFSET('Stocklist Hoogenraad'!A$17,ROW()-ROW(A$17),0)="","",OFFSET('Stocklist Hoogenraad'!A$17,ROW()-ROW(A$17),0))</f>
        <v/>
      </c>
      <c r="B4150" s="124" t="str">
        <f ca="1">IF(OFFSET('Stocklist Hoogenraad'!B$17,ROW()-ROW(B$17),0)="","",OFFSET('Stocklist Hoogenraad'!B$17,ROW()-ROW(B$17),0))</f>
        <v/>
      </c>
      <c r="C4150" s="124" t="str">
        <f ca="1">IF(OFFSET('Stocklist Hoogenraad'!C$17,ROW()-ROW(C$17),0)="","",OFFSET('Stocklist Hoogenraad'!C$17,ROW()-ROW(C$17),0))</f>
        <v/>
      </c>
      <c r="D4150" s="125" t="str">
        <f ca="1">IF(OFFSET('Stocklist Hoogenraad'!D$17,ROW()-ROW(D$17),0)="","",(1+Margin)*OFFSET('Stocklist Hoogenraad'!D$17,ROW()-ROW(D$17),0))</f>
        <v/>
      </c>
    </row>
    <row r="4151" spans="1:4" x14ac:dyDescent="0.25">
      <c r="A4151" s="124" t="str">
        <f ca="1">IF(OFFSET('Stocklist Hoogenraad'!A$17,ROW()-ROW(A$17),0)="","",OFFSET('Stocklist Hoogenraad'!A$17,ROW()-ROW(A$17),0))</f>
        <v/>
      </c>
      <c r="B4151" s="124" t="str">
        <f ca="1">IF(OFFSET('Stocklist Hoogenraad'!B$17,ROW()-ROW(B$17),0)="","",OFFSET('Stocklist Hoogenraad'!B$17,ROW()-ROW(B$17),0))</f>
        <v/>
      </c>
      <c r="C4151" s="124" t="str">
        <f ca="1">IF(OFFSET('Stocklist Hoogenraad'!C$17,ROW()-ROW(C$17),0)="","",OFFSET('Stocklist Hoogenraad'!C$17,ROW()-ROW(C$17),0))</f>
        <v/>
      </c>
      <c r="D4151" s="125" t="str">
        <f ca="1">IF(OFFSET('Stocklist Hoogenraad'!D$17,ROW()-ROW(D$17),0)="","",(1+Margin)*OFFSET('Stocklist Hoogenraad'!D$17,ROW()-ROW(D$17),0))</f>
        <v/>
      </c>
    </row>
    <row r="4152" spans="1:4" x14ac:dyDescent="0.25">
      <c r="A4152" s="124" t="str">
        <f ca="1">IF(OFFSET('Stocklist Hoogenraad'!A$17,ROW()-ROW(A$17),0)="","",OFFSET('Stocklist Hoogenraad'!A$17,ROW()-ROW(A$17),0))</f>
        <v/>
      </c>
      <c r="B4152" s="124" t="str">
        <f ca="1">IF(OFFSET('Stocklist Hoogenraad'!B$17,ROW()-ROW(B$17),0)="","",OFFSET('Stocklist Hoogenraad'!B$17,ROW()-ROW(B$17),0))</f>
        <v/>
      </c>
      <c r="C4152" s="124" t="str">
        <f ca="1">IF(OFFSET('Stocklist Hoogenraad'!C$17,ROW()-ROW(C$17),0)="","",OFFSET('Stocklist Hoogenraad'!C$17,ROW()-ROW(C$17),0))</f>
        <v/>
      </c>
      <c r="D4152" s="125" t="str">
        <f ca="1">IF(OFFSET('Stocklist Hoogenraad'!D$17,ROW()-ROW(D$17),0)="","",(1+Margin)*OFFSET('Stocklist Hoogenraad'!D$17,ROW()-ROW(D$17),0))</f>
        <v/>
      </c>
    </row>
    <row r="4153" spans="1:4" x14ac:dyDescent="0.25">
      <c r="A4153" s="124" t="str">
        <f ca="1">IF(OFFSET('Stocklist Hoogenraad'!A$17,ROW()-ROW(A$17),0)="","",OFFSET('Stocklist Hoogenraad'!A$17,ROW()-ROW(A$17),0))</f>
        <v/>
      </c>
      <c r="B4153" s="124" t="str">
        <f ca="1">IF(OFFSET('Stocklist Hoogenraad'!B$17,ROW()-ROW(B$17),0)="","",OFFSET('Stocklist Hoogenraad'!B$17,ROW()-ROW(B$17),0))</f>
        <v/>
      </c>
      <c r="C4153" s="124" t="str">
        <f ca="1">IF(OFFSET('Stocklist Hoogenraad'!C$17,ROW()-ROW(C$17),0)="","",OFFSET('Stocklist Hoogenraad'!C$17,ROW()-ROW(C$17),0))</f>
        <v/>
      </c>
      <c r="D4153" s="125" t="str">
        <f ca="1">IF(OFFSET('Stocklist Hoogenraad'!D$17,ROW()-ROW(D$17),0)="","",(1+Margin)*OFFSET('Stocklist Hoogenraad'!D$17,ROW()-ROW(D$17),0))</f>
        <v/>
      </c>
    </row>
    <row r="4154" spans="1:4" x14ac:dyDescent="0.25">
      <c r="A4154" s="124" t="str">
        <f ca="1">IF(OFFSET('Stocklist Hoogenraad'!A$17,ROW()-ROW(A$17),0)="","",OFFSET('Stocklist Hoogenraad'!A$17,ROW()-ROW(A$17),0))</f>
        <v/>
      </c>
      <c r="B4154" s="124" t="str">
        <f ca="1">IF(OFFSET('Stocklist Hoogenraad'!B$17,ROW()-ROW(B$17),0)="","",OFFSET('Stocklist Hoogenraad'!B$17,ROW()-ROW(B$17),0))</f>
        <v/>
      </c>
      <c r="C4154" s="124" t="str">
        <f ca="1">IF(OFFSET('Stocklist Hoogenraad'!C$17,ROW()-ROW(C$17),0)="","",OFFSET('Stocklist Hoogenraad'!C$17,ROW()-ROW(C$17),0))</f>
        <v/>
      </c>
      <c r="D4154" s="125" t="str">
        <f ca="1">IF(OFFSET('Stocklist Hoogenraad'!D$17,ROW()-ROW(D$17),0)="","",(1+Margin)*OFFSET('Stocklist Hoogenraad'!D$17,ROW()-ROW(D$17),0))</f>
        <v/>
      </c>
    </row>
    <row r="4155" spans="1:4" x14ac:dyDescent="0.25">
      <c r="A4155" s="124" t="str">
        <f ca="1">IF(OFFSET('Stocklist Hoogenraad'!A$17,ROW()-ROW(A$17),0)="","",OFFSET('Stocklist Hoogenraad'!A$17,ROW()-ROW(A$17),0))</f>
        <v/>
      </c>
      <c r="B4155" s="124" t="str">
        <f ca="1">IF(OFFSET('Stocklist Hoogenraad'!B$17,ROW()-ROW(B$17),0)="","",OFFSET('Stocklist Hoogenraad'!B$17,ROW()-ROW(B$17),0))</f>
        <v/>
      </c>
      <c r="C4155" s="124" t="str">
        <f ca="1">IF(OFFSET('Stocklist Hoogenraad'!C$17,ROW()-ROW(C$17),0)="","",OFFSET('Stocklist Hoogenraad'!C$17,ROW()-ROW(C$17),0))</f>
        <v/>
      </c>
      <c r="D4155" s="125" t="str">
        <f ca="1">IF(OFFSET('Stocklist Hoogenraad'!D$17,ROW()-ROW(D$17),0)="","",(1+Margin)*OFFSET('Stocklist Hoogenraad'!D$17,ROW()-ROW(D$17),0))</f>
        <v/>
      </c>
    </row>
    <row r="4156" spans="1:4" x14ac:dyDescent="0.25">
      <c r="A4156" s="124" t="str">
        <f ca="1">IF(OFFSET('Stocklist Hoogenraad'!A$17,ROW()-ROW(A$17),0)="","",OFFSET('Stocklist Hoogenraad'!A$17,ROW()-ROW(A$17),0))</f>
        <v/>
      </c>
      <c r="B4156" s="124" t="str">
        <f ca="1">IF(OFFSET('Stocklist Hoogenraad'!B$17,ROW()-ROW(B$17),0)="","",OFFSET('Stocklist Hoogenraad'!B$17,ROW()-ROW(B$17),0))</f>
        <v/>
      </c>
      <c r="C4156" s="124" t="str">
        <f ca="1">IF(OFFSET('Stocklist Hoogenraad'!C$17,ROW()-ROW(C$17),0)="","",OFFSET('Stocklist Hoogenraad'!C$17,ROW()-ROW(C$17),0))</f>
        <v/>
      </c>
      <c r="D4156" s="125" t="str">
        <f ca="1">IF(OFFSET('Stocklist Hoogenraad'!D$17,ROW()-ROW(D$17),0)="","",(1+Margin)*OFFSET('Stocklist Hoogenraad'!D$17,ROW()-ROW(D$17),0))</f>
        <v/>
      </c>
    </row>
    <row r="4157" spans="1:4" x14ac:dyDescent="0.25">
      <c r="A4157" s="124" t="str">
        <f ca="1">IF(OFFSET('Stocklist Hoogenraad'!A$17,ROW()-ROW(A$17),0)="","",OFFSET('Stocklist Hoogenraad'!A$17,ROW()-ROW(A$17),0))</f>
        <v/>
      </c>
      <c r="B4157" s="124" t="str">
        <f ca="1">IF(OFFSET('Stocklist Hoogenraad'!B$17,ROW()-ROW(B$17),0)="","",OFFSET('Stocklist Hoogenraad'!B$17,ROW()-ROW(B$17),0))</f>
        <v/>
      </c>
      <c r="C4157" s="124" t="str">
        <f ca="1">IF(OFFSET('Stocklist Hoogenraad'!C$17,ROW()-ROW(C$17),0)="","",OFFSET('Stocklist Hoogenraad'!C$17,ROW()-ROW(C$17),0))</f>
        <v/>
      </c>
      <c r="D4157" s="125" t="str">
        <f ca="1">IF(OFFSET('Stocklist Hoogenraad'!D$17,ROW()-ROW(D$17),0)="","",(1+Margin)*OFFSET('Stocklist Hoogenraad'!D$17,ROW()-ROW(D$17),0))</f>
        <v/>
      </c>
    </row>
    <row r="4158" spans="1:4" x14ac:dyDescent="0.25">
      <c r="A4158" s="124" t="str">
        <f ca="1">IF(OFFSET('Stocklist Hoogenraad'!A$17,ROW()-ROW(A$17),0)="","",OFFSET('Stocklist Hoogenraad'!A$17,ROW()-ROW(A$17),0))</f>
        <v/>
      </c>
      <c r="B4158" s="124" t="str">
        <f ca="1">IF(OFFSET('Stocklist Hoogenraad'!B$17,ROW()-ROW(B$17),0)="","",OFFSET('Stocklist Hoogenraad'!B$17,ROW()-ROW(B$17),0))</f>
        <v/>
      </c>
      <c r="C4158" s="124" t="str">
        <f ca="1">IF(OFFSET('Stocklist Hoogenraad'!C$17,ROW()-ROW(C$17),0)="","",OFFSET('Stocklist Hoogenraad'!C$17,ROW()-ROW(C$17),0))</f>
        <v/>
      </c>
      <c r="D4158" s="125" t="str">
        <f ca="1">IF(OFFSET('Stocklist Hoogenraad'!D$17,ROW()-ROW(D$17),0)="","",(1+Margin)*OFFSET('Stocklist Hoogenraad'!D$17,ROW()-ROW(D$17),0))</f>
        <v/>
      </c>
    </row>
    <row r="4159" spans="1:4" x14ac:dyDescent="0.25">
      <c r="A4159" s="124" t="str">
        <f ca="1">IF(OFFSET('Stocklist Hoogenraad'!A$17,ROW()-ROW(A$17),0)="","",OFFSET('Stocklist Hoogenraad'!A$17,ROW()-ROW(A$17),0))</f>
        <v/>
      </c>
      <c r="B4159" s="124" t="str">
        <f ca="1">IF(OFFSET('Stocklist Hoogenraad'!B$17,ROW()-ROW(B$17),0)="","",OFFSET('Stocklist Hoogenraad'!B$17,ROW()-ROW(B$17),0))</f>
        <v/>
      </c>
      <c r="C4159" s="124" t="str">
        <f ca="1">IF(OFFSET('Stocklist Hoogenraad'!C$17,ROW()-ROW(C$17),0)="","",OFFSET('Stocklist Hoogenraad'!C$17,ROW()-ROW(C$17),0))</f>
        <v/>
      </c>
      <c r="D4159" s="125" t="str">
        <f ca="1">IF(OFFSET('Stocklist Hoogenraad'!D$17,ROW()-ROW(D$17),0)="","",(1+Margin)*OFFSET('Stocklist Hoogenraad'!D$17,ROW()-ROW(D$17),0))</f>
        <v/>
      </c>
    </row>
    <row r="4160" spans="1:4" x14ac:dyDescent="0.25">
      <c r="A4160" s="124" t="str">
        <f ca="1">IF(OFFSET('Stocklist Hoogenraad'!A$17,ROW()-ROW(A$17),0)="","",OFFSET('Stocklist Hoogenraad'!A$17,ROW()-ROW(A$17),0))</f>
        <v/>
      </c>
      <c r="B4160" s="124" t="str">
        <f ca="1">IF(OFFSET('Stocklist Hoogenraad'!B$17,ROW()-ROW(B$17),0)="","",OFFSET('Stocklist Hoogenraad'!B$17,ROW()-ROW(B$17),0))</f>
        <v/>
      </c>
      <c r="C4160" s="124" t="str">
        <f ca="1">IF(OFFSET('Stocklist Hoogenraad'!C$17,ROW()-ROW(C$17),0)="","",OFFSET('Stocklist Hoogenraad'!C$17,ROW()-ROW(C$17),0))</f>
        <v/>
      </c>
      <c r="D4160" s="125" t="str">
        <f ca="1">IF(OFFSET('Stocklist Hoogenraad'!D$17,ROW()-ROW(D$17),0)="","",(1+Margin)*OFFSET('Stocklist Hoogenraad'!D$17,ROW()-ROW(D$17),0))</f>
        <v/>
      </c>
    </row>
    <row r="4161" spans="1:4" x14ac:dyDescent="0.25">
      <c r="A4161" s="124" t="str">
        <f ca="1">IF(OFFSET('Stocklist Hoogenraad'!A$17,ROW()-ROW(A$17),0)="","",OFFSET('Stocklist Hoogenraad'!A$17,ROW()-ROW(A$17),0))</f>
        <v/>
      </c>
      <c r="B4161" s="124" t="str">
        <f ca="1">IF(OFFSET('Stocklist Hoogenraad'!B$17,ROW()-ROW(B$17),0)="","",OFFSET('Stocklist Hoogenraad'!B$17,ROW()-ROW(B$17),0))</f>
        <v/>
      </c>
      <c r="C4161" s="124" t="str">
        <f ca="1">IF(OFFSET('Stocklist Hoogenraad'!C$17,ROW()-ROW(C$17),0)="","",OFFSET('Stocklist Hoogenraad'!C$17,ROW()-ROW(C$17),0))</f>
        <v/>
      </c>
      <c r="D4161" s="125" t="str">
        <f ca="1">IF(OFFSET('Stocklist Hoogenraad'!D$17,ROW()-ROW(D$17),0)="","",(1+Margin)*OFFSET('Stocklist Hoogenraad'!D$17,ROW()-ROW(D$17),0))</f>
        <v/>
      </c>
    </row>
    <row r="4162" spans="1:4" x14ac:dyDescent="0.25">
      <c r="A4162" s="124" t="str">
        <f ca="1">IF(OFFSET('Stocklist Hoogenraad'!A$17,ROW()-ROW(A$17),0)="","",OFFSET('Stocklist Hoogenraad'!A$17,ROW()-ROW(A$17),0))</f>
        <v/>
      </c>
      <c r="B4162" s="124" t="str">
        <f ca="1">IF(OFFSET('Stocklist Hoogenraad'!B$17,ROW()-ROW(B$17),0)="","",OFFSET('Stocklist Hoogenraad'!B$17,ROW()-ROW(B$17),0))</f>
        <v/>
      </c>
      <c r="C4162" s="124" t="str">
        <f ca="1">IF(OFFSET('Stocklist Hoogenraad'!C$17,ROW()-ROW(C$17),0)="","",OFFSET('Stocklist Hoogenraad'!C$17,ROW()-ROW(C$17),0))</f>
        <v/>
      </c>
      <c r="D4162" s="125" t="str">
        <f ca="1">IF(OFFSET('Stocklist Hoogenraad'!D$17,ROW()-ROW(D$17),0)="","",(1+Margin)*OFFSET('Stocklist Hoogenraad'!D$17,ROW()-ROW(D$17),0))</f>
        <v/>
      </c>
    </row>
    <row r="4163" spans="1:4" x14ac:dyDescent="0.25">
      <c r="A4163" s="124" t="str">
        <f ca="1">IF(OFFSET('Stocklist Hoogenraad'!A$17,ROW()-ROW(A$17),0)="","",OFFSET('Stocklist Hoogenraad'!A$17,ROW()-ROW(A$17),0))</f>
        <v/>
      </c>
      <c r="B4163" s="124" t="str">
        <f ca="1">IF(OFFSET('Stocklist Hoogenraad'!B$17,ROW()-ROW(B$17),0)="","",OFFSET('Stocklist Hoogenraad'!B$17,ROW()-ROW(B$17),0))</f>
        <v/>
      </c>
      <c r="C4163" s="124" t="str">
        <f ca="1">IF(OFFSET('Stocklist Hoogenraad'!C$17,ROW()-ROW(C$17),0)="","",OFFSET('Stocklist Hoogenraad'!C$17,ROW()-ROW(C$17),0))</f>
        <v/>
      </c>
      <c r="D4163" s="125" t="str">
        <f ca="1">IF(OFFSET('Stocklist Hoogenraad'!D$17,ROW()-ROW(D$17),0)="","",(1+Margin)*OFFSET('Stocklist Hoogenraad'!D$17,ROW()-ROW(D$17),0))</f>
        <v/>
      </c>
    </row>
    <row r="4164" spans="1:4" x14ac:dyDescent="0.25">
      <c r="A4164" s="124" t="str">
        <f ca="1">IF(OFFSET('Stocklist Hoogenraad'!A$17,ROW()-ROW(A$17),0)="","",OFFSET('Stocklist Hoogenraad'!A$17,ROW()-ROW(A$17),0))</f>
        <v/>
      </c>
      <c r="B4164" s="124" t="str">
        <f ca="1">IF(OFFSET('Stocklist Hoogenraad'!B$17,ROW()-ROW(B$17),0)="","",OFFSET('Stocklist Hoogenraad'!B$17,ROW()-ROW(B$17),0))</f>
        <v/>
      </c>
      <c r="C4164" s="124" t="str">
        <f ca="1">IF(OFFSET('Stocklist Hoogenraad'!C$17,ROW()-ROW(C$17),0)="","",OFFSET('Stocklist Hoogenraad'!C$17,ROW()-ROW(C$17),0))</f>
        <v/>
      </c>
      <c r="D4164" s="125" t="str">
        <f ca="1">IF(OFFSET('Stocklist Hoogenraad'!D$17,ROW()-ROW(D$17),0)="","",(1+Margin)*OFFSET('Stocklist Hoogenraad'!D$17,ROW()-ROW(D$17),0))</f>
        <v/>
      </c>
    </row>
    <row r="4165" spans="1:4" x14ac:dyDescent="0.25">
      <c r="A4165" s="124" t="str">
        <f ca="1">IF(OFFSET('Stocklist Hoogenraad'!A$17,ROW()-ROW(A$17),0)="","",OFFSET('Stocklist Hoogenraad'!A$17,ROW()-ROW(A$17),0))</f>
        <v/>
      </c>
      <c r="B4165" s="124" t="str">
        <f ca="1">IF(OFFSET('Stocklist Hoogenraad'!B$17,ROW()-ROW(B$17),0)="","",OFFSET('Stocklist Hoogenraad'!B$17,ROW()-ROW(B$17),0))</f>
        <v/>
      </c>
      <c r="C4165" s="124" t="str">
        <f ca="1">IF(OFFSET('Stocklist Hoogenraad'!C$17,ROW()-ROW(C$17),0)="","",OFFSET('Stocklist Hoogenraad'!C$17,ROW()-ROW(C$17),0))</f>
        <v/>
      </c>
      <c r="D4165" s="125" t="str">
        <f ca="1">IF(OFFSET('Stocklist Hoogenraad'!D$17,ROW()-ROW(D$17),0)="","",(1+Margin)*OFFSET('Stocklist Hoogenraad'!D$17,ROW()-ROW(D$17),0))</f>
        <v/>
      </c>
    </row>
    <row r="4166" spans="1:4" x14ac:dyDescent="0.25">
      <c r="A4166" s="124" t="str">
        <f ca="1">IF(OFFSET('Stocklist Hoogenraad'!A$17,ROW()-ROW(A$17),0)="","",OFFSET('Stocklist Hoogenraad'!A$17,ROW()-ROW(A$17),0))</f>
        <v/>
      </c>
      <c r="B4166" s="124" t="str">
        <f ca="1">IF(OFFSET('Stocklist Hoogenraad'!B$17,ROW()-ROW(B$17),0)="","",OFFSET('Stocklist Hoogenraad'!B$17,ROW()-ROW(B$17),0))</f>
        <v/>
      </c>
      <c r="C4166" s="124" t="str">
        <f ca="1">IF(OFFSET('Stocklist Hoogenraad'!C$17,ROW()-ROW(C$17),0)="","",OFFSET('Stocklist Hoogenraad'!C$17,ROW()-ROW(C$17),0))</f>
        <v/>
      </c>
      <c r="D4166" s="125" t="str">
        <f ca="1">IF(OFFSET('Stocklist Hoogenraad'!D$17,ROW()-ROW(D$17),0)="","",(1+Margin)*OFFSET('Stocklist Hoogenraad'!D$17,ROW()-ROW(D$17),0))</f>
        <v/>
      </c>
    </row>
    <row r="4167" spans="1:4" x14ac:dyDescent="0.25">
      <c r="A4167" s="124" t="str">
        <f ca="1">IF(OFFSET('Stocklist Hoogenraad'!A$17,ROW()-ROW(A$17),0)="","",OFFSET('Stocklist Hoogenraad'!A$17,ROW()-ROW(A$17),0))</f>
        <v/>
      </c>
      <c r="B4167" s="124" t="str">
        <f ca="1">IF(OFFSET('Stocklist Hoogenraad'!B$17,ROW()-ROW(B$17),0)="","",OFFSET('Stocklist Hoogenraad'!B$17,ROW()-ROW(B$17),0))</f>
        <v/>
      </c>
      <c r="C4167" s="124" t="str">
        <f ca="1">IF(OFFSET('Stocklist Hoogenraad'!C$17,ROW()-ROW(C$17),0)="","",OFFSET('Stocklist Hoogenraad'!C$17,ROW()-ROW(C$17),0))</f>
        <v/>
      </c>
      <c r="D4167" s="125" t="str">
        <f ca="1">IF(OFFSET('Stocklist Hoogenraad'!D$17,ROW()-ROW(D$17),0)="","",(1+Margin)*OFFSET('Stocklist Hoogenraad'!D$17,ROW()-ROW(D$17),0))</f>
        <v/>
      </c>
    </row>
    <row r="4168" spans="1:4" x14ac:dyDescent="0.25">
      <c r="A4168" s="124" t="str">
        <f ca="1">IF(OFFSET('Stocklist Hoogenraad'!A$17,ROW()-ROW(A$17),0)="","",OFFSET('Stocklist Hoogenraad'!A$17,ROW()-ROW(A$17),0))</f>
        <v/>
      </c>
      <c r="B4168" s="124" t="str">
        <f ca="1">IF(OFFSET('Stocklist Hoogenraad'!B$17,ROW()-ROW(B$17),0)="","",OFFSET('Stocklist Hoogenraad'!B$17,ROW()-ROW(B$17),0))</f>
        <v/>
      </c>
      <c r="C4168" s="124" t="str">
        <f ca="1">IF(OFFSET('Stocklist Hoogenraad'!C$17,ROW()-ROW(C$17),0)="","",OFFSET('Stocklist Hoogenraad'!C$17,ROW()-ROW(C$17),0))</f>
        <v/>
      </c>
      <c r="D4168" s="125" t="str">
        <f ca="1">IF(OFFSET('Stocklist Hoogenraad'!D$17,ROW()-ROW(D$17),0)="","",(1+Margin)*OFFSET('Stocklist Hoogenraad'!D$17,ROW()-ROW(D$17),0))</f>
        <v/>
      </c>
    </row>
    <row r="4169" spans="1:4" x14ac:dyDescent="0.25">
      <c r="A4169" s="124" t="str">
        <f ca="1">IF(OFFSET('Stocklist Hoogenraad'!A$17,ROW()-ROW(A$17),0)="","",OFFSET('Stocklist Hoogenraad'!A$17,ROW()-ROW(A$17),0))</f>
        <v/>
      </c>
      <c r="B4169" s="124" t="str">
        <f ca="1">IF(OFFSET('Stocklist Hoogenraad'!B$17,ROW()-ROW(B$17),0)="","",OFFSET('Stocklist Hoogenraad'!B$17,ROW()-ROW(B$17),0))</f>
        <v/>
      </c>
      <c r="C4169" s="124" t="str">
        <f ca="1">IF(OFFSET('Stocklist Hoogenraad'!C$17,ROW()-ROW(C$17),0)="","",OFFSET('Stocklist Hoogenraad'!C$17,ROW()-ROW(C$17),0))</f>
        <v/>
      </c>
      <c r="D4169" s="125" t="str">
        <f ca="1">IF(OFFSET('Stocklist Hoogenraad'!D$17,ROW()-ROW(D$17),0)="","",(1+Margin)*OFFSET('Stocklist Hoogenraad'!D$17,ROW()-ROW(D$17),0))</f>
        <v/>
      </c>
    </row>
    <row r="4170" spans="1:4" x14ac:dyDescent="0.25">
      <c r="A4170" s="124" t="str">
        <f ca="1">IF(OFFSET('Stocklist Hoogenraad'!A$17,ROW()-ROW(A$17),0)="","",OFFSET('Stocklist Hoogenraad'!A$17,ROW()-ROW(A$17),0))</f>
        <v/>
      </c>
      <c r="B4170" s="124" t="str">
        <f ca="1">IF(OFFSET('Stocklist Hoogenraad'!B$17,ROW()-ROW(B$17),0)="","",OFFSET('Stocklist Hoogenraad'!B$17,ROW()-ROW(B$17),0))</f>
        <v/>
      </c>
      <c r="C4170" s="124" t="str">
        <f ca="1">IF(OFFSET('Stocklist Hoogenraad'!C$17,ROW()-ROW(C$17),0)="","",OFFSET('Stocklist Hoogenraad'!C$17,ROW()-ROW(C$17),0))</f>
        <v/>
      </c>
      <c r="D4170" s="125" t="str">
        <f ca="1">IF(OFFSET('Stocklist Hoogenraad'!D$17,ROW()-ROW(D$17),0)="","",(1+Margin)*OFFSET('Stocklist Hoogenraad'!D$17,ROW()-ROW(D$17),0))</f>
        <v/>
      </c>
    </row>
    <row r="4171" spans="1:4" x14ac:dyDescent="0.25">
      <c r="A4171" s="124" t="str">
        <f ca="1">IF(OFFSET('Stocklist Hoogenraad'!A$17,ROW()-ROW(A$17),0)="","",OFFSET('Stocklist Hoogenraad'!A$17,ROW()-ROW(A$17),0))</f>
        <v/>
      </c>
      <c r="B4171" s="124" t="str">
        <f ca="1">IF(OFFSET('Stocklist Hoogenraad'!B$17,ROW()-ROW(B$17),0)="","",OFFSET('Stocklist Hoogenraad'!B$17,ROW()-ROW(B$17),0))</f>
        <v/>
      </c>
      <c r="C4171" s="124" t="str">
        <f ca="1">IF(OFFSET('Stocklist Hoogenraad'!C$17,ROW()-ROW(C$17),0)="","",OFFSET('Stocklist Hoogenraad'!C$17,ROW()-ROW(C$17),0))</f>
        <v/>
      </c>
      <c r="D4171" s="125" t="str">
        <f ca="1">IF(OFFSET('Stocklist Hoogenraad'!D$17,ROW()-ROW(D$17),0)="","",(1+Margin)*OFFSET('Stocklist Hoogenraad'!D$17,ROW()-ROW(D$17),0))</f>
        <v/>
      </c>
    </row>
    <row r="4172" spans="1:4" x14ac:dyDescent="0.25">
      <c r="A4172" s="124" t="str">
        <f ca="1">IF(OFFSET('Stocklist Hoogenraad'!A$17,ROW()-ROW(A$17),0)="","",OFFSET('Stocklist Hoogenraad'!A$17,ROW()-ROW(A$17),0))</f>
        <v/>
      </c>
      <c r="B4172" s="124" t="str">
        <f ca="1">IF(OFFSET('Stocklist Hoogenraad'!B$17,ROW()-ROW(B$17),0)="","",OFFSET('Stocklist Hoogenraad'!B$17,ROW()-ROW(B$17),0))</f>
        <v/>
      </c>
      <c r="C4172" s="124" t="str">
        <f ca="1">IF(OFFSET('Stocklist Hoogenraad'!C$17,ROW()-ROW(C$17),0)="","",OFFSET('Stocklist Hoogenraad'!C$17,ROW()-ROW(C$17),0))</f>
        <v/>
      </c>
      <c r="D4172" s="125" t="str">
        <f ca="1">IF(OFFSET('Stocklist Hoogenraad'!D$17,ROW()-ROW(D$17),0)="","",(1+Margin)*OFFSET('Stocklist Hoogenraad'!D$17,ROW()-ROW(D$17),0))</f>
        <v/>
      </c>
    </row>
    <row r="4173" spans="1:4" x14ac:dyDescent="0.25">
      <c r="A4173" s="124" t="str">
        <f ca="1">IF(OFFSET('Stocklist Hoogenraad'!A$17,ROW()-ROW(A$17),0)="","",OFFSET('Stocklist Hoogenraad'!A$17,ROW()-ROW(A$17),0))</f>
        <v/>
      </c>
      <c r="B4173" s="124" t="str">
        <f ca="1">IF(OFFSET('Stocklist Hoogenraad'!B$17,ROW()-ROW(B$17),0)="","",OFFSET('Stocklist Hoogenraad'!B$17,ROW()-ROW(B$17),0))</f>
        <v/>
      </c>
      <c r="C4173" s="124" t="str">
        <f ca="1">IF(OFFSET('Stocklist Hoogenraad'!C$17,ROW()-ROW(C$17),0)="","",OFFSET('Stocklist Hoogenraad'!C$17,ROW()-ROW(C$17),0))</f>
        <v/>
      </c>
      <c r="D4173" s="125" t="str">
        <f ca="1">IF(OFFSET('Stocklist Hoogenraad'!D$17,ROW()-ROW(D$17),0)="","",(1+Margin)*OFFSET('Stocklist Hoogenraad'!D$17,ROW()-ROW(D$17),0))</f>
        <v/>
      </c>
    </row>
    <row r="4174" spans="1:4" x14ac:dyDescent="0.25">
      <c r="A4174" s="124" t="str">
        <f ca="1">IF(OFFSET('Stocklist Hoogenraad'!A$17,ROW()-ROW(A$17),0)="","",OFFSET('Stocklist Hoogenraad'!A$17,ROW()-ROW(A$17),0))</f>
        <v/>
      </c>
      <c r="B4174" s="124" t="str">
        <f ca="1">IF(OFFSET('Stocklist Hoogenraad'!B$17,ROW()-ROW(B$17),0)="","",OFFSET('Stocklist Hoogenraad'!B$17,ROW()-ROW(B$17),0))</f>
        <v/>
      </c>
      <c r="C4174" s="124" t="str">
        <f ca="1">IF(OFFSET('Stocklist Hoogenraad'!C$17,ROW()-ROW(C$17),0)="","",OFFSET('Stocklist Hoogenraad'!C$17,ROW()-ROW(C$17),0))</f>
        <v/>
      </c>
      <c r="D4174" s="125" t="str">
        <f ca="1">IF(OFFSET('Stocklist Hoogenraad'!D$17,ROW()-ROW(D$17),0)="","",(1+Margin)*OFFSET('Stocklist Hoogenraad'!D$17,ROW()-ROW(D$17),0))</f>
        <v/>
      </c>
    </row>
    <row r="4175" spans="1:4" x14ac:dyDescent="0.25">
      <c r="A4175" s="124" t="str">
        <f ca="1">IF(OFFSET('Stocklist Hoogenraad'!A$17,ROW()-ROW(A$17),0)="","",OFFSET('Stocklist Hoogenraad'!A$17,ROW()-ROW(A$17),0))</f>
        <v/>
      </c>
      <c r="B4175" s="124" t="str">
        <f ca="1">IF(OFFSET('Stocklist Hoogenraad'!B$17,ROW()-ROW(B$17),0)="","",OFFSET('Stocklist Hoogenraad'!B$17,ROW()-ROW(B$17),0))</f>
        <v/>
      </c>
      <c r="C4175" s="124" t="str">
        <f ca="1">IF(OFFSET('Stocklist Hoogenraad'!C$17,ROW()-ROW(C$17),0)="","",OFFSET('Stocklist Hoogenraad'!C$17,ROW()-ROW(C$17),0))</f>
        <v/>
      </c>
      <c r="D4175" s="125" t="str">
        <f ca="1">IF(OFFSET('Stocklist Hoogenraad'!D$17,ROW()-ROW(D$17),0)="","",(1+Margin)*OFFSET('Stocklist Hoogenraad'!D$17,ROW()-ROW(D$17),0))</f>
        <v/>
      </c>
    </row>
    <row r="4176" spans="1:4" x14ac:dyDescent="0.25">
      <c r="A4176" s="124" t="str">
        <f ca="1">IF(OFFSET('Stocklist Hoogenraad'!A$17,ROW()-ROW(A$17),0)="","",OFFSET('Stocklist Hoogenraad'!A$17,ROW()-ROW(A$17),0))</f>
        <v/>
      </c>
      <c r="B4176" s="124" t="str">
        <f ca="1">IF(OFFSET('Stocklist Hoogenraad'!B$17,ROW()-ROW(B$17),0)="","",OFFSET('Stocklist Hoogenraad'!B$17,ROW()-ROW(B$17),0))</f>
        <v/>
      </c>
      <c r="C4176" s="124" t="str">
        <f ca="1">IF(OFFSET('Stocklist Hoogenraad'!C$17,ROW()-ROW(C$17),0)="","",OFFSET('Stocklist Hoogenraad'!C$17,ROW()-ROW(C$17),0))</f>
        <v/>
      </c>
      <c r="D4176" s="125" t="str">
        <f ca="1">IF(OFFSET('Stocklist Hoogenraad'!D$17,ROW()-ROW(D$17),0)="","",(1+Margin)*OFFSET('Stocklist Hoogenraad'!D$17,ROW()-ROW(D$17),0))</f>
        <v/>
      </c>
    </row>
    <row r="4177" spans="1:4" x14ac:dyDescent="0.25">
      <c r="A4177" s="124" t="str">
        <f ca="1">IF(OFFSET('Stocklist Hoogenraad'!A$17,ROW()-ROW(A$17),0)="","",OFFSET('Stocklist Hoogenraad'!A$17,ROW()-ROW(A$17),0))</f>
        <v/>
      </c>
      <c r="B4177" s="124" t="str">
        <f ca="1">IF(OFFSET('Stocklist Hoogenraad'!B$17,ROW()-ROW(B$17),0)="","",OFFSET('Stocklist Hoogenraad'!B$17,ROW()-ROW(B$17),0))</f>
        <v/>
      </c>
      <c r="C4177" s="124" t="str">
        <f ca="1">IF(OFFSET('Stocklist Hoogenraad'!C$17,ROW()-ROW(C$17),0)="","",OFFSET('Stocklist Hoogenraad'!C$17,ROW()-ROW(C$17),0))</f>
        <v/>
      </c>
      <c r="D4177" s="125" t="str">
        <f ca="1">IF(OFFSET('Stocklist Hoogenraad'!D$17,ROW()-ROW(D$17),0)="","",(1+Margin)*OFFSET('Stocklist Hoogenraad'!D$17,ROW()-ROW(D$17),0))</f>
        <v/>
      </c>
    </row>
    <row r="4178" spans="1:4" x14ac:dyDescent="0.25">
      <c r="A4178" s="124" t="str">
        <f ca="1">IF(OFFSET('Stocklist Hoogenraad'!A$17,ROW()-ROW(A$17),0)="","",OFFSET('Stocklist Hoogenraad'!A$17,ROW()-ROW(A$17),0))</f>
        <v/>
      </c>
      <c r="B4178" s="124" t="str">
        <f ca="1">IF(OFFSET('Stocklist Hoogenraad'!B$17,ROW()-ROW(B$17),0)="","",OFFSET('Stocklist Hoogenraad'!B$17,ROW()-ROW(B$17),0))</f>
        <v/>
      </c>
      <c r="C4178" s="124" t="str">
        <f ca="1">IF(OFFSET('Stocklist Hoogenraad'!C$17,ROW()-ROW(C$17),0)="","",OFFSET('Stocklist Hoogenraad'!C$17,ROW()-ROW(C$17),0))</f>
        <v/>
      </c>
      <c r="D4178" s="125" t="str">
        <f ca="1">IF(OFFSET('Stocklist Hoogenraad'!D$17,ROW()-ROW(D$17),0)="","",(1+Margin)*OFFSET('Stocklist Hoogenraad'!D$17,ROW()-ROW(D$17),0))</f>
        <v/>
      </c>
    </row>
    <row r="4179" spans="1:4" x14ac:dyDescent="0.25">
      <c r="A4179" s="124" t="str">
        <f ca="1">IF(OFFSET('Stocklist Hoogenraad'!A$17,ROW()-ROW(A$17),0)="","",OFFSET('Stocklist Hoogenraad'!A$17,ROW()-ROW(A$17),0))</f>
        <v/>
      </c>
      <c r="B4179" s="124" t="str">
        <f ca="1">IF(OFFSET('Stocklist Hoogenraad'!B$17,ROW()-ROW(B$17),0)="","",OFFSET('Stocklist Hoogenraad'!B$17,ROW()-ROW(B$17),0))</f>
        <v/>
      </c>
      <c r="C4179" s="124" t="str">
        <f ca="1">IF(OFFSET('Stocklist Hoogenraad'!C$17,ROW()-ROW(C$17),0)="","",OFFSET('Stocklist Hoogenraad'!C$17,ROW()-ROW(C$17),0))</f>
        <v/>
      </c>
      <c r="D4179" s="125" t="str">
        <f ca="1">IF(OFFSET('Stocklist Hoogenraad'!D$17,ROW()-ROW(D$17),0)="","",(1+Margin)*OFFSET('Stocklist Hoogenraad'!D$17,ROW()-ROW(D$17),0))</f>
        <v/>
      </c>
    </row>
    <row r="4180" spans="1:4" x14ac:dyDescent="0.25">
      <c r="A4180" s="124" t="str">
        <f ca="1">IF(OFFSET('Stocklist Hoogenraad'!A$17,ROW()-ROW(A$17),0)="","",OFFSET('Stocklist Hoogenraad'!A$17,ROW()-ROW(A$17),0))</f>
        <v/>
      </c>
      <c r="B4180" s="124" t="str">
        <f ca="1">IF(OFFSET('Stocklist Hoogenraad'!B$17,ROW()-ROW(B$17),0)="","",OFFSET('Stocklist Hoogenraad'!B$17,ROW()-ROW(B$17),0))</f>
        <v/>
      </c>
      <c r="C4180" s="124" t="str">
        <f ca="1">IF(OFFSET('Stocklist Hoogenraad'!C$17,ROW()-ROW(C$17),0)="","",OFFSET('Stocklist Hoogenraad'!C$17,ROW()-ROW(C$17),0))</f>
        <v/>
      </c>
      <c r="D4180" s="125" t="str">
        <f ca="1">IF(OFFSET('Stocklist Hoogenraad'!D$17,ROW()-ROW(D$17),0)="","",(1+Margin)*OFFSET('Stocklist Hoogenraad'!D$17,ROW()-ROW(D$17),0))</f>
        <v/>
      </c>
    </row>
    <row r="4181" spans="1:4" x14ac:dyDescent="0.25">
      <c r="A4181" s="124" t="str">
        <f ca="1">IF(OFFSET('Stocklist Hoogenraad'!A$17,ROW()-ROW(A$17),0)="","",OFFSET('Stocklist Hoogenraad'!A$17,ROW()-ROW(A$17),0))</f>
        <v/>
      </c>
      <c r="B4181" s="124" t="str">
        <f ca="1">IF(OFFSET('Stocklist Hoogenraad'!B$17,ROW()-ROW(B$17),0)="","",OFFSET('Stocklist Hoogenraad'!B$17,ROW()-ROW(B$17),0))</f>
        <v/>
      </c>
      <c r="C4181" s="124" t="str">
        <f ca="1">IF(OFFSET('Stocklist Hoogenraad'!C$17,ROW()-ROW(C$17),0)="","",OFFSET('Stocklist Hoogenraad'!C$17,ROW()-ROW(C$17),0))</f>
        <v/>
      </c>
      <c r="D4181" s="125" t="str">
        <f ca="1">IF(OFFSET('Stocklist Hoogenraad'!D$17,ROW()-ROW(D$17),0)="","",(1+Margin)*OFFSET('Stocklist Hoogenraad'!D$17,ROW()-ROW(D$17),0))</f>
        <v/>
      </c>
    </row>
    <row r="4182" spans="1:4" x14ac:dyDescent="0.25">
      <c r="A4182" s="124" t="str">
        <f ca="1">IF(OFFSET('Stocklist Hoogenraad'!A$17,ROW()-ROW(A$17),0)="","",OFFSET('Stocklist Hoogenraad'!A$17,ROW()-ROW(A$17),0))</f>
        <v/>
      </c>
      <c r="B4182" s="124" t="str">
        <f ca="1">IF(OFFSET('Stocklist Hoogenraad'!B$17,ROW()-ROW(B$17),0)="","",OFFSET('Stocklist Hoogenraad'!B$17,ROW()-ROW(B$17),0))</f>
        <v/>
      </c>
      <c r="C4182" s="124" t="str">
        <f ca="1">IF(OFFSET('Stocklist Hoogenraad'!C$17,ROW()-ROW(C$17),0)="","",OFFSET('Stocklist Hoogenraad'!C$17,ROW()-ROW(C$17),0))</f>
        <v/>
      </c>
      <c r="D4182" s="125" t="str">
        <f ca="1">IF(OFFSET('Stocklist Hoogenraad'!D$17,ROW()-ROW(D$17),0)="","",(1+Margin)*OFFSET('Stocklist Hoogenraad'!D$17,ROW()-ROW(D$17),0))</f>
        <v/>
      </c>
    </row>
    <row r="4183" spans="1:4" x14ac:dyDescent="0.25">
      <c r="A4183" s="124" t="str">
        <f ca="1">IF(OFFSET('Stocklist Hoogenraad'!A$17,ROW()-ROW(A$17),0)="","",OFFSET('Stocklist Hoogenraad'!A$17,ROW()-ROW(A$17),0))</f>
        <v/>
      </c>
      <c r="B4183" s="124" t="str">
        <f ca="1">IF(OFFSET('Stocklist Hoogenraad'!B$17,ROW()-ROW(B$17),0)="","",OFFSET('Stocklist Hoogenraad'!B$17,ROW()-ROW(B$17),0))</f>
        <v/>
      </c>
      <c r="C4183" s="124" t="str">
        <f ca="1">IF(OFFSET('Stocklist Hoogenraad'!C$17,ROW()-ROW(C$17),0)="","",OFFSET('Stocklist Hoogenraad'!C$17,ROW()-ROW(C$17),0))</f>
        <v/>
      </c>
      <c r="D4183" s="125" t="str">
        <f ca="1">IF(OFFSET('Stocklist Hoogenraad'!D$17,ROW()-ROW(D$17),0)="","",(1+Margin)*OFFSET('Stocklist Hoogenraad'!D$17,ROW()-ROW(D$17),0))</f>
        <v/>
      </c>
    </row>
    <row r="4184" spans="1:4" x14ac:dyDescent="0.25">
      <c r="A4184" s="124" t="str">
        <f ca="1">IF(OFFSET('Stocklist Hoogenraad'!A$17,ROW()-ROW(A$17),0)="","",OFFSET('Stocklist Hoogenraad'!A$17,ROW()-ROW(A$17),0))</f>
        <v/>
      </c>
      <c r="B4184" s="124" t="str">
        <f ca="1">IF(OFFSET('Stocklist Hoogenraad'!B$17,ROW()-ROW(B$17),0)="","",OFFSET('Stocklist Hoogenraad'!B$17,ROW()-ROW(B$17),0))</f>
        <v/>
      </c>
      <c r="C4184" s="124" t="str">
        <f ca="1">IF(OFFSET('Stocklist Hoogenraad'!C$17,ROW()-ROW(C$17),0)="","",OFFSET('Stocklist Hoogenraad'!C$17,ROW()-ROW(C$17),0))</f>
        <v/>
      </c>
      <c r="D4184" s="125" t="str">
        <f ca="1">IF(OFFSET('Stocklist Hoogenraad'!D$17,ROW()-ROW(D$17),0)="","",(1+Margin)*OFFSET('Stocklist Hoogenraad'!D$17,ROW()-ROW(D$17),0))</f>
        <v/>
      </c>
    </row>
    <row r="4185" spans="1:4" x14ac:dyDescent="0.25">
      <c r="A4185" s="124" t="str">
        <f ca="1">IF(OFFSET('Stocklist Hoogenraad'!A$17,ROW()-ROW(A$17),0)="","",OFFSET('Stocklist Hoogenraad'!A$17,ROW()-ROW(A$17),0))</f>
        <v/>
      </c>
      <c r="B4185" s="124" t="str">
        <f ca="1">IF(OFFSET('Stocklist Hoogenraad'!B$17,ROW()-ROW(B$17),0)="","",OFFSET('Stocklist Hoogenraad'!B$17,ROW()-ROW(B$17),0))</f>
        <v/>
      </c>
      <c r="C4185" s="124" t="str">
        <f ca="1">IF(OFFSET('Stocklist Hoogenraad'!C$17,ROW()-ROW(C$17),0)="","",OFFSET('Stocklist Hoogenraad'!C$17,ROW()-ROW(C$17),0))</f>
        <v/>
      </c>
      <c r="D4185" s="125" t="str">
        <f ca="1">IF(OFFSET('Stocklist Hoogenraad'!D$17,ROW()-ROW(D$17),0)="","",(1+Margin)*OFFSET('Stocklist Hoogenraad'!D$17,ROW()-ROW(D$17),0))</f>
        <v/>
      </c>
    </row>
    <row r="4186" spans="1:4" x14ac:dyDescent="0.25">
      <c r="A4186" s="124" t="str">
        <f ca="1">IF(OFFSET('Stocklist Hoogenraad'!A$17,ROW()-ROW(A$17),0)="","",OFFSET('Stocklist Hoogenraad'!A$17,ROW()-ROW(A$17),0))</f>
        <v/>
      </c>
      <c r="B4186" s="124" t="str">
        <f ca="1">IF(OFFSET('Stocklist Hoogenraad'!B$17,ROW()-ROW(B$17),0)="","",OFFSET('Stocklist Hoogenraad'!B$17,ROW()-ROW(B$17),0))</f>
        <v/>
      </c>
      <c r="C4186" s="124" t="str">
        <f ca="1">IF(OFFSET('Stocklist Hoogenraad'!C$17,ROW()-ROW(C$17),0)="","",OFFSET('Stocklist Hoogenraad'!C$17,ROW()-ROW(C$17),0))</f>
        <v/>
      </c>
      <c r="D4186" s="125" t="str">
        <f ca="1">IF(OFFSET('Stocklist Hoogenraad'!D$17,ROW()-ROW(D$17),0)="","",(1+Margin)*OFFSET('Stocklist Hoogenraad'!D$17,ROW()-ROW(D$17),0))</f>
        <v/>
      </c>
    </row>
    <row r="4187" spans="1:4" x14ac:dyDescent="0.25">
      <c r="A4187" s="124" t="str">
        <f ca="1">IF(OFFSET('Stocklist Hoogenraad'!A$17,ROW()-ROW(A$17),0)="","",OFFSET('Stocklist Hoogenraad'!A$17,ROW()-ROW(A$17),0))</f>
        <v/>
      </c>
      <c r="B4187" s="124" t="str">
        <f ca="1">IF(OFFSET('Stocklist Hoogenraad'!B$17,ROW()-ROW(B$17),0)="","",OFFSET('Stocklist Hoogenraad'!B$17,ROW()-ROW(B$17),0))</f>
        <v/>
      </c>
      <c r="C4187" s="124" t="str">
        <f ca="1">IF(OFFSET('Stocklist Hoogenraad'!C$17,ROW()-ROW(C$17),0)="","",OFFSET('Stocklist Hoogenraad'!C$17,ROW()-ROW(C$17),0))</f>
        <v/>
      </c>
      <c r="D4187" s="125" t="str">
        <f ca="1">IF(OFFSET('Stocklist Hoogenraad'!D$17,ROW()-ROW(D$17),0)="","",(1+Margin)*OFFSET('Stocklist Hoogenraad'!D$17,ROW()-ROW(D$17),0))</f>
        <v/>
      </c>
    </row>
    <row r="4188" spans="1:4" x14ac:dyDescent="0.25">
      <c r="A4188" s="124" t="str">
        <f ca="1">IF(OFFSET('Stocklist Hoogenraad'!A$17,ROW()-ROW(A$17),0)="","",OFFSET('Stocklist Hoogenraad'!A$17,ROW()-ROW(A$17),0))</f>
        <v/>
      </c>
      <c r="B4188" s="124" t="str">
        <f ca="1">IF(OFFSET('Stocklist Hoogenraad'!B$17,ROW()-ROW(B$17),0)="","",OFFSET('Stocklist Hoogenraad'!B$17,ROW()-ROW(B$17),0))</f>
        <v/>
      </c>
      <c r="C4188" s="124" t="str">
        <f ca="1">IF(OFFSET('Stocklist Hoogenraad'!C$17,ROW()-ROW(C$17),0)="","",OFFSET('Stocklist Hoogenraad'!C$17,ROW()-ROW(C$17),0))</f>
        <v/>
      </c>
      <c r="D4188" s="125" t="str">
        <f ca="1">IF(OFFSET('Stocklist Hoogenraad'!D$17,ROW()-ROW(D$17),0)="","",(1+Margin)*OFFSET('Stocklist Hoogenraad'!D$17,ROW()-ROW(D$17),0))</f>
        <v/>
      </c>
    </row>
    <row r="4189" spans="1:4" x14ac:dyDescent="0.25">
      <c r="A4189" s="124" t="str">
        <f ca="1">IF(OFFSET('Stocklist Hoogenraad'!A$17,ROW()-ROW(A$17),0)="","",OFFSET('Stocklist Hoogenraad'!A$17,ROW()-ROW(A$17),0))</f>
        <v/>
      </c>
      <c r="B4189" s="124" t="str">
        <f ca="1">IF(OFFSET('Stocklist Hoogenraad'!B$17,ROW()-ROW(B$17),0)="","",OFFSET('Stocklist Hoogenraad'!B$17,ROW()-ROW(B$17),0))</f>
        <v/>
      </c>
      <c r="C4189" s="124" t="str">
        <f ca="1">IF(OFFSET('Stocklist Hoogenraad'!C$17,ROW()-ROW(C$17),0)="","",OFFSET('Stocklist Hoogenraad'!C$17,ROW()-ROW(C$17),0))</f>
        <v/>
      </c>
      <c r="D4189" s="125" t="str">
        <f ca="1">IF(OFFSET('Stocklist Hoogenraad'!D$17,ROW()-ROW(D$17),0)="","",(1+Margin)*OFFSET('Stocklist Hoogenraad'!D$17,ROW()-ROW(D$17),0))</f>
        <v/>
      </c>
    </row>
    <row r="4190" spans="1:4" x14ac:dyDescent="0.25">
      <c r="A4190" s="124" t="str">
        <f ca="1">IF(OFFSET('Stocklist Hoogenraad'!A$17,ROW()-ROW(A$17),0)="","",OFFSET('Stocklist Hoogenraad'!A$17,ROW()-ROW(A$17),0))</f>
        <v/>
      </c>
      <c r="B4190" s="124" t="str">
        <f ca="1">IF(OFFSET('Stocklist Hoogenraad'!B$17,ROW()-ROW(B$17),0)="","",OFFSET('Stocklist Hoogenraad'!B$17,ROW()-ROW(B$17),0))</f>
        <v/>
      </c>
      <c r="C4190" s="124" t="str">
        <f ca="1">IF(OFFSET('Stocklist Hoogenraad'!C$17,ROW()-ROW(C$17),0)="","",OFFSET('Stocklist Hoogenraad'!C$17,ROW()-ROW(C$17),0))</f>
        <v/>
      </c>
      <c r="D4190" s="125" t="str">
        <f ca="1">IF(OFFSET('Stocklist Hoogenraad'!D$17,ROW()-ROW(D$17),0)="","",(1+Margin)*OFFSET('Stocklist Hoogenraad'!D$17,ROW()-ROW(D$17),0))</f>
        <v/>
      </c>
    </row>
    <row r="4191" spans="1:4" x14ac:dyDescent="0.25">
      <c r="A4191" s="124" t="str">
        <f ca="1">IF(OFFSET('Stocklist Hoogenraad'!A$17,ROW()-ROW(A$17),0)="","",OFFSET('Stocklist Hoogenraad'!A$17,ROW()-ROW(A$17),0))</f>
        <v/>
      </c>
      <c r="B4191" s="124" t="str">
        <f ca="1">IF(OFFSET('Stocklist Hoogenraad'!B$17,ROW()-ROW(B$17),0)="","",OFFSET('Stocklist Hoogenraad'!B$17,ROW()-ROW(B$17),0))</f>
        <v/>
      </c>
      <c r="C4191" s="124" t="str">
        <f ca="1">IF(OFFSET('Stocklist Hoogenraad'!C$17,ROW()-ROW(C$17),0)="","",OFFSET('Stocklist Hoogenraad'!C$17,ROW()-ROW(C$17),0))</f>
        <v/>
      </c>
      <c r="D4191" s="125" t="str">
        <f ca="1">IF(OFFSET('Stocklist Hoogenraad'!D$17,ROW()-ROW(D$17),0)="","",(1+Margin)*OFFSET('Stocklist Hoogenraad'!D$17,ROW()-ROW(D$17),0))</f>
        <v/>
      </c>
    </row>
    <row r="4192" spans="1:4" x14ac:dyDescent="0.25">
      <c r="A4192" s="124" t="str">
        <f ca="1">IF(OFFSET('Stocklist Hoogenraad'!A$17,ROW()-ROW(A$17),0)="","",OFFSET('Stocklist Hoogenraad'!A$17,ROW()-ROW(A$17),0))</f>
        <v/>
      </c>
      <c r="B4192" s="124" t="str">
        <f ca="1">IF(OFFSET('Stocklist Hoogenraad'!B$17,ROW()-ROW(B$17),0)="","",OFFSET('Stocklist Hoogenraad'!B$17,ROW()-ROW(B$17),0))</f>
        <v/>
      </c>
      <c r="C4192" s="124" t="str">
        <f ca="1">IF(OFFSET('Stocklist Hoogenraad'!C$17,ROW()-ROW(C$17),0)="","",OFFSET('Stocklist Hoogenraad'!C$17,ROW()-ROW(C$17),0))</f>
        <v/>
      </c>
      <c r="D4192" s="125" t="str">
        <f ca="1">IF(OFFSET('Stocklist Hoogenraad'!D$17,ROW()-ROW(D$17),0)="","",(1+Margin)*OFFSET('Stocklist Hoogenraad'!D$17,ROW()-ROW(D$17),0))</f>
        <v/>
      </c>
    </row>
    <row r="4193" spans="1:4" x14ac:dyDescent="0.25">
      <c r="A4193" s="124" t="str">
        <f ca="1">IF(OFFSET('Stocklist Hoogenraad'!A$17,ROW()-ROW(A$17),0)="","",OFFSET('Stocklist Hoogenraad'!A$17,ROW()-ROW(A$17),0))</f>
        <v/>
      </c>
      <c r="B4193" s="124" t="str">
        <f ca="1">IF(OFFSET('Stocklist Hoogenraad'!B$17,ROW()-ROW(B$17),0)="","",OFFSET('Stocklist Hoogenraad'!B$17,ROW()-ROW(B$17),0))</f>
        <v/>
      </c>
      <c r="C4193" s="124" t="str">
        <f ca="1">IF(OFFSET('Stocklist Hoogenraad'!C$17,ROW()-ROW(C$17),0)="","",OFFSET('Stocklist Hoogenraad'!C$17,ROW()-ROW(C$17),0))</f>
        <v/>
      </c>
      <c r="D4193" s="125" t="str">
        <f ca="1">IF(OFFSET('Stocklist Hoogenraad'!D$17,ROW()-ROW(D$17),0)="","",(1+Margin)*OFFSET('Stocklist Hoogenraad'!D$17,ROW()-ROW(D$17),0))</f>
        <v/>
      </c>
    </row>
    <row r="4194" spans="1:4" x14ac:dyDescent="0.25">
      <c r="A4194" s="124" t="str">
        <f ca="1">IF(OFFSET('Stocklist Hoogenraad'!A$17,ROW()-ROW(A$17),0)="","",OFFSET('Stocklist Hoogenraad'!A$17,ROW()-ROW(A$17),0))</f>
        <v/>
      </c>
      <c r="B4194" s="124" t="str">
        <f ca="1">IF(OFFSET('Stocklist Hoogenraad'!B$17,ROW()-ROW(B$17),0)="","",OFFSET('Stocklist Hoogenraad'!B$17,ROW()-ROW(B$17),0))</f>
        <v/>
      </c>
      <c r="C4194" s="124" t="str">
        <f ca="1">IF(OFFSET('Stocklist Hoogenraad'!C$17,ROW()-ROW(C$17),0)="","",OFFSET('Stocklist Hoogenraad'!C$17,ROW()-ROW(C$17),0))</f>
        <v/>
      </c>
      <c r="D4194" s="125" t="str">
        <f ca="1">IF(OFFSET('Stocklist Hoogenraad'!D$17,ROW()-ROW(D$17),0)="","",(1+Margin)*OFFSET('Stocklist Hoogenraad'!D$17,ROW()-ROW(D$17),0))</f>
        <v/>
      </c>
    </row>
    <row r="4195" spans="1:4" x14ac:dyDescent="0.25">
      <c r="A4195" s="124" t="str">
        <f ca="1">IF(OFFSET('Stocklist Hoogenraad'!A$17,ROW()-ROW(A$17),0)="","",OFFSET('Stocklist Hoogenraad'!A$17,ROW()-ROW(A$17),0))</f>
        <v/>
      </c>
      <c r="B4195" s="124" t="str">
        <f ca="1">IF(OFFSET('Stocklist Hoogenraad'!B$17,ROW()-ROW(B$17),0)="","",OFFSET('Stocklist Hoogenraad'!B$17,ROW()-ROW(B$17),0))</f>
        <v/>
      </c>
      <c r="C4195" s="124" t="str">
        <f ca="1">IF(OFFSET('Stocklist Hoogenraad'!C$17,ROW()-ROW(C$17),0)="","",OFFSET('Stocklist Hoogenraad'!C$17,ROW()-ROW(C$17),0))</f>
        <v/>
      </c>
      <c r="D4195" s="125" t="str">
        <f ca="1">IF(OFFSET('Stocklist Hoogenraad'!D$17,ROW()-ROW(D$17),0)="","",(1+Margin)*OFFSET('Stocklist Hoogenraad'!D$17,ROW()-ROW(D$17),0))</f>
        <v/>
      </c>
    </row>
    <row r="4196" spans="1:4" x14ac:dyDescent="0.25">
      <c r="A4196" s="124" t="str">
        <f ca="1">IF(OFFSET('Stocklist Hoogenraad'!A$17,ROW()-ROW(A$17),0)="","",OFFSET('Stocklist Hoogenraad'!A$17,ROW()-ROW(A$17),0))</f>
        <v/>
      </c>
      <c r="B4196" s="124" t="str">
        <f ca="1">IF(OFFSET('Stocklist Hoogenraad'!B$17,ROW()-ROW(B$17),0)="","",OFFSET('Stocklist Hoogenraad'!B$17,ROW()-ROW(B$17),0))</f>
        <v/>
      </c>
      <c r="C4196" s="124" t="str">
        <f ca="1">IF(OFFSET('Stocklist Hoogenraad'!C$17,ROW()-ROW(C$17),0)="","",OFFSET('Stocklist Hoogenraad'!C$17,ROW()-ROW(C$17),0))</f>
        <v/>
      </c>
      <c r="D4196" s="125" t="str">
        <f ca="1">IF(OFFSET('Stocklist Hoogenraad'!D$17,ROW()-ROW(D$17),0)="","",(1+Margin)*OFFSET('Stocklist Hoogenraad'!D$17,ROW()-ROW(D$17),0))</f>
        <v/>
      </c>
    </row>
    <row r="4197" spans="1:4" x14ac:dyDescent="0.25">
      <c r="A4197" s="124" t="str">
        <f ca="1">IF(OFFSET('Stocklist Hoogenraad'!A$17,ROW()-ROW(A$17),0)="","",OFFSET('Stocklist Hoogenraad'!A$17,ROW()-ROW(A$17),0))</f>
        <v/>
      </c>
      <c r="B4197" s="124" t="str">
        <f ca="1">IF(OFFSET('Stocklist Hoogenraad'!B$17,ROW()-ROW(B$17),0)="","",OFFSET('Stocklist Hoogenraad'!B$17,ROW()-ROW(B$17),0))</f>
        <v/>
      </c>
      <c r="C4197" s="124" t="str">
        <f ca="1">IF(OFFSET('Stocklist Hoogenraad'!C$17,ROW()-ROW(C$17),0)="","",OFFSET('Stocklist Hoogenraad'!C$17,ROW()-ROW(C$17),0))</f>
        <v/>
      </c>
      <c r="D4197" s="125" t="str">
        <f ca="1">IF(OFFSET('Stocklist Hoogenraad'!D$17,ROW()-ROW(D$17),0)="","",(1+Margin)*OFFSET('Stocklist Hoogenraad'!D$17,ROW()-ROW(D$17),0))</f>
        <v/>
      </c>
    </row>
    <row r="4198" spans="1:4" x14ac:dyDescent="0.25">
      <c r="A4198" s="124" t="str">
        <f ca="1">IF(OFFSET('Stocklist Hoogenraad'!A$17,ROW()-ROW(A$17),0)="","",OFFSET('Stocklist Hoogenraad'!A$17,ROW()-ROW(A$17),0))</f>
        <v/>
      </c>
      <c r="B4198" s="124" t="str">
        <f ca="1">IF(OFFSET('Stocklist Hoogenraad'!B$17,ROW()-ROW(B$17),0)="","",OFFSET('Stocklist Hoogenraad'!B$17,ROW()-ROW(B$17),0))</f>
        <v/>
      </c>
      <c r="C4198" s="124" t="str">
        <f ca="1">IF(OFFSET('Stocklist Hoogenraad'!C$17,ROW()-ROW(C$17),0)="","",OFFSET('Stocklist Hoogenraad'!C$17,ROW()-ROW(C$17),0))</f>
        <v/>
      </c>
      <c r="D4198" s="125" t="str">
        <f ca="1">IF(OFFSET('Stocklist Hoogenraad'!D$17,ROW()-ROW(D$17),0)="","",(1+Margin)*OFFSET('Stocklist Hoogenraad'!D$17,ROW()-ROW(D$17),0))</f>
        <v/>
      </c>
    </row>
    <row r="4199" spans="1:4" x14ac:dyDescent="0.25">
      <c r="A4199" s="124" t="str">
        <f ca="1">IF(OFFSET('Stocklist Hoogenraad'!A$17,ROW()-ROW(A$17),0)="","",OFFSET('Stocklist Hoogenraad'!A$17,ROW()-ROW(A$17),0))</f>
        <v/>
      </c>
      <c r="B4199" s="124" t="str">
        <f ca="1">IF(OFFSET('Stocklist Hoogenraad'!B$17,ROW()-ROW(B$17),0)="","",OFFSET('Stocklist Hoogenraad'!B$17,ROW()-ROW(B$17),0))</f>
        <v/>
      </c>
      <c r="C4199" s="124" t="str">
        <f ca="1">IF(OFFSET('Stocklist Hoogenraad'!C$17,ROW()-ROW(C$17),0)="","",OFFSET('Stocklist Hoogenraad'!C$17,ROW()-ROW(C$17),0))</f>
        <v/>
      </c>
      <c r="D4199" s="125" t="str">
        <f ca="1">IF(OFFSET('Stocklist Hoogenraad'!D$17,ROW()-ROW(D$17),0)="","",(1+Margin)*OFFSET('Stocklist Hoogenraad'!D$17,ROW()-ROW(D$17),0))</f>
        <v/>
      </c>
    </row>
    <row r="4200" spans="1:4" x14ac:dyDescent="0.25">
      <c r="A4200" s="124" t="str">
        <f ca="1">IF(OFFSET('Stocklist Hoogenraad'!A$17,ROW()-ROW(A$17),0)="","",OFFSET('Stocklist Hoogenraad'!A$17,ROW()-ROW(A$17),0))</f>
        <v/>
      </c>
      <c r="B4200" s="124" t="str">
        <f ca="1">IF(OFFSET('Stocklist Hoogenraad'!B$17,ROW()-ROW(B$17),0)="","",OFFSET('Stocklist Hoogenraad'!B$17,ROW()-ROW(B$17),0))</f>
        <v/>
      </c>
      <c r="C4200" s="124" t="str">
        <f ca="1">IF(OFFSET('Stocklist Hoogenraad'!C$17,ROW()-ROW(C$17),0)="","",OFFSET('Stocklist Hoogenraad'!C$17,ROW()-ROW(C$17),0))</f>
        <v/>
      </c>
      <c r="D4200" s="125" t="str">
        <f ca="1">IF(OFFSET('Stocklist Hoogenraad'!D$17,ROW()-ROW(D$17),0)="","",(1+Margin)*OFFSET('Stocklist Hoogenraad'!D$17,ROW()-ROW(D$17),0))</f>
        <v/>
      </c>
    </row>
    <row r="4201" spans="1:4" x14ac:dyDescent="0.25">
      <c r="A4201" s="124" t="str">
        <f ca="1">IF(OFFSET('Stocklist Hoogenraad'!A$17,ROW()-ROW(A$17),0)="","",OFFSET('Stocklist Hoogenraad'!A$17,ROW()-ROW(A$17),0))</f>
        <v/>
      </c>
      <c r="B4201" s="124" t="str">
        <f ca="1">IF(OFFSET('Stocklist Hoogenraad'!B$17,ROW()-ROW(B$17),0)="","",OFFSET('Stocklist Hoogenraad'!B$17,ROW()-ROW(B$17),0))</f>
        <v/>
      </c>
      <c r="C4201" s="124" t="str">
        <f ca="1">IF(OFFSET('Stocklist Hoogenraad'!C$17,ROW()-ROW(C$17),0)="","",OFFSET('Stocklist Hoogenraad'!C$17,ROW()-ROW(C$17),0))</f>
        <v/>
      </c>
      <c r="D4201" s="125" t="str">
        <f ca="1">IF(OFFSET('Stocklist Hoogenraad'!D$17,ROW()-ROW(D$17),0)="","",(1+Margin)*OFFSET('Stocklist Hoogenraad'!D$17,ROW()-ROW(D$17),0))</f>
        <v/>
      </c>
    </row>
    <row r="4202" spans="1:4" x14ac:dyDescent="0.25">
      <c r="A4202" s="124" t="str">
        <f ca="1">IF(OFFSET('Stocklist Hoogenraad'!A$17,ROW()-ROW(A$17),0)="","",OFFSET('Stocklist Hoogenraad'!A$17,ROW()-ROW(A$17),0))</f>
        <v/>
      </c>
      <c r="B4202" s="124" t="str">
        <f ca="1">IF(OFFSET('Stocklist Hoogenraad'!B$17,ROW()-ROW(B$17),0)="","",OFFSET('Stocklist Hoogenraad'!B$17,ROW()-ROW(B$17),0))</f>
        <v/>
      </c>
      <c r="C4202" s="124" t="str">
        <f ca="1">IF(OFFSET('Stocklist Hoogenraad'!C$17,ROW()-ROW(C$17),0)="","",OFFSET('Stocklist Hoogenraad'!C$17,ROW()-ROW(C$17),0))</f>
        <v/>
      </c>
      <c r="D4202" s="125" t="str">
        <f ca="1">IF(OFFSET('Stocklist Hoogenraad'!D$17,ROW()-ROW(D$17),0)="","",(1+Margin)*OFFSET('Stocklist Hoogenraad'!D$17,ROW()-ROW(D$17),0))</f>
        <v/>
      </c>
    </row>
    <row r="4203" spans="1:4" x14ac:dyDescent="0.25">
      <c r="A4203" s="124" t="str">
        <f ca="1">IF(OFFSET('Stocklist Hoogenraad'!A$17,ROW()-ROW(A$17),0)="","",OFFSET('Stocklist Hoogenraad'!A$17,ROW()-ROW(A$17),0))</f>
        <v/>
      </c>
      <c r="B4203" s="124" t="str">
        <f ca="1">IF(OFFSET('Stocklist Hoogenraad'!B$17,ROW()-ROW(B$17),0)="","",OFFSET('Stocklist Hoogenraad'!B$17,ROW()-ROW(B$17),0))</f>
        <v/>
      </c>
      <c r="C4203" s="124" t="str">
        <f ca="1">IF(OFFSET('Stocklist Hoogenraad'!C$17,ROW()-ROW(C$17),0)="","",OFFSET('Stocklist Hoogenraad'!C$17,ROW()-ROW(C$17),0))</f>
        <v/>
      </c>
      <c r="D4203" s="125" t="str">
        <f ca="1">IF(OFFSET('Stocklist Hoogenraad'!D$17,ROW()-ROW(D$17),0)="","",(1+Margin)*OFFSET('Stocklist Hoogenraad'!D$17,ROW()-ROW(D$17),0))</f>
        <v/>
      </c>
    </row>
    <row r="4204" spans="1:4" x14ac:dyDescent="0.25">
      <c r="A4204" s="124" t="str">
        <f ca="1">IF(OFFSET('Stocklist Hoogenraad'!A$17,ROW()-ROW(A$17),0)="","",OFFSET('Stocklist Hoogenraad'!A$17,ROW()-ROW(A$17),0))</f>
        <v/>
      </c>
      <c r="B4204" s="124" t="str">
        <f ca="1">IF(OFFSET('Stocklist Hoogenraad'!B$17,ROW()-ROW(B$17),0)="","",OFFSET('Stocklist Hoogenraad'!B$17,ROW()-ROW(B$17),0))</f>
        <v/>
      </c>
      <c r="C4204" s="124" t="str">
        <f ca="1">IF(OFFSET('Stocklist Hoogenraad'!C$17,ROW()-ROW(C$17),0)="","",OFFSET('Stocklist Hoogenraad'!C$17,ROW()-ROW(C$17),0))</f>
        <v/>
      </c>
      <c r="D4204" s="125" t="str">
        <f ca="1">IF(OFFSET('Stocklist Hoogenraad'!D$17,ROW()-ROW(D$17),0)="","",(1+Margin)*OFFSET('Stocklist Hoogenraad'!D$17,ROW()-ROW(D$17),0))</f>
        <v/>
      </c>
    </row>
    <row r="4205" spans="1:4" x14ac:dyDescent="0.25">
      <c r="A4205" s="124" t="str">
        <f ca="1">IF(OFFSET('Stocklist Hoogenraad'!A$17,ROW()-ROW(A$17),0)="","",OFFSET('Stocklist Hoogenraad'!A$17,ROW()-ROW(A$17),0))</f>
        <v/>
      </c>
      <c r="B4205" s="124" t="str">
        <f ca="1">IF(OFFSET('Stocklist Hoogenraad'!B$17,ROW()-ROW(B$17),0)="","",OFFSET('Stocklist Hoogenraad'!B$17,ROW()-ROW(B$17),0))</f>
        <v/>
      </c>
      <c r="C4205" s="124" t="str">
        <f ca="1">IF(OFFSET('Stocklist Hoogenraad'!C$17,ROW()-ROW(C$17),0)="","",OFFSET('Stocklist Hoogenraad'!C$17,ROW()-ROW(C$17),0))</f>
        <v/>
      </c>
      <c r="D4205" s="125" t="str">
        <f ca="1">IF(OFFSET('Stocklist Hoogenraad'!D$17,ROW()-ROW(D$17),0)="","",(1+Margin)*OFFSET('Stocklist Hoogenraad'!D$17,ROW()-ROW(D$17),0))</f>
        <v/>
      </c>
    </row>
    <row r="4206" spans="1:4" x14ac:dyDescent="0.25">
      <c r="A4206" s="124" t="str">
        <f ca="1">IF(OFFSET('Stocklist Hoogenraad'!A$17,ROW()-ROW(A$17),0)="","",OFFSET('Stocklist Hoogenraad'!A$17,ROW()-ROW(A$17),0))</f>
        <v/>
      </c>
      <c r="B4206" s="124" t="str">
        <f ca="1">IF(OFFSET('Stocklist Hoogenraad'!B$17,ROW()-ROW(B$17),0)="","",OFFSET('Stocklist Hoogenraad'!B$17,ROW()-ROW(B$17),0))</f>
        <v/>
      </c>
      <c r="C4206" s="124" t="str">
        <f ca="1">IF(OFFSET('Stocklist Hoogenraad'!C$17,ROW()-ROW(C$17),0)="","",OFFSET('Stocklist Hoogenraad'!C$17,ROW()-ROW(C$17),0))</f>
        <v/>
      </c>
      <c r="D4206" s="125" t="str">
        <f ca="1">IF(OFFSET('Stocklist Hoogenraad'!D$17,ROW()-ROW(D$17),0)="","",(1+Margin)*OFFSET('Stocklist Hoogenraad'!D$17,ROW()-ROW(D$17),0))</f>
        <v/>
      </c>
    </row>
    <row r="4207" spans="1:4" x14ac:dyDescent="0.25">
      <c r="A4207" s="124" t="str">
        <f ca="1">IF(OFFSET('Stocklist Hoogenraad'!A$17,ROW()-ROW(A$17),0)="","",OFFSET('Stocklist Hoogenraad'!A$17,ROW()-ROW(A$17),0))</f>
        <v/>
      </c>
      <c r="B4207" s="124" t="str">
        <f ca="1">IF(OFFSET('Stocklist Hoogenraad'!B$17,ROW()-ROW(B$17),0)="","",OFFSET('Stocklist Hoogenraad'!B$17,ROW()-ROW(B$17),0))</f>
        <v/>
      </c>
      <c r="C4207" s="124" t="str">
        <f ca="1">IF(OFFSET('Stocklist Hoogenraad'!C$17,ROW()-ROW(C$17),0)="","",OFFSET('Stocklist Hoogenraad'!C$17,ROW()-ROW(C$17),0))</f>
        <v/>
      </c>
      <c r="D4207" s="125" t="str">
        <f ca="1">IF(OFFSET('Stocklist Hoogenraad'!D$17,ROW()-ROW(D$17),0)="","",(1+Margin)*OFFSET('Stocklist Hoogenraad'!D$17,ROW()-ROW(D$17),0))</f>
        <v/>
      </c>
    </row>
    <row r="4208" spans="1:4" x14ac:dyDescent="0.25">
      <c r="A4208" s="124" t="str">
        <f ca="1">IF(OFFSET('Stocklist Hoogenraad'!A$17,ROW()-ROW(A$17),0)="","",OFFSET('Stocklist Hoogenraad'!A$17,ROW()-ROW(A$17),0))</f>
        <v/>
      </c>
      <c r="B4208" s="124" t="str">
        <f ca="1">IF(OFFSET('Stocklist Hoogenraad'!B$17,ROW()-ROW(B$17),0)="","",OFFSET('Stocklist Hoogenraad'!B$17,ROW()-ROW(B$17),0))</f>
        <v/>
      </c>
      <c r="C4208" s="124" t="str">
        <f ca="1">IF(OFFSET('Stocklist Hoogenraad'!C$17,ROW()-ROW(C$17),0)="","",OFFSET('Stocklist Hoogenraad'!C$17,ROW()-ROW(C$17),0))</f>
        <v/>
      </c>
      <c r="D4208" s="125" t="str">
        <f ca="1">IF(OFFSET('Stocklist Hoogenraad'!D$17,ROW()-ROW(D$17),0)="","",(1+Margin)*OFFSET('Stocklist Hoogenraad'!D$17,ROW()-ROW(D$17),0))</f>
        <v/>
      </c>
    </row>
    <row r="4209" spans="1:4" x14ac:dyDescent="0.25">
      <c r="A4209" s="124" t="str">
        <f ca="1">IF(OFFSET('Stocklist Hoogenraad'!A$17,ROW()-ROW(A$17),0)="","",OFFSET('Stocklist Hoogenraad'!A$17,ROW()-ROW(A$17),0))</f>
        <v/>
      </c>
      <c r="B4209" s="124" t="str">
        <f ca="1">IF(OFFSET('Stocklist Hoogenraad'!B$17,ROW()-ROW(B$17),0)="","",OFFSET('Stocklist Hoogenraad'!B$17,ROW()-ROW(B$17),0))</f>
        <v/>
      </c>
      <c r="C4209" s="124" t="str">
        <f ca="1">IF(OFFSET('Stocklist Hoogenraad'!C$17,ROW()-ROW(C$17),0)="","",OFFSET('Stocklist Hoogenraad'!C$17,ROW()-ROW(C$17),0))</f>
        <v/>
      </c>
      <c r="D4209" s="125" t="str">
        <f ca="1">IF(OFFSET('Stocklist Hoogenraad'!D$17,ROW()-ROW(D$17),0)="","",(1+Margin)*OFFSET('Stocklist Hoogenraad'!D$17,ROW()-ROW(D$17),0))</f>
        <v/>
      </c>
    </row>
    <row r="4210" spans="1:4" x14ac:dyDescent="0.25">
      <c r="A4210" s="124" t="str">
        <f ca="1">IF(OFFSET('Stocklist Hoogenraad'!A$17,ROW()-ROW(A$17),0)="","",OFFSET('Stocklist Hoogenraad'!A$17,ROW()-ROW(A$17),0))</f>
        <v/>
      </c>
      <c r="B4210" s="124" t="str">
        <f ca="1">IF(OFFSET('Stocklist Hoogenraad'!B$17,ROW()-ROW(B$17),0)="","",OFFSET('Stocklist Hoogenraad'!B$17,ROW()-ROW(B$17),0))</f>
        <v/>
      </c>
      <c r="C4210" s="124" t="str">
        <f ca="1">IF(OFFSET('Stocklist Hoogenraad'!C$17,ROW()-ROW(C$17),0)="","",OFFSET('Stocklist Hoogenraad'!C$17,ROW()-ROW(C$17),0))</f>
        <v/>
      </c>
      <c r="D4210" s="125" t="str">
        <f ca="1">IF(OFFSET('Stocklist Hoogenraad'!D$17,ROW()-ROW(D$17),0)="","",(1+Margin)*OFFSET('Stocklist Hoogenraad'!D$17,ROW()-ROW(D$17),0))</f>
        <v/>
      </c>
    </row>
    <row r="4211" spans="1:4" x14ac:dyDescent="0.25">
      <c r="A4211" s="124" t="str">
        <f ca="1">IF(OFFSET('Stocklist Hoogenraad'!A$17,ROW()-ROW(A$17),0)="","",OFFSET('Stocklist Hoogenraad'!A$17,ROW()-ROW(A$17),0))</f>
        <v/>
      </c>
      <c r="B4211" s="124" t="str">
        <f ca="1">IF(OFFSET('Stocklist Hoogenraad'!B$17,ROW()-ROW(B$17),0)="","",OFFSET('Stocklist Hoogenraad'!B$17,ROW()-ROW(B$17),0))</f>
        <v/>
      </c>
      <c r="C4211" s="124" t="str">
        <f ca="1">IF(OFFSET('Stocklist Hoogenraad'!C$17,ROW()-ROW(C$17),0)="","",OFFSET('Stocklist Hoogenraad'!C$17,ROW()-ROW(C$17),0))</f>
        <v/>
      </c>
      <c r="D4211" s="125" t="str">
        <f ca="1">IF(OFFSET('Stocklist Hoogenraad'!D$17,ROW()-ROW(D$17),0)="","",(1+Margin)*OFFSET('Stocklist Hoogenraad'!D$17,ROW()-ROW(D$17),0))</f>
        <v/>
      </c>
    </row>
    <row r="4212" spans="1:4" x14ac:dyDescent="0.25">
      <c r="A4212" s="124" t="str">
        <f ca="1">IF(OFFSET('Stocklist Hoogenraad'!A$17,ROW()-ROW(A$17),0)="","",OFFSET('Stocklist Hoogenraad'!A$17,ROW()-ROW(A$17),0))</f>
        <v/>
      </c>
      <c r="B4212" s="124" t="str">
        <f ca="1">IF(OFFSET('Stocklist Hoogenraad'!B$17,ROW()-ROW(B$17),0)="","",OFFSET('Stocklist Hoogenraad'!B$17,ROW()-ROW(B$17),0))</f>
        <v/>
      </c>
      <c r="C4212" s="124" t="str">
        <f ca="1">IF(OFFSET('Stocklist Hoogenraad'!C$17,ROW()-ROW(C$17),0)="","",OFFSET('Stocklist Hoogenraad'!C$17,ROW()-ROW(C$17),0))</f>
        <v/>
      </c>
      <c r="D4212" s="125" t="str">
        <f ca="1">IF(OFFSET('Stocklist Hoogenraad'!D$17,ROW()-ROW(D$17),0)="","",(1+Margin)*OFFSET('Stocklist Hoogenraad'!D$17,ROW()-ROW(D$17),0))</f>
        <v/>
      </c>
    </row>
    <row r="4213" spans="1:4" x14ac:dyDescent="0.25">
      <c r="A4213" s="124" t="str">
        <f ca="1">IF(OFFSET('Stocklist Hoogenraad'!A$17,ROW()-ROW(A$17),0)="","",OFFSET('Stocklist Hoogenraad'!A$17,ROW()-ROW(A$17),0))</f>
        <v/>
      </c>
      <c r="B4213" s="124" t="str">
        <f ca="1">IF(OFFSET('Stocklist Hoogenraad'!B$17,ROW()-ROW(B$17),0)="","",OFFSET('Stocklist Hoogenraad'!B$17,ROW()-ROW(B$17),0))</f>
        <v/>
      </c>
      <c r="C4213" s="124" t="str">
        <f ca="1">IF(OFFSET('Stocklist Hoogenraad'!C$17,ROW()-ROW(C$17),0)="","",OFFSET('Stocklist Hoogenraad'!C$17,ROW()-ROW(C$17),0))</f>
        <v/>
      </c>
      <c r="D4213" s="125" t="str">
        <f ca="1">IF(OFFSET('Stocklist Hoogenraad'!D$17,ROW()-ROW(D$17),0)="","",(1+Margin)*OFFSET('Stocklist Hoogenraad'!D$17,ROW()-ROW(D$17),0))</f>
        <v/>
      </c>
    </row>
    <row r="4214" spans="1:4" x14ac:dyDescent="0.25">
      <c r="A4214" s="124" t="str">
        <f ca="1">IF(OFFSET('Stocklist Hoogenraad'!A$17,ROW()-ROW(A$17),0)="","",OFFSET('Stocklist Hoogenraad'!A$17,ROW()-ROW(A$17),0))</f>
        <v/>
      </c>
      <c r="B4214" s="124" t="str">
        <f ca="1">IF(OFFSET('Stocklist Hoogenraad'!B$17,ROW()-ROW(B$17),0)="","",OFFSET('Stocklist Hoogenraad'!B$17,ROW()-ROW(B$17),0))</f>
        <v/>
      </c>
      <c r="C4214" s="124" t="str">
        <f ca="1">IF(OFFSET('Stocklist Hoogenraad'!C$17,ROW()-ROW(C$17),0)="","",OFFSET('Stocklist Hoogenraad'!C$17,ROW()-ROW(C$17),0))</f>
        <v/>
      </c>
      <c r="D4214" s="125" t="str">
        <f ca="1">IF(OFFSET('Stocklist Hoogenraad'!D$17,ROW()-ROW(D$17),0)="","",(1+Margin)*OFFSET('Stocklist Hoogenraad'!D$17,ROW()-ROW(D$17),0))</f>
        <v/>
      </c>
    </row>
    <row r="4215" spans="1:4" x14ac:dyDescent="0.25">
      <c r="A4215" s="124" t="str">
        <f ca="1">IF(OFFSET('Stocklist Hoogenraad'!A$17,ROW()-ROW(A$17),0)="","",OFFSET('Stocklist Hoogenraad'!A$17,ROW()-ROW(A$17),0))</f>
        <v/>
      </c>
      <c r="B4215" s="124" t="str">
        <f ca="1">IF(OFFSET('Stocklist Hoogenraad'!B$17,ROW()-ROW(B$17),0)="","",OFFSET('Stocklist Hoogenraad'!B$17,ROW()-ROW(B$17),0))</f>
        <v/>
      </c>
      <c r="C4215" s="124" t="str">
        <f ca="1">IF(OFFSET('Stocklist Hoogenraad'!C$17,ROW()-ROW(C$17),0)="","",OFFSET('Stocklist Hoogenraad'!C$17,ROW()-ROW(C$17),0))</f>
        <v/>
      </c>
      <c r="D4215" s="125" t="str">
        <f ca="1">IF(OFFSET('Stocklist Hoogenraad'!D$17,ROW()-ROW(D$17),0)="","",(1+Margin)*OFFSET('Stocklist Hoogenraad'!D$17,ROW()-ROW(D$17),0))</f>
        <v/>
      </c>
    </row>
    <row r="4216" spans="1:4" x14ac:dyDescent="0.25">
      <c r="A4216" s="124" t="str">
        <f ca="1">IF(OFFSET('Stocklist Hoogenraad'!A$17,ROW()-ROW(A$17),0)="","",OFFSET('Stocklist Hoogenraad'!A$17,ROW()-ROW(A$17),0))</f>
        <v/>
      </c>
      <c r="B4216" s="124" t="str">
        <f ca="1">IF(OFFSET('Stocklist Hoogenraad'!B$17,ROW()-ROW(B$17),0)="","",OFFSET('Stocklist Hoogenraad'!B$17,ROW()-ROW(B$17),0))</f>
        <v/>
      </c>
      <c r="C4216" s="124" t="str">
        <f ca="1">IF(OFFSET('Stocklist Hoogenraad'!C$17,ROW()-ROW(C$17),0)="","",OFFSET('Stocklist Hoogenraad'!C$17,ROW()-ROW(C$17),0))</f>
        <v/>
      </c>
      <c r="D4216" s="125" t="str">
        <f ca="1">IF(OFFSET('Stocklist Hoogenraad'!D$17,ROW()-ROW(D$17),0)="","",(1+Margin)*OFFSET('Stocklist Hoogenraad'!D$17,ROW()-ROW(D$17),0))</f>
        <v/>
      </c>
    </row>
    <row r="4217" spans="1:4" x14ac:dyDescent="0.25">
      <c r="A4217" s="124" t="str">
        <f ca="1">IF(OFFSET('Stocklist Hoogenraad'!A$17,ROW()-ROW(A$17),0)="","",OFFSET('Stocklist Hoogenraad'!A$17,ROW()-ROW(A$17),0))</f>
        <v/>
      </c>
      <c r="B4217" s="124" t="str">
        <f ca="1">IF(OFFSET('Stocklist Hoogenraad'!B$17,ROW()-ROW(B$17),0)="","",OFFSET('Stocklist Hoogenraad'!B$17,ROW()-ROW(B$17),0))</f>
        <v/>
      </c>
      <c r="C4217" s="124" t="str">
        <f ca="1">IF(OFFSET('Stocklist Hoogenraad'!C$17,ROW()-ROW(C$17),0)="","",OFFSET('Stocklist Hoogenraad'!C$17,ROW()-ROW(C$17),0))</f>
        <v/>
      </c>
      <c r="D4217" s="125" t="str">
        <f ca="1">IF(OFFSET('Stocklist Hoogenraad'!D$17,ROW()-ROW(D$17),0)="","",(1+Margin)*OFFSET('Stocklist Hoogenraad'!D$17,ROW()-ROW(D$17),0))</f>
        <v/>
      </c>
    </row>
    <row r="4218" spans="1:4" x14ac:dyDescent="0.25">
      <c r="A4218" s="124" t="str">
        <f ca="1">IF(OFFSET('Stocklist Hoogenraad'!A$17,ROW()-ROW(A$17),0)="","",OFFSET('Stocklist Hoogenraad'!A$17,ROW()-ROW(A$17),0))</f>
        <v/>
      </c>
      <c r="B4218" s="124" t="str">
        <f ca="1">IF(OFFSET('Stocklist Hoogenraad'!B$17,ROW()-ROW(B$17),0)="","",OFFSET('Stocklist Hoogenraad'!B$17,ROW()-ROW(B$17),0))</f>
        <v/>
      </c>
      <c r="C4218" s="124" t="str">
        <f ca="1">IF(OFFSET('Stocklist Hoogenraad'!C$17,ROW()-ROW(C$17),0)="","",OFFSET('Stocklist Hoogenraad'!C$17,ROW()-ROW(C$17),0))</f>
        <v/>
      </c>
      <c r="D4218" s="125" t="str">
        <f ca="1">IF(OFFSET('Stocklist Hoogenraad'!D$17,ROW()-ROW(D$17),0)="","",(1+Margin)*OFFSET('Stocklist Hoogenraad'!D$17,ROW()-ROW(D$17),0))</f>
        <v/>
      </c>
    </row>
    <row r="4219" spans="1:4" x14ac:dyDescent="0.25">
      <c r="A4219" s="124" t="str">
        <f ca="1">IF(OFFSET('Stocklist Hoogenraad'!A$17,ROW()-ROW(A$17),0)="","",OFFSET('Stocklist Hoogenraad'!A$17,ROW()-ROW(A$17),0))</f>
        <v/>
      </c>
      <c r="B4219" s="124" t="str">
        <f ca="1">IF(OFFSET('Stocklist Hoogenraad'!B$17,ROW()-ROW(B$17),0)="","",OFFSET('Stocklist Hoogenraad'!B$17,ROW()-ROW(B$17),0))</f>
        <v/>
      </c>
      <c r="C4219" s="124" t="str">
        <f ca="1">IF(OFFSET('Stocklist Hoogenraad'!C$17,ROW()-ROW(C$17),0)="","",OFFSET('Stocklist Hoogenraad'!C$17,ROW()-ROW(C$17),0))</f>
        <v/>
      </c>
      <c r="D4219" s="125" t="str">
        <f ca="1">IF(OFFSET('Stocklist Hoogenraad'!D$17,ROW()-ROW(D$17),0)="","",(1+Margin)*OFFSET('Stocklist Hoogenraad'!D$17,ROW()-ROW(D$17),0))</f>
        <v/>
      </c>
    </row>
    <row r="4220" spans="1:4" x14ac:dyDescent="0.25">
      <c r="A4220" s="124" t="str">
        <f ca="1">IF(OFFSET('Stocklist Hoogenraad'!A$17,ROW()-ROW(A$17),0)="","",OFFSET('Stocklist Hoogenraad'!A$17,ROW()-ROW(A$17),0))</f>
        <v/>
      </c>
      <c r="B4220" s="124" t="str">
        <f ca="1">IF(OFFSET('Stocklist Hoogenraad'!B$17,ROW()-ROW(B$17),0)="","",OFFSET('Stocklist Hoogenraad'!B$17,ROW()-ROW(B$17),0))</f>
        <v/>
      </c>
      <c r="C4220" s="124" t="str">
        <f ca="1">IF(OFFSET('Stocklist Hoogenraad'!C$17,ROW()-ROW(C$17),0)="","",OFFSET('Stocklist Hoogenraad'!C$17,ROW()-ROW(C$17),0))</f>
        <v/>
      </c>
      <c r="D4220" s="125" t="str">
        <f ca="1">IF(OFFSET('Stocklist Hoogenraad'!D$17,ROW()-ROW(D$17),0)="","",(1+Margin)*OFFSET('Stocklist Hoogenraad'!D$17,ROW()-ROW(D$17),0))</f>
        <v/>
      </c>
    </row>
    <row r="4221" spans="1:4" x14ac:dyDescent="0.25">
      <c r="A4221" s="124" t="str">
        <f ca="1">IF(OFFSET('Stocklist Hoogenraad'!A$17,ROW()-ROW(A$17),0)="","",OFFSET('Stocklist Hoogenraad'!A$17,ROW()-ROW(A$17),0))</f>
        <v/>
      </c>
      <c r="B4221" s="124" t="str">
        <f ca="1">IF(OFFSET('Stocklist Hoogenraad'!B$17,ROW()-ROW(B$17),0)="","",OFFSET('Stocklist Hoogenraad'!B$17,ROW()-ROW(B$17),0))</f>
        <v/>
      </c>
      <c r="C4221" s="124" t="str">
        <f ca="1">IF(OFFSET('Stocklist Hoogenraad'!C$17,ROW()-ROW(C$17),0)="","",OFFSET('Stocklist Hoogenraad'!C$17,ROW()-ROW(C$17),0))</f>
        <v/>
      </c>
      <c r="D4221" s="125" t="str">
        <f ca="1">IF(OFFSET('Stocklist Hoogenraad'!D$17,ROW()-ROW(D$17),0)="","",(1+Margin)*OFFSET('Stocklist Hoogenraad'!D$17,ROW()-ROW(D$17),0))</f>
        <v/>
      </c>
    </row>
    <row r="4222" spans="1:4" x14ac:dyDescent="0.25">
      <c r="A4222" s="124" t="str">
        <f ca="1">IF(OFFSET('Stocklist Hoogenraad'!A$17,ROW()-ROW(A$17),0)="","",OFFSET('Stocklist Hoogenraad'!A$17,ROW()-ROW(A$17),0))</f>
        <v/>
      </c>
      <c r="B4222" s="124" t="str">
        <f ca="1">IF(OFFSET('Stocklist Hoogenraad'!B$17,ROW()-ROW(B$17),0)="","",OFFSET('Stocklist Hoogenraad'!B$17,ROW()-ROW(B$17),0))</f>
        <v/>
      </c>
      <c r="C4222" s="124" t="str">
        <f ca="1">IF(OFFSET('Stocklist Hoogenraad'!C$17,ROW()-ROW(C$17),0)="","",OFFSET('Stocklist Hoogenraad'!C$17,ROW()-ROW(C$17),0))</f>
        <v/>
      </c>
      <c r="D4222" s="125" t="str">
        <f ca="1">IF(OFFSET('Stocklist Hoogenraad'!D$17,ROW()-ROW(D$17),0)="","",(1+Margin)*OFFSET('Stocklist Hoogenraad'!D$17,ROW()-ROW(D$17),0))</f>
        <v/>
      </c>
    </row>
    <row r="4223" spans="1:4" x14ac:dyDescent="0.25">
      <c r="A4223" s="124" t="str">
        <f ca="1">IF(OFFSET('Stocklist Hoogenraad'!A$17,ROW()-ROW(A$17),0)="","",OFFSET('Stocklist Hoogenraad'!A$17,ROW()-ROW(A$17),0))</f>
        <v/>
      </c>
      <c r="B4223" s="124" t="str">
        <f ca="1">IF(OFFSET('Stocklist Hoogenraad'!B$17,ROW()-ROW(B$17),0)="","",OFFSET('Stocklist Hoogenraad'!B$17,ROW()-ROW(B$17),0))</f>
        <v/>
      </c>
      <c r="C4223" s="124" t="str">
        <f ca="1">IF(OFFSET('Stocklist Hoogenraad'!C$17,ROW()-ROW(C$17),0)="","",OFFSET('Stocklist Hoogenraad'!C$17,ROW()-ROW(C$17),0))</f>
        <v/>
      </c>
      <c r="D4223" s="125" t="str">
        <f ca="1">IF(OFFSET('Stocklist Hoogenraad'!D$17,ROW()-ROW(D$17),0)="","",(1+Margin)*OFFSET('Stocklist Hoogenraad'!D$17,ROW()-ROW(D$17),0))</f>
        <v/>
      </c>
    </row>
    <row r="4224" spans="1:4" x14ac:dyDescent="0.25">
      <c r="A4224" s="124" t="str">
        <f ca="1">IF(OFFSET('Stocklist Hoogenraad'!A$17,ROW()-ROW(A$17),0)="","",OFFSET('Stocklist Hoogenraad'!A$17,ROW()-ROW(A$17),0))</f>
        <v/>
      </c>
      <c r="B4224" s="124" t="str">
        <f ca="1">IF(OFFSET('Stocklist Hoogenraad'!B$17,ROW()-ROW(B$17),0)="","",OFFSET('Stocklist Hoogenraad'!B$17,ROW()-ROW(B$17),0))</f>
        <v/>
      </c>
      <c r="C4224" s="124" t="str">
        <f ca="1">IF(OFFSET('Stocklist Hoogenraad'!C$17,ROW()-ROW(C$17),0)="","",OFFSET('Stocklist Hoogenraad'!C$17,ROW()-ROW(C$17),0))</f>
        <v/>
      </c>
      <c r="D4224" s="125" t="str">
        <f ca="1">IF(OFFSET('Stocklist Hoogenraad'!D$17,ROW()-ROW(D$17),0)="","",(1+Margin)*OFFSET('Stocklist Hoogenraad'!D$17,ROW()-ROW(D$17),0))</f>
        <v/>
      </c>
    </row>
    <row r="4225" spans="1:4" x14ac:dyDescent="0.25">
      <c r="A4225" s="124" t="str">
        <f ca="1">IF(OFFSET('Stocklist Hoogenraad'!A$17,ROW()-ROW(A$17),0)="","",OFFSET('Stocklist Hoogenraad'!A$17,ROW()-ROW(A$17),0))</f>
        <v/>
      </c>
      <c r="B4225" s="124" t="str">
        <f ca="1">IF(OFFSET('Stocklist Hoogenraad'!B$17,ROW()-ROW(B$17),0)="","",OFFSET('Stocklist Hoogenraad'!B$17,ROW()-ROW(B$17),0))</f>
        <v/>
      </c>
      <c r="C4225" s="124" t="str">
        <f ca="1">IF(OFFSET('Stocklist Hoogenraad'!C$17,ROW()-ROW(C$17),0)="","",OFFSET('Stocklist Hoogenraad'!C$17,ROW()-ROW(C$17),0))</f>
        <v/>
      </c>
      <c r="D4225" s="125" t="str">
        <f ca="1">IF(OFFSET('Stocklist Hoogenraad'!D$17,ROW()-ROW(D$17),0)="","",(1+Margin)*OFFSET('Stocklist Hoogenraad'!D$17,ROW()-ROW(D$17),0))</f>
        <v/>
      </c>
    </row>
    <row r="4226" spans="1:4" x14ac:dyDescent="0.25">
      <c r="A4226" s="124" t="str">
        <f ca="1">IF(OFFSET('Stocklist Hoogenraad'!A$17,ROW()-ROW(A$17),0)="","",OFFSET('Stocklist Hoogenraad'!A$17,ROW()-ROW(A$17),0))</f>
        <v/>
      </c>
      <c r="B4226" s="124" t="str">
        <f ca="1">IF(OFFSET('Stocklist Hoogenraad'!B$17,ROW()-ROW(B$17),0)="","",OFFSET('Stocklist Hoogenraad'!B$17,ROW()-ROW(B$17),0))</f>
        <v/>
      </c>
      <c r="C4226" s="124" t="str">
        <f ca="1">IF(OFFSET('Stocklist Hoogenraad'!C$17,ROW()-ROW(C$17),0)="","",OFFSET('Stocklist Hoogenraad'!C$17,ROW()-ROW(C$17),0))</f>
        <v/>
      </c>
      <c r="D4226" s="125" t="str">
        <f ca="1">IF(OFFSET('Stocklist Hoogenraad'!D$17,ROW()-ROW(D$17),0)="","",(1+Margin)*OFFSET('Stocklist Hoogenraad'!D$17,ROW()-ROW(D$17),0))</f>
        <v/>
      </c>
    </row>
    <row r="4227" spans="1:4" x14ac:dyDescent="0.25">
      <c r="A4227" s="124" t="str">
        <f ca="1">IF(OFFSET('Stocklist Hoogenraad'!A$17,ROW()-ROW(A$17),0)="","",OFFSET('Stocklist Hoogenraad'!A$17,ROW()-ROW(A$17),0))</f>
        <v/>
      </c>
      <c r="B4227" s="124" t="str">
        <f ca="1">IF(OFFSET('Stocklist Hoogenraad'!B$17,ROW()-ROW(B$17),0)="","",OFFSET('Stocklist Hoogenraad'!B$17,ROW()-ROW(B$17),0))</f>
        <v/>
      </c>
      <c r="C4227" s="124" t="str">
        <f ca="1">IF(OFFSET('Stocklist Hoogenraad'!C$17,ROW()-ROW(C$17),0)="","",OFFSET('Stocklist Hoogenraad'!C$17,ROW()-ROW(C$17),0))</f>
        <v/>
      </c>
      <c r="D4227" s="125" t="str">
        <f ca="1">IF(OFFSET('Stocklist Hoogenraad'!D$17,ROW()-ROW(D$17),0)="","",(1+Margin)*OFFSET('Stocklist Hoogenraad'!D$17,ROW()-ROW(D$17),0))</f>
        <v/>
      </c>
    </row>
    <row r="4228" spans="1:4" x14ac:dyDescent="0.25">
      <c r="A4228" s="124" t="str">
        <f ca="1">IF(OFFSET('Stocklist Hoogenraad'!A$17,ROW()-ROW(A$17),0)="","",OFFSET('Stocklist Hoogenraad'!A$17,ROW()-ROW(A$17),0))</f>
        <v/>
      </c>
      <c r="B4228" s="124" t="str">
        <f ca="1">IF(OFFSET('Stocklist Hoogenraad'!B$17,ROW()-ROW(B$17),0)="","",OFFSET('Stocklist Hoogenraad'!B$17,ROW()-ROW(B$17),0))</f>
        <v/>
      </c>
      <c r="C4228" s="124" t="str">
        <f ca="1">IF(OFFSET('Stocklist Hoogenraad'!C$17,ROW()-ROW(C$17),0)="","",OFFSET('Stocklist Hoogenraad'!C$17,ROW()-ROW(C$17),0))</f>
        <v/>
      </c>
      <c r="D4228" s="125" t="str">
        <f ca="1">IF(OFFSET('Stocklist Hoogenraad'!D$17,ROW()-ROW(D$17),0)="","",(1+Margin)*OFFSET('Stocklist Hoogenraad'!D$17,ROW()-ROW(D$17),0))</f>
        <v/>
      </c>
    </row>
    <row r="4229" spans="1:4" x14ac:dyDescent="0.25">
      <c r="A4229" s="124" t="str">
        <f ca="1">IF(OFFSET('Stocklist Hoogenraad'!A$17,ROW()-ROW(A$17),0)="","",OFFSET('Stocklist Hoogenraad'!A$17,ROW()-ROW(A$17),0))</f>
        <v/>
      </c>
      <c r="B4229" s="124" t="str">
        <f ca="1">IF(OFFSET('Stocklist Hoogenraad'!B$17,ROW()-ROW(B$17),0)="","",OFFSET('Stocklist Hoogenraad'!B$17,ROW()-ROW(B$17),0))</f>
        <v/>
      </c>
      <c r="C4229" s="124" t="str">
        <f ca="1">IF(OFFSET('Stocklist Hoogenraad'!C$17,ROW()-ROW(C$17),0)="","",OFFSET('Stocklist Hoogenraad'!C$17,ROW()-ROW(C$17),0))</f>
        <v/>
      </c>
      <c r="D4229" s="125" t="str">
        <f ca="1">IF(OFFSET('Stocklist Hoogenraad'!D$17,ROW()-ROW(D$17),0)="","",(1+Margin)*OFFSET('Stocklist Hoogenraad'!D$17,ROW()-ROW(D$17),0))</f>
        <v/>
      </c>
    </row>
    <row r="4230" spans="1:4" x14ac:dyDescent="0.25">
      <c r="A4230" s="124" t="str">
        <f ca="1">IF(OFFSET('Stocklist Hoogenraad'!A$17,ROW()-ROW(A$17),0)="","",OFFSET('Stocklist Hoogenraad'!A$17,ROW()-ROW(A$17),0))</f>
        <v/>
      </c>
      <c r="B4230" s="124" t="str">
        <f ca="1">IF(OFFSET('Stocklist Hoogenraad'!B$17,ROW()-ROW(B$17),0)="","",OFFSET('Stocklist Hoogenraad'!B$17,ROW()-ROW(B$17),0))</f>
        <v/>
      </c>
      <c r="C4230" s="124" t="str">
        <f ca="1">IF(OFFSET('Stocklist Hoogenraad'!C$17,ROW()-ROW(C$17),0)="","",OFFSET('Stocklist Hoogenraad'!C$17,ROW()-ROW(C$17),0))</f>
        <v/>
      </c>
      <c r="D4230" s="125" t="str">
        <f ca="1">IF(OFFSET('Stocklist Hoogenraad'!D$17,ROW()-ROW(D$17),0)="","",(1+Margin)*OFFSET('Stocklist Hoogenraad'!D$17,ROW()-ROW(D$17),0))</f>
        <v/>
      </c>
    </row>
    <row r="4231" spans="1:4" x14ac:dyDescent="0.25">
      <c r="A4231" s="124" t="str">
        <f ca="1">IF(OFFSET('Stocklist Hoogenraad'!A$17,ROW()-ROW(A$17),0)="","",OFFSET('Stocklist Hoogenraad'!A$17,ROW()-ROW(A$17),0))</f>
        <v/>
      </c>
      <c r="B4231" s="124" t="str">
        <f ca="1">IF(OFFSET('Stocklist Hoogenraad'!B$17,ROW()-ROW(B$17),0)="","",OFFSET('Stocklist Hoogenraad'!B$17,ROW()-ROW(B$17),0))</f>
        <v/>
      </c>
      <c r="C4231" s="124" t="str">
        <f ca="1">IF(OFFSET('Stocklist Hoogenraad'!C$17,ROW()-ROW(C$17),0)="","",OFFSET('Stocklist Hoogenraad'!C$17,ROW()-ROW(C$17),0))</f>
        <v/>
      </c>
      <c r="D4231" s="125" t="str">
        <f ca="1">IF(OFFSET('Stocklist Hoogenraad'!D$17,ROW()-ROW(D$17),0)="","",(1+Margin)*OFFSET('Stocklist Hoogenraad'!D$17,ROW()-ROW(D$17),0))</f>
        <v/>
      </c>
    </row>
    <row r="4232" spans="1:4" x14ac:dyDescent="0.25">
      <c r="A4232" s="124" t="str">
        <f ca="1">IF(OFFSET('Stocklist Hoogenraad'!A$17,ROW()-ROW(A$17),0)="","",OFFSET('Stocklist Hoogenraad'!A$17,ROW()-ROW(A$17),0))</f>
        <v/>
      </c>
      <c r="B4232" s="124" t="str">
        <f ca="1">IF(OFFSET('Stocklist Hoogenraad'!B$17,ROW()-ROW(B$17),0)="","",OFFSET('Stocklist Hoogenraad'!B$17,ROW()-ROW(B$17),0))</f>
        <v/>
      </c>
      <c r="C4232" s="124" t="str">
        <f ca="1">IF(OFFSET('Stocklist Hoogenraad'!C$17,ROW()-ROW(C$17),0)="","",OFFSET('Stocklist Hoogenraad'!C$17,ROW()-ROW(C$17),0))</f>
        <v/>
      </c>
      <c r="D4232" s="125" t="str">
        <f ca="1">IF(OFFSET('Stocklist Hoogenraad'!D$17,ROW()-ROW(D$17),0)="","",(1+Margin)*OFFSET('Stocklist Hoogenraad'!D$17,ROW()-ROW(D$17),0))</f>
        <v/>
      </c>
    </row>
    <row r="4233" spans="1:4" x14ac:dyDescent="0.25">
      <c r="A4233" s="124" t="str">
        <f ca="1">IF(OFFSET('Stocklist Hoogenraad'!A$17,ROW()-ROW(A$17),0)="","",OFFSET('Stocklist Hoogenraad'!A$17,ROW()-ROW(A$17),0))</f>
        <v/>
      </c>
      <c r="B4233" s="124" t="str">
        <f ca="1">IF(OFFSET('Stocklist Hoogenraad'!B$17,ROW()-ROW(B$17),0)="","",OFFSET('Stocklist Hoogenraad'!B$17,ROW()-ROW(B$17),0))</f>
        <v/>
      </c>
      <c r="C4233" s="124" t="str">
        <f ca="1">IF(OFFSET('Stocklist Hoogenraad'!C$17,ROW()-ROW(C$17),0)="","",OFFSET('Stocklist Hoogenraad'!C$17,ROW()-ROW(C$17),0))</f>
        <v/>
      </c>
      <c r="D4233" s="125" t="str">
        <f ca="1">IF(OFFSET('Stocklist Hoogenraad'!D$17,ROW()-ROW(D$17),0)="","",(1+Margin)*OFFSET('Stocklist Hoogenraad'!D$17,ROW()-ROW(D$17),0))</f>
        <v/>
      </c>
    </row>
    <row r="4234" spans="1:4" x14ac:dyDescent="0.25">
      <c r="A4234" s="124" t="str">
        <f ca="1">IF(OFFSET('Stocklist Hoogenraad'!A$17,ROW()-ROW(A$17),0)="","",OFFSET('Stocklist Hoogenraad'!A$17,ROW()-ROW(A$17),0))</f>
        <v/>
      </c>
      <c r="B4234" s="124" t="str">
        <f ca="1">IF(OFFSET('Stocklist Hoogenraad'!B$17,ROW()-ROW(B$17),0)="","",OFFSET('Stocklist Hoogenraad'!B$17,ROW()-ROW(B$17),0))</f>
        <v/>
      </c>
      <c r="C4234" s="124" t="str">
        <f ca="1">IF(OFFSET('Stocklist Hoogenraad'!C$17,ROW()-ROW(C$17),0)="","",OFFSET('Stocklist Hoogenraad'!C$17,ROW()-ROW(C$17),0))</f>
        <v/>
      </c>
      <c r="D4234" s="125" t="str">
        <f ca="1">IF(OFFSET('Stocklist Hoogenraad'!D$17,ROW()-ROW(D$17),0)="","",(1+Margin)*OFFSET('Stocklist Hoogenraad'!D$17,ROW()-ROW(D$17),0))</f>
        <v/>
      </c>
    </row>
    <row r="4235" spans="1:4" x14ac:dyDescent="0.25">
      <c r="A4235" s="124" t="str">
        <f ca="1">IF(OFFSET('Stocklist Hoogenraad'!A$17,ROW()-ROW(A$17),0)="","",OFFSET('Stocklist Hoogenraad'!A$17,ROW()-ROW(A$17),0))</f>
        <v/>
      </c>
      <c r="B4235" s="124" t="str">
        <f ca="1">IF(OFFSET('Stocklist Hoogenraad'!B$17,ROW()-ROW(B$17),0)="","",OFFSET('Stocklist Hoogenraad'!B$17,ROW()-ROW(B$17),0))</f>
        <v/>
      </c>
      <c r="C4235" s="124" t="str">
        <f ca="1">IF(OFFSET('Stocklist Hoogenraad'!C$17,ROW()-ROW(C$17),0)="","",OFFSET('Stocklist Hoogenraad'!C$17,ROW()-ROW(C$17),0))</f>
        <v/>
      </c>
      <c r="D4235" s="125" t="str">
        <f ca="1">IF(OFFSET('Stocklist Hoogenraad'!D$17,ROW()-ROW(D$17),0)="","",(1+Margin)*OFFSET('Stocklist Hoogenraad'!D$17,ROW()-ROW(D$17),0))</f>
        <v/>
      </c>
    </row>
    <row r="4236" spans="1:4" x14ac:dyDescent="0.25">
      <c r="A4236" s="124" t="str">
        <f ca="1">IF(OFFSET('Stocklist Hoogenraad'!A$17,ROW()-ROW(A$17),0)="","",OFFSET('Stocklist Hoogenraad'!A$17,ROW()-ROW(A$17),0))</f>
        <v/>
      </c>
      <c r="B4236" s="124" t="str">
        <f ca="1">IF(OFFSET('Stocklist Hoogenraad'!B$17,ROW()-ROW(B$17),0)="","",OFFSET('Stocklist Hoogenraad'!B$17,ROW()-ROW(B$17),0))</f>
        <v/>
      </c>
      <c r="C4236" s="124" t="str">
        <f ca="1">IF(OFFSET('Stocklist Hoogenraad'!C$17,ROW()-ROW(C$17),0)="","",OFFSET('Stocklist Hoogenraad'!C$17,ROW()-ROW(C$17),0))</f>
        <v/>
      </c>
      <c r="D4236" s="125" t="str">
        <f ca="1">IF(OFFSET('Stocklist Hoogenraad'!D$17,ROW()-ROW(D$17),0)="","",(1+Margin)*OFFSET('Stocklist Hoogenraad'!D$17,ROW()-ROW(D$17),0))</f>
        <v/>
      </c>
    </row>
    <row r="4237" spans="1:4" x14ac:dyDescent="0.25">
      <c r="A4237" s="124" t="str">
        <f ca="1">IF(OFFSET('Stocklist Hoogenraad'!A$17,ROW()-ROW(A$17),0)="","",OFFSET('Stocklist Hoogenraad'!A$17,ROW()-ROW(A$17),0))</f>
        <v/>
      </c>
      <c r="B4237" s="124" t="str">
        <f ca="1">IF(OFFSET('Stocklist Hoogenraad'!B$17,ROW()-ROW(B$17),0)="","",OFFSET('Stocklist Hoogenraad'!B$17,ROW()-ROW(B$17),0))</f>
        <v/>
      </c>
      <c r="C4237" s="124" t="str">
        <f ca="1">IF(OFFSET('Stocklist Hoogenraad'!C$17,ROW()-ROW(C$17),0)="","",OFFSET('Stocklist Hoogenraad'!C$17,ROW()-ROW(C$17),0))</f>
        <v/>
      </c>
      <c r="D4237" s="125" t="str">
        <f ca="1">IF(OFFSET('Stocklist Hoogenraad'!D$17,ROW()-ROW(D$17),0)="","",(1+Margin)*OFFSET('Stocklist Hoogenraad'!D$17,ROW()-ROW(D$17),0))</f>
        <v/>
      </c>
    </row>
    <row r="4238" spans="1:4" x14ac:dyDescent="0.25">
      <c r="A4238" s="124" t="str">
        <f ca="1">IF(OFFSET('Stocklist Hoogenraad'!A$17,ROW()-ROW(A$17),0)="","",OFFSET('Stocklist Hoogenraad'!A$17,ROW()-ROW(A$17),0))</f>
        <v/>
      </c>
      <c r="B4238" s="124" t="str">
        <f ca="1">IF(OFFSET('Stocklist Hoogenraad'!B$17,ROW()-ROW(B$17),0)="","",OFFSET('Stocklist Hoogenraad'!B$17,ROW()-ROW(B$17),0))</f>
        <v/>
      </c>
      <c r="C4238" s="124" t="str">
        <f ca="1">IF(OFFSET('Stocklist Hoogenraad'!C$17,ROW()-ROW(C$17),0)="","",OFFSET('Stocklist Hoogenraad'!C$17,ROW()-ROW(C$17),0))</f>
        <v/>
      </c>
      <c r="D4238" s="125" t="str">
        <f ca="1">IF(OFFSET('Stocklist Hoogenraad'!D$17,ROW()-ROW(D$17),0)="","",(1+Margin)*OFFSET('Stocklist Hoogenraad'!D$17,ROW()-ROW(D$17),0))</f>
        <v/>
      </c>
    </row>
    <row r="4239" spans="1:4" x14ac:dyDescent="0.25">
      <c r="A4239" s="124" t="str">
        <f ca="1">IF(OFFSET('Stocklist Hoogenraad'!A$17,ROW()-ROW(A$17),0)="","",OFFSET('Stocklist Hoogenraad'!A$17,ROW()-ROW(A$17),0))</f>
        <v/>
      </c>
      <c r="B4239" s="124" t="str">
        <f ca="1">IF(OFFSET('Stocklist Hoogenraad'!B$17,ROW()-ROW(B$17),0)="","",OFFSET('Stocklist Hoogenraad'!B$17,ROW()-ROW(B$17),0))</f>
        <v/>
      </c>
      <c r="C4239" s="124" t="str">
        <f ca="1">IF(OFFSET('Stocklist Hoogenraad'!C$17,ROW()-ROW(C$17),0)="","",OFFSET('Stocklist Hoogenraad'!C$17,ROW()-ROW(C$17),0))</f>
        <v/>
      </c>
      <c r="D4239" s="125" t="str">
        <f ca="1">IF(OFFSET('Stocklist Hoogenraad'!D$17,ROW()-ROW(D$17),0)="","",(1+Margin)*OFFSET('Stocklist Hoogenraad'!D$17,ROW()-ROW(D$17),0))</f>
        <v/>
      </c>
    </row>
    <row r="4240" spans="1:4" x14ac:dyDescent="0.25">
      <c r="A4240" s="124" t="str">
        <f ca="1">IF(OFFSET('Stocklist Hoogenraad'!A$17,ROW()-ROW(A$17),0)="","",OFFSET('Stocklist Hoogenraad'!A$17,ROW()-ROW(A$17),0))</f>
        <v/>
      </c>
      <c r="B4240" s="124" t="str">
        <f ca="1">IF(OFFSET('Stocklist Hoogenraad'!B$17,ROW()-ROW(B$17),0)="","",OFFSET('Stocklist Hoogenraad'!B$17,ROW()-ROW(B$17),0))</f>
        <v/>
      </c>
      <c r="C4240" s="124" t="str">
        <f ca="1">IF(OFFSET('Stocklist Hoogenraad'!C$17,ROW()-ROW(C$17),0)="","",OFFSET('Stocklist Hoogenraad'!C$17,ROW()-ROW(C$17),0))</f>
        <v/>
      </c>
      <c r="D4240" s="125" t="str">
        <f ca="1">IF(OFFSET('Stocklist Hoogenraad'!D$17,ROW()-ROW(D$17),0)="","",(1+Margin)*OFFSET('Stocklist Hoogenraad'!D$17,ROW()-ROW(D$17),0))</f>
        <v/>
      </c>
    </row>
    <row r="4241" spans="1:4" x14ac:dyDescent="0.25">
      <c r="A4241" s="124" t="str">
        <f ca="1">IF(OFFSET('Stocklist Hoogenraad'!A$17,ROW()-ROW(A$17),0)="","",OFFSET('Stocklist Hoogenraad'!A$17,ROW()-ROW(A$17),0))</f>
        <v/>
      </c>
      <c r="B4241" s="124" t="str">
        <f ca="1">IF(OFFSET('Stocklist Hoogenraad'!B$17,ROW()-ROW(B$17),0)="","",OFFSET('Stocklist Hoogenraad'!B$17,ROW()-ROW(B$17),0))</f>
        <v/>
      </c>
      <c r="C4241" s="124" t="str">
        <f ca="1">IF(OFFSET('Stocklist Hoogenraad'!C$17,ROW()-ROW(C$17),0)="","",OFFSET('Stocklist Hoogenraad'!C$17,ROW()-ROW(C$17),0))</f>
        <v/>
      </c>
      <c r="D4241" s="125" t="str">
        <f ca="1">IF(OFFSET('Stocklist Hoogenraad'!D$17,ROW()-ROW(D$17),0)="","",(1+Margin)*OFFSET('Stocklist Hoogenraad'!D$17,ROW()-ROW(D$17),0))</f>
        <v/>
      </c>
    </row>
    <row r="4242" spans="1:4" x14ac:dyDescent="0.25">
      <c r="A4242" s="124" t="str">
        <f ca="1">IF(OFFSET('Stocklist Hoogenraad'!A$17,ROW()-ROW(A$17),0)="","",OFFSET('Stocklist Hoogenraad'!A$17,ROW()-ROW(A$17),0))</f>
        <v/>
      </c>
      <c r="B4242" s="124" t="str">
        <f ca="1">IF(OFFSET('Stocklist Hoogenraad'!B$17,ROW()-ROW(B$17),0)="","",OFFSET('Stocklist Hoogenraad'!B$17,ROW()-ROW(B$17),0))</f>
        <v/>
      </c>
      <c r="C4242" s="124" t="str">
        <f ca="1">IF(OFFSET('Stocklist Hoogenraad'!C$17,ROW()-ROW(C$17),0)="","",OFFSET('Stocklist Hoogenraad'!C$17,ROW()-ROW(C$17),0))</f>
        <v/>
      </c>
      <c r="D4242" s="125" t="str">
        <f ca="1">IF(OFFSET('Stocklist Hoogenraad'!D$17,ROW()-ROW(D$17),0)="","",(1+Margin)*OFFSET('Stocklist Hoogenraad'!D$17,ROW()-ROW(D$17),0))</f>
        <v/>
      </c>
    </row>
    <row r="4243" spans="1:4" x14ac:dyDescent="0.25">
      <c r="A4243" s="124" t="str">
        <f ca="1">IF(OFFSET('Stocklist Hoogenraad'!A$17,ROW()-ROW(A$17),0)="","",OFFSET('Stocklist Hoogenraad'!A$17,ROW()-ROW(A$17),0))</f>
        <v/>
      </c>
      <c r="B4243" s="124" t="str">
        <f ca="1">IF(OFFSET('Stocklist Hoogenraad'!B$17,ROW()-ROW(B$17),0)="","",OFFSET('Stocklist Hoogenraad'!B$17,ROW()-ROW(B$17),0))</f>
        <v/>
      </c>
      <c r="C4243" s="124" t="str">
        <f ca="1">IF(OFFSET('Stocklist Hoogenraad'!C$17,ROW()-ROW(C$17),0)="","",OFFSET('Stocklist Hoogenraad'!C$17,ROW()-ROW(C$17),0))</f>
        <v/>
      </c>
      <c r="D4243" s="125" t="str">
        <f ca="1">IF(OFFSET('Stocklist Hoogenraad'!D$17,ROW()-ROW(D$17),0)="","",(1+Margin)*OFFSET('Stocklist Hoogenraad'!D$17,ROW()-ROW(D$17),0))</f>
        <v/>
      </c>
    </row>
    <row r="4244" spans="1:4" x14ac:dyDescent="0.25">
      <c r="A4244" s="124" t="str">
        <f ca="1">IF(OFFSET('Stocklist Hoogenraad'!A$17,ROW()-ROW(A$17),0)="","",OFFSET('Stocklist Hoogenraad'!A$17,ROW()-ROW(A$17),0))</f>
        <v/>
      </c>
      <c r="B4244" s="124" t="str">
        <f ca="1">IF(OFFSET('Stocklist Hoogenraad'!B$17,ROW()-ROW(B$17),0)="","",OFFSET('Stocklist Hoogenraad'!B$17,ROW()-ROW(B$17),0))</f>
        <v/>
      </c>
      <c r="C4244" s="124" t="str">
        <f ca="1">IF(OFFSET('Stocklist Hoogenraad'!C$17,ROW()-ROW(C$17),0)="","",OFFSET('Stocklist Hoogenraad'!C$17,ROW()-ROW(C$17),0))</f>
        <v/>
      </c>
      <c r="D4244" s="125" t="str">
        <f ca="1">IF(OFFSET('Stocklist Hoogenraad'!D$17,ROW()-ROW(D$17),0)="","",(1+Margin)*OFFSET('Stocklist Hoogenraad'!D$17,ROW()-ROW(D$17),0))</f>
        <v/>
      </c>
    </row>
    <row r="4245" spans="1:4" x14ac:dyDescent="0.25">
      <c r="A4245" s="124" t="str">
        <f ca="1">IF(OFFSET('Stocklist Hoogenraad'!A$17,ROW()-ROW(A$17),0)="","",OFFSET('Stocklist Hoogenraad'!A$17,ROW()-ROW(A$17),0))</f>
        <v/>
      </c>
      <c r="B4245" s="124" t="str">
        <f ca="1">IF(OFFSET('Stocklist Hoogenraad'!B$17,ROW()-ROW(B$17),0)="","",OFFSET('Stocklist Hoogenraad'!B$17,ROW()-ROW(B$17),0))</f>
        <v/>
      </c>
      <c r="C4245" s="124" t="str">
        <f ca="1">IF(OFFSET('Stocklist Hoogenraad'!C$17,ROW()-ROW(C$17),0)="","",OFFSET('Stocklist Hoogenraad'!C$17,ROW()-ROW(C$17),0))</f>
        <v/>
      </c>
      <c r="D4245" s="125" t="str">
        <f ca="1">IF(OFFSET('Stocklist Hoogenraad'!D$17,ROW()-ROW(D$17),0)="","",(1+Margin)*OFFSET('Stocklist Hoogenraad'!D$17,ROW()-ROW(D$17),0))</f>
        <v/>
      </c>
    </row>
    <row r="4246" spans="1:4" x14ac:dyDescent="0.25">
      <c r="A4246" s="124" t="str">
        <f ca="1">IF(OFFSET('Stocklist Hoogenraad'!A$17,ROW()-ROW(A$17),0)="","",OFFSET('Stocklist Hoogenraad'!A$17,ROW()-ROW(A$17),0))</f>
        <v/>
      </c>
      <c r="B4246" s="124" t="str">
        <f ca="1">IF(OFFSET('Stocklist Hoogenraad'!B$17,ROW()-ROW(B$17),0)="","",OFFSET('Stocklist Hoogenraad'!B$17,ROW()-ROW(B$17),0))</f>
        <v/>
      </c>
      <c r="C4246" s="124" t="str">
        <f ca="1">IF(OFFSET('Stocklist Hoogenraad'!C$17,ROW()-ROW(C$17),0)="","",OFFSET('Stocklist Hoogenraad'!C$17,ROW()-ROW(C$17),0))</f>
        <v/>
      </c>
      <c r="D4246" s="125" t="str">
        <f ca="1">IF(OFFSET('Stocklist Hoogenraad'!D$17,ROW()-ROW(D$17),0)="","",(1+Margin)*OFFSET('Stocklist Hoogenraad'!D$17,ROW()-ROW(D$17),0))</f>
        <v/>
      </c>
    </row>
    <row r="4247" spans="1:4" x14ac:dyDescent="0.25">
      <c r="A4247" s="124" t="str">
        <f ca="1">IF(OFFSET('Stocklist Hoogenraad'!A$17,ROW()-ROW(A$17),0)="","",OFFSET('Stocklist Hoogenraad'!A$17,ROW()-ROW(A$17),0))</f>
        <v/>
      </c>
      <c r="B4247" s="124" t="str">
        <f ca="1">IF(OFFSET('Stocklist Hoogenraad'!B$17,ROW()-ROW(B$17),0)="","",OFFSET('Stocklist Hoogenraad'!B$17,ROW()-ROW(B$17),0))</f>
        <v/>
      </c>
      <c r="C4247" s="124" t="str">
        <f ca="1">IF(OFFSET('Stocklist Hoogenraad'!C$17,ROW()-ROW(C$17),0)="","",OFFSET('Stocklist Hoogenraad'!C$17,ROW()-ROW(C$17),0))</f>
        <v/>
      </c>
      <c r="D4247" s="125" t="str">
        <f ca="1">IF(OFFSET('Stocklist Hoogenraad'!D$17,ROW()-ROW(D$17),0)="","",(1+Margin)*OFFSET('Stocklist Hoogenraad'!D$17,ROW()-ROW(D$17),0))</f>
        <v/>
      </c>
    </row>
    <row r="4248" spans="1:4" x14ac:dyDescent="0.25">
      <c r="A4248" s="124" t="str">
        <f ca="1">IF(OFFSET('Stocklist Hoogenraad'!A$17,ROW()-ROW(A$17),0)="","",OFFSET('Stocklist Hoogenraad'!A$17,ROW()-ROW(A$17),0))</f>
        <v/>
      </c>
      <c r="B4248" s="124" t="str">
        <f ca="1">IF(OFFSET('Stocklist Hoogenraad'!B$17,ROW()-ROW(B$17),0)="","",OFFSET('Stocklist Hoogenraad'!B$17,ROW()-ROW(B$17),0))</f>
        <v/>
      </c>
      <c r="C4248" s="124" t="str">
        <f ca="1">IF(OFFSET('Stocklist Hoogenraad'!C$17,ROW()-ROW(C$17),0)="","",OFFSET('Stocklist Hoogenraad'!C$17,ROW()-ROW(C$17),0))</f>
        <v/>
      </c>
      <c r="D4248" s="125" t="str">
        <f ca="1">IF(OFFSET('Stocklist Hoogenraad'!D$17,ROW()-ROW(D$17),0)="","",(1+Margin)*OFFSET('Stocklist Hoogenraad'!D$17,ROW()-ROW(D$17),0))</f>
        <v/>
      </c>
    </row>
    <row r="4249" spans="1:4" x14ac:dyDescent="0.25">
      <c r="A4249" s="124" t="str">
        <f ca="1">IF(OFFSET('Stocklist Hoogenraad'!A$17,ROW()-ROW(A$17),0)="","",OFFSET('Stocklist Hoogenraad'!A$17,ROW()-ROW(A$17),0))</f>
        <v/>
      </c>
      <c r="B4249" s="124" t="str">
        <f ca="1">IF(OFFSET('Stocklist Hoogenraad'!B$17,ROW()-ROW(B$17),0)="","",OFFSET('Stocklist Hoogenraad'!B$17,ROW()-ROW(B$17),0))</f>
        <v/>
      </c>
      <c r="C4249" s="124" t="str">
        <f ca="1">IF(OFFSET('Stocklist Hoogenraad'!C$17,ROW()-ROW(C$17),0)="","",OFFSET('Stocklist Hoogenraad'!C$17,ROW()-ROW(C$17),0))</f>
        <v/>
      </c>
      <c r="D4249" s="125" t="str">
        <f ca="1">IF(OFFSET('Stocklist Hoogenraad'!D$17,ROW()-ROW(D$17),0)="","",(1+Margin)*OFFSET('Stocklist Hoogenraad'!D$17,ROW()-ROW(D$17),0))</f>
        <v/>
      </c>
    </row>
    <row r="4250" spans="1:4" x14ac:dyDescent="0.25">
      <c r="A4250" s="124" t="str">
        <f ca="1">IF(OFFSET('Stocklist Hoogenraad'!A$17,ROW()-ROW(A$17),0)="","",OFFSET('Stocklist Hoogenraad'!A$17,ROW()-ROW(A$17),0))</f>
        <v/>
      </c>
      <c r="B4250" s="124" t="str">
        <f ca="1">IF(OFFSET('Stocklist Hoogenraad'!B$17,ROW()-ROW(B$17),0)="","",OFFSET('Stocklist Hoogenraad'!B$17,ROW()-ROW(B$17),0))</f>
        <v/>
      </c>
      <c r="C4250" s="124" t="str">
        <f ca="1">IF(OFFSET('Stocklist Hoogenraad'!C$17,ROW()-ROW(C$17),0)="","",OFFSET('Stocklist Hoogenraad'!C$17,ROW()-ROW(C$17),0))</f>
        <v/>
      </c>
      <c r="D4250" s="125" t="str">
        <f ca="1">IF(OFFSET('Stocklist Hoogenraad'!D$17,ROW()-ROW(D$17),0)="","",(1+Margin)*OFFSET('Stocklist Hoogenraad'!D$17,ROW()-ROW(D$17),0))</f>
        <v/>
      </c>
    </row>
    <row r="4251" spans="1:4" x14ac:dyDescent="0.25">
      <c r="A4251" s="124" t="str">
        <f ca="1">IF(OFFSET('Stocklist Hoogenraad'!A$17,ROW()-ROW(A$17),0)="","",OFFSET('Stocklist Hoogenraad'!A$17,ROW()-ROW(A$17),0))</f>
        <v/>
      </c>
      <c r="B4251" s="124" t="str">
        <f ca="1">IF(OFFSET('Stocklist Hoogenraad'!B$17,ROW()-ROW(B$17),0)="","",OFFSET('Stocklist Hoogenraad'!B$17,ROW()-ROW(B$17),0))</f>
        <v/>
      </c>
      <c r="C4251" s="124" t="str">
        <f ca="1">IF(OFFSET('Stocklist Hoogenraad'!C$17,ROW()-ROW(C$17),0)="","",OFFSET('Stocklist Hoogenraad'!C$17,ROW()-ROW(C$17),0))</f>
        <v/>
      </c>
      <c r="D4251" s="125" t="str">
        <f ca="1">IF(OFFSET('Stocklist Hoogenraad'!D$17,ROW()-ROW(D$17),0)="","",(1+Margin)*OFFSET('Stocklist Hoogenraad'!D$17,ROW()-ROW(D$17),0))</f>
        <v/>
      </c>
    </row>
    <row r="4252" spans="1:4" x14ac:dyDescent="0.25">
      <c r="A4252" s="124" t="str">
        <f ca="1">IF(OFFSET('Stocklist Hoogenraad'!A$17,ROW()-ROW(A$17),0)="","",OFFSET('Stocklist Hoogenraad'!A$17,ROW()-ROW(A$17),0))</f>
        <v/>
      </c>
      <c r="B4252" s="124" t="str">
        <f ca="1">IF(OFFSET('Stocklist Hoogenraad'!B$17,ROW()-ROW(B$17),0)="","",OFFSET('Stocklist Hoogenraad'!B$17,ROW()-ROW(B$17),0))</f>
        <v/>
      </c>
      <c r="C4252" s="124" t="str">
        <f ca="1">IF(OFFSET('Stocklist Hoogenraad'!C$17,ROW()-ROW(C$17),0)="","",OFFSET('Stocklist Hoogenraad'!C$17,ROW()-ROW(C$17),0))</f>
        <v/>
      </c>
      <c r="D4252" s="125" t="str">
        <f ca="1">IF(OFFSET('Stocklist Hoogenraad'!D$17,ROW()-ROW(D$17),0)="","",(1+Margin)*OFFSET('Stocklist Hoogenraad'!D$17,ROW()-ROW(D$17),0))</f>
        <v/>
      </c>
    </row>
    <row r="4253" spans="1:4" x14ac:dyDescent="0.25">
      <c r="A4253" s="124" t="str">
        <f ca="1">IF(OFFSET('Stocklist Hoogenraad'!A$17,ROW()-ROW(A$17),0)="","",OFFSET('Stocklist Hoogenraad'!A$17,ROW()-ROW(A$17),0))</f>
        <v/>
      </c>
      <c r="B4253" s="124" t="str">
        <f ca="1">IF(OFFSET('Stocklist Hoogenraad'!B$17,ROW()-ROW(B$17),0)="","",OFFSET('Stocklist Hoogenraad'!B$17,ROW()-ROW(B$17),0))</f>
        <v/>
      </c>
      <c r="C4253" s="124" t="str">
        <f ca="1">IF(OFFSET('Stocklist Hoogenraad'!C$17,ROW()-ROW(C$17),0)="","",OFFSET('Stocklist Hoogenraad'!C$17,ROW()-ROW(C$17),0))</f>
        <v/>
      </c>
      <c r="D4253" s="125" t="str">
        <f ca="1">IF(OFFSET('Stocklist Hoogenraad'!D$17,ROW()-ROW(D$17),0)="","",(1+Margin)*OFFSET('Stocklist Hoogenraad'!D$17,ROW()-ROW(D$17),0))</f>
        <v/>
      </c>
    </row>
    <row r="4254" spans="1:4" x14ac:dyDescent="0.25">
      <c r="A4254" s="124" t="str">
        <f ca="1">IF(OFFSET('Stocklist Hoogenraad'!A$17,ROW()-ROW(A$17),0)="","",OFFSET('Stocklist Hoogenraad'!A$17,ROW()-ROW(A$17),0))</f>
        <v/>
      </c>
      <c r="B4254" s="124" t="str">
        <f ca="1">IF(OFFSET('Stocklist Hoogenraad'!B$17,ROW()-ROW(B$17),0)="","",OFFSET('Stocklist Hoogenraad'!B$17,ROW()-ROW(B$17),0))</f>
        <v/>
      </c>
      <c r="C4254" s="124" t="str">
        <f ca="1">IF(OFFSET('Stocklist Hoogenraad'!C$17,ROW()-ROW(C$17),0)="","",OFFSET('Stocklist Hoogenraad'!C$17,ROW()-ROW(C$17),0))</f>
        <v/>
      </c>
      <c r="D4254" s="125" t="str">
        <f ca="1">IF(OFFSET('Stocklist Hoogenraad'!D$17,ROW()-ROW(D$17),0)="","",(1+Margin)*OFFSET('Stocklist Hoogenraad'!D$17,ROW()-ROW(D$17),0))</f>
        <v/>
      </c>
    </row>
    <row r="4255" spans="1:4" x14ac:dyDescent="0.25">
      <c r="A4255" s="124" t="str">
        <f ca="1">IF(OFFSET('Stocklist Hoogenraad'!A$17,ROW()-ROW(A$17),0)="","",OFFSET('Stocklist Hoogenraad'!A$17,ROW()-ROW(A$17),0))</f>
        <v/>
      </c>
      <c r="B4255" s="124" t="str">
        <f ca="1">IF(OFFSET('Stocklist Hoogenraad'!B$17,ROW()-ROW(B$17),0)="","",OFFSET('Stocklist Hoogenraad'!B$17,ROW()-ROW(B$17),0))</f>
        <v/>
      </c>
      <c r="C4255" s="124" t="str">
        <f ca="1">IF(OFFSET('Stocklist Hoogenraad'!C$17,ROW()-ROW(C$17),0)="","",OFFSET('Stocklist Hoogenraad'!C$17,ROW()-ROW(C$17),0))</f>
        <v/>
      </c>
      <c r="D4255" s="125" t="str">
        <f ca="1">IF(OFFSET('Stocklist Hoogenraad'!D$17,ROW()-ROW(D$17),0)="","",(1+Margin)*OFFSET('Stocklist Hoogenraad'!D$17,ROW()-ROW(D$17),0))</f>
        <v/>
      </c>
    </row>
    <row r="4256" spans="1:4" x14ac:dyDescent="0.25">
      <c r="A4256" s="124" t="str">
        <f ca="1">IF(OFFSET('Stocklist Hoogenraad'!A$17,ROW()-ROW(A$17),0)="","",OFFSET('Stocklist Hoogenraad'!A$17,ROW()-ROW(A$17),0))</f>
        <v/>
      </c>
      <c r="B4256" s="124" t="str">
        <f ca="1">IF(OFFSET('Stocklist Hoogenraad'!B$17,ROW()-ROW(B$17),0)="","",OFFSET('Stocklist Hoogenraad'!B$17,ROW()-ROW(B$17),0))</f>
        <v/>
      </c>
      <c r="C4256" s="124" t="str">
        <f ca="1">IF(OFFSET('Stocklist Hoogenraad'!C$17,ROW()-ROW(C$17),0)="","",OFFSET('Stocklist Hoogenraad'!C$17,ROW()-ROW(C$17),0))</f>
        <v/>
      </c>
      <c r="D4256" s="125" t="str">
        <f ca="1">IF(OFFSET('Stocklist Hoogenraad'!D$17,ROW()-ROW(D$17),0)="","",(1+Margin)*OFFSET('Stocklist Hoogenraad'!D$17,ROW()-ROW(D$17),0))</f>
        <v/>
      </c>
    </row>
    <row r="4257" spans="1:4" x14ac:dyDescent="0.25">
      <c r="A4257" s="124" t="str">
        <f ca="1">IF(OFFSET('Stocklist Hoogenraad'!A$17,ROW()-ROW(A$17),0)="","",OFFSET('Stocklist Hoogenraad'!A$17,ROW()-ROW(A$17),0))</f>
        <v/>
      </c>
      <c r="B4257" s="124" t="str">
        <f ca="1">IF(OFFSET('Stocklist Hoogenraad'!B$17,ROW()-ROW(B$17),0)="","",OFFSET('Stocklist Hoogenraad'!B$17,ROW()-ROW(B$17),0))</f>
        <v/>
      </c>
      <c r="C4257" s="124" t="str">
        <f ca="1">IF(OFFSET('Stocklist Hoogenraad'!C$17,ROW()-ROW(C$17),0)="","",OFFSET('Stocklist Hoogenraad'!C$17,ROW()-ROW(C$17),0))</f>
        <v/>
      </c>
      <c r="D4257" s="125" t="str">
        <f ca="1">IF(OFFSET('Stocklist Hoogenraad'!D$17,ROW()-ROW(D$17),0)="","",(1+Margin)*OFFSET('Stocklist Hoogenraad'!D$17,ROW()-ROW(D$17),0))</f>
        <v/>
      </c>
    </row>
    <row r="4258" spans="1:4" x14ac:dyDescent="0.25">
      <c r="A4258" s="124" t="str">
        <f ca="1">IF(OFFSET('Stocklist Hoogenraad'!A$17,ROW()-ROW(A$17),0)="","",OFFSET('Stocklist Hoogenraad'!A$17,ROW()-ROW(A$17),0))</f>
        <v/>
      </c>
      <c r="B4258" s="124" t="str">
        <f ca="1">IF(OFFSET('Stocklist Hoogenraad'!B$17,ROW()-ROW(B$17),0)="","",OFFSET('Stocklist Hoogenraad'!B$17,ROW()-ROW(B$17),0))</f>
        <v/>
      </c>
      <c r="C4258" s="124" t="str">
        <f ca="1">IF(OFFSET('Stocklist Hoogenraad'!C$17,ROW()-ROW(C$17),0)="","",OFFSET('Stocklist Hoogenraad'!C$17,ROW()-ROW(C$17),0))</f>
        <v/>
      </c>
      <c r="D4258" s="125" t="str">
        <f ca="1">IF(OFFSET('Stocklist Hoogenraad'!D$17,ROW()-ROW(D$17),0)="","",(1+Margin)*OFFSET('Stocklist Hoogenraad'!D$17,ROW()-ROW(D$17),0))</f>
        <v/>
      </c>
    </row>
    <row r="4259" spans="1:4" x14ac:dyDescent="0.25">
      <c r="A4259" s="124" t="str">
        <f ca="1">IF(OFFSET('Stocklist Hoogenraad'!A$17,ROW()-ROW(A$17),0)="","",OFFSET('Stocklist Hoogenraad'!A$17,ROW()-ROW(A$17),0))</f>
        <v/>
      </c>
      <c r="B4259" s="124" t="str">
        <f ca="1">IF(OFFSET('Stocklist Hoogenraad'!B$17,ROW()-ROW(B$17),0)="","",OFFSET('Stocklist Hoogenraad'!B$17,ROW()-ROW(B$17),0))</f>
        <v/>
      </c>
      <c r="C4259" s="124" t="str">
        <f ca="1">IF(OFFSET('Stocklist Hoogenraad'!C$17,ROW()-ROW(C$17),0)="","",OFFSET('Stocklist Hoogenraad'!C$17,ROW()-ROW(C$17),0))</f>
        <v/>
      </c>
      <c r="D4259" s="125" t="str">
        <f ca="1">IF(OFFSET('Stocklist Hoogenraad'!D$17,ROW()-ROW(D$17),0)="","",(1+Margin)*OFFSET('Stocklist Hoogenraad'!D$17,ROW()-ROW(D$17),0))</f>
        <v/>
      </c>
    </row>
    <row r="4260" spans="1:4" x14ac:dyDescent="0.25">
      <c r="A4260" s="124" t="str">
        <f ca="1">IF(OFFSET('Stocklist Hoogenraad'!A$17,ROW()-ROW(A$17),0)="","",OFFSET('Stocklist Hoogenraad'!A$17,ROW()-ROW(A$17),0))</f>
        <v/>
      </c>
      <c r="B4260" s="124" t="str">
        <f ca="1">IF(OFFSET('Stocklist Hoogenraad'!B$17,ROW()-ROW(B$17),0)="","",OFFSET('Stocklist Hoogenraad'!B$17,ROW()-ROW(B$17),0))</f>
        <v/>
      </c>
      <c r="C4260" s="124" t="str">
        <f ca="1">IF(OFFSET('Stocklist Hoogenraad'!C$17,ROW()-ROW(C$17),0)="","",OFFSET('Stocklist Hoogenraad'!C$17,ROW()-ROW(C$17),0))</f>
        <v/>
      </c>
      <c r="D4260" s="125" t="str">
        <f ca="1">IF(OFFSET('Stocklist Hoogenraad'!D$17,ROW()-ROW(D$17),0)="","",(1+Margin)*OFFSET('Stocklist Hoogenraad'!D$17,ROW()-ROW(D$17),0))</f>
        <v/>
      </c>
    </row>
    <row r="4261" spans="1:4" x14ac:dyDescent="0.25">
      <c r="A4261" s="124" t="str">
        <f ca="1">IF(OFFSET('Stocklist Hoogenraad'!A$17,ROW()-ROW(A$17),0)="","",OFFSET('Stocklist Hoogenraad'!A$17,ROW()-ROW(A$17),0))</f>
        <v/>
      </c>
      <c r="B4261" s="124" t="str">
        <f ca="1">IF(OFFSET('Stocklist Hoogenraad'!B$17,ROW()-ROW(B$17),0)="","",OFFSET('Stocklist Hoogenraad'!B$17,ROW()-ROW(B$17),0))</f>
        <v/>
      </c>
      <c r="C4261" s="124" t="str">
        <f ca="1">IF(OFFSET('Stocklist Hoogenraad'!C$17,ROW()-ROW(C$17),0)="","",OFFSET('Stocklist Hoogenraad'!C$17,ROW()-ROW(C$17),0))</f>
        <v/>
      </c>
      <c r="D4261" s="125" t="str">
        <f ca="1">IF(OFFSET('Stocklist Hoogenraad'!D$17,ROW()-ROW(D$17),0)="","",(1+Margin)*OFFSET('Stocklist Hoogenraad'!D$17,ROW()-ROW(D$17),0))</f>
        <v/>
      </c>
    </row>
    <row r="4262" spans="1:4" x14ac:dyDescent="0.25">
      <c r="A4262" s="124" t="str">
        <f ca="1">IF(OFFSET('Stocklist Hoogenraad'!A$17,ROW()-ROW(A$17),0)="","",OFFSET('Stocklist Hoogenraad'!A$17,ROW()-ROW(A$17),0))</f>
        <v/>
      </c>
      <c r="B4262" s="124" t="str">
        <f ca="1">IF(OFFSET('Stocklist Hoogenraad'!B$17,ROW()-ROW(B$17),0)="","",OFFSET('Stocklist Hoogenraad'!B$17,ROW()-ROW(B$17),0))</f>
        <v/>
      </c>
      <c r="C4262" s="124" t="str">
        <f ca="1">IF(OFFSET('Stocklist Hoogenraad'!C$17,ROW()-ROW(C$17),0)="","",OFFSET('Stocklist Hoogenraad'!C$17,ROW()-ROW(C$17),0))</f>
        <v/>
      </c>
      <c r="D4262" s="125" t="str">
        <f ca="1">IF(OFFSET('Stocklist Hoogenraad'!D$17,ROW()-ROW(D$17),0)="","",(1+Margin)*OFFSET('Stocklist Hoogenraad'!D$17,ROW()-ROW(D$17),0))</f>
        <v/>
      </c>
    </row>
    <row r="4263" spans="1:4" x14ac:dyDescent="0.25">
      <c r="A4263" s="124" t="str">
        <f ca="1">IF(OFFSET('Stocklist Hoogenraad'!A$17,ROW()-ROW(A$17),0)="","",OFFSET('Stocklist Hoogenraad'!A$17,ROW()-ROW(A$17),0))</f>
        <v/>
      </c>
      <c r="B4263" s="124" t="str">
        <f ca="1">IF(OFFSET('Stocklist Hoogenraad'!B$17,ROW()-ROW(B$17),0)="","",OFFSET('Stocklist Hoogenraad'!B$17,ROW()-ROW(B$17),0))</f>
        <v/>
      </c>
      <c r="C4263" s="124" t="str">
        <f ca="1">IF(OFFSET('Stocklist Hoogenraad'!C$17,ROW()-ROW(C$17),0)="","",OFFSET('Stocklist Hoogenraad'!C$17,ROW()-ROW(C$17),0))</f>
        <v/>
      </c>
      <c r="D4263" s="125" t="str">
        <f ca="1">IF(OFFSET('Stocklist Hoogenraad'!D$17,ROW()-ROW(D$17),0)="","",(1+Margin)*OFFSET('Stocklist Hoogenraad'!D$17,ROW()-ROW(D$17),0))</f>
        <v/>
      </c>
    </row>
    <row r="4264" spans="1:4" x14ac:dyDescent="0.25">
      <c r="A4264" s="124" t="str">
        <f ca="1">IF(OFFSET('Stocklist Hoogenraad'!A$17,ROW()-ROW(A$17),0)="","",OFFSET('Stocklist Hoogenraad'!A$17,ROW()-ROW(A$17),0))</f>
        <v/>
      </c>
      <c r="B4264" s="124" t="str">
        <f ca="1">IF(OFFSET('Stocklist Hoogenraad'!B$17,ROW()-ROW(B$17),0)="","",OFFSET('Stocklist Hoogenraad'!B$17,ROW()-ROW(B$17),0))</f>
        <v/>
      </c>
      <c r="C4264" s="124" t="str">
        <f ca="1">IF(OFFSET('Stocklist Hoogenraad'!C$17,ROW()-ROW(C$17),0)="","",OFFSET('Stocklist Hoogenraad'!C$17,ROW()-ROW(C$17),0))</f>
        <v/>
      </c>
      <c r="D4264" s="125" t="str">
        <f ca="1">IF(OFFSET('Stocklist Hoogenraad'!D$17,ROW()-ROW(D$17),0)="","",(1+Margin)*OFFSET('Stocklist Hoogenraad'!D$17,ROW()-ROW(D$17),0))</f>
        <v/>
      </c>
    </row>
    <row r="4265" spans="1:4" x14ac:dyDescent="0.25">
      <c r="A4265" s="124" t="str">
        <f ca="1">IF(OFFSET('Stocklist Hoogenraad'!A$17,ROW()-ROW(A$17),0)="","",OFFSET('Stocklist Hoogenraad'!A$17,ROW()-ROW(A$17),0))</f>
        <v/>
      </c>
      <c r="B4265" s="124" t="str">
        <f ca="1">IF(OFFSET('Stocklist Hoogenraad'!B$17,ROW()-ROW(B$17),0)="","",OFFSET('Stocklist Hoogenraad'!B$17,ROW()-ROW(B$17),0))</f>
        <v/>
      </c>
      <c r="C4265" s="124" t="str">
        <f ca="1">IF(OFFSET('Stocklist Hoogenraad'!C$17,ROW()-ROW(C$17),0)="","",OFFSET('Stocklist Hoogenraad'!C$17,ROW()-ROW(C$17),0))</f>
        <v/>
      </c>
      <c r="D4265" s="125" t="str">
        <f ca="1">IF(OFFSET('Stocklist Hoogenraad'!D$17,ROW()-ROW(D$17),0)="","",(1+Margin)*OFFSET('Stocklist Hoogenraad'!D$17,ROW()-ROW(D$17),0))</f>
        <v/>
      </c>
    </row>
    <row r="4266" spans="1:4" x14ac:dyDescent="0.25">
      <c r="A4266" s="124" t="str">
        <f ca="1">IF(OFFSET('Stocklist Hoogenraad'!A$17,ROW()-ROW(A$17),0)="","",OFFSET('Stocklist Hoogenraad'!A$17,ROW()-ROW(A$17),0))</f>
        <v/>
      </c>
      <c r="B4266" s="124" t="str">
        <f ca="1">IF(OFFSET('Stocklist Hoogenraad'!B$17,ROW()-ROW(B$17),0)="","",OFFSET('Stocklist Hoogenraad'!B$17,ROW()-ROW(B$17),0))</f>
        <v/>
      </c>
      <c r="C4266" s="124" t="str">
        <f ca="1">IF(OFFSET('Stocklist Hoogenraad'!C$17,ROW()-ROW(C$17),0)="","",OFFSET('Stocklist Hoogenraad'!C$17,ROW()-ROW(C$17),0))</f>
        <v/>
      </c>
      <c r="D4266" s="125" t="str">
        <f ca="1">IF(OFFSET('Stocklist Hoogenraad'!D$17,ROW()-ROW(D$17),0)="","",(1+Margin)*OFFSET('Stocklist Hoogenraad'!D$17,ROW()-ROW(D$17),0))</f>
        <v/>
      </c>
    </row>
    <row r="4267" spans="1:4" x14ac:dyDescent="0.25">
      <c r="A4267" s="124" t="str">
        <f ca="1">IF(OFFSET('Stocklist Hoogenraad'!A$17,ROW()-ROW(A$17),0)="","",OFFSET('Stocklist Hoogenraad'!A$17,ROW()-ROW(A$17),0))</f>
        <v/>
      </c>
      <c r="B4267" s="124" t="str">
        <f ca="1">IF(OFFSET('Stocklist Hoogenraad'!B$17,ROW()-ROW(B$17),0)="","",OFFSET('Stocklist Hoogenraad'!B$17,ROW()-ROW(B$17),0))</f>
        <v/>
      </c>
      <c r="C4267" s="124" t="str">
        <f ca="1">IF(OFFSET('Stocklist Hoogenraad'!C$17,ROW()-ROW(C$17),0)="","",OFFSET('Stocklist Hoogenraad'!C$17,ROW()-ROW(C$17),0))</f>
        <v/>
      </c>
      <c r="D4267" s="125" t="str">
        <f ca="1">IF(OFFSET('Stocklist Hoogenraad'!D$17,ROW()-ROW(D$17),0)="","",(1+Margin)*OFFSET('Stocklist Hoogenraad'!D$17,ROW()-ROW(D$17),0))</f>
        <v/>
      </c>
    </row>
    <row r="4268" spans="1:4" x14ac:dyDescent="0.25">
      <c r="A4268" s="124" t="str">
        <f ca="1">IF(OFFSET('Stocklist Hoogenraad'!A$17,ROW()-ROW(A$17),0)="","",OFFSET('Stocklist Hoogenraad'!A$17,ROW()-ROW(A$17),0))</f>
        <v/>
      </c>
      <c r="B4268" s="124" t="str">
        <f ca="1">IF(OFFSET('Stocklist Hoogenraad'!B$17,ROW()-ROW(B$17),0)="","",OFFSET('Stocklist Hoogenraad'!B$17,ROW()-ROW(B$17),0))</f>
        <v/>
      </c>
      <c r="C4268" s="124" t="str">
        <f ca="1">IF(OFFSET('Stocklist Hoogenraad'!C$17,ROW()-ROW(C$17),0)="","",OFFSET('Stocklist Hoogenraad'!C$17,ROW()-ROW(C$17),0))</f>
        <v/>
      </c>
      <c r="D4268" s="125" t="str">
        <f ca="1">IF(OFFSET('Stocklist Hoogenraad'!D$17,ROW()-ROW(D$17),0)="","",(1+Margin)*OFFSET('Stocklist Hoogenraad'!D$17,ROW()-ROW(D$17),0))</f>
        <v/>
      </c>
    </row>
    <row r="4269" spans="1:4" x14ac:dyDescent="0.25">
      <c r="A4269" s="124" t="str">
        <f ca="1">IF(OFFSET('Stocklist Hoogenraad'!A$17,ROW()-ROW(A$17),0)="","",OFFSET('Stocklist Hoogenraad'!A$17,ROW()-ROW(A$17),0))</f>
        <v/>
      </c>
      <c r="B4269" s="124" t="str">
        <f ca="1">IF(OFFSET('Stocklist Hoogenraad'!B$17,ROW()-ROW(B$17),0)="","",OFFSET('Stocklist Hoogenraad'!B$17,ROW()-ROW(B$17),0))</f>
        <v/>
      </c>
      <c r="C4269" s="124" t="str">
        <f ca="1">IF(OFFSET('Stocklist Hoogenraad'!C$17,ROW()-ROW(C$17),0)="","",OFFSET('Stocklist Hoogenraad'!C$17,ROW()-ROW(C$17),0))</f>
        <v/>
      </c>
      <c r="D4269" s="125" t="str">
        <f ca="1">IF(OFFSET('Stocklist Hoogenraad'!D$17,ROW()-ROW(D$17),0)="","",(1+Margin)*OFFSET('Stocklist Hoogenraad'!D$17,ROW()-ROW(D$17),0))</f>
        <v/>
      </c>
    </row>
    <row r="4270" spans="1:4" x14ac:dyDescent="0.25">
      <c r="A4270" s="124" t="str">
        <f ca="1">IF(OFFSET('Stocklist Hoogenraad'!A$17,ROW()-ROW(A$17),0)="","",OFFSET('Stocklist Hoogenraad'!A$17,ROW()-ROW(A$17),0))</f>
        <v/>
      </c>
      <c r="B4270" s="124" t="str">
        <f ca="1">IF(OFFSET('Stocklist Hoogenraad'!B$17,ROW()-ROW(B$17),0)="","",OFFSET('Stocklist Hoogenraad'!B$17,ROW()-ROW(B$17),0))</f>
        <v/>
      </c>
      <c r="C4270" s="124" t="str">
        <f ca="1">IF(OFFSET('Stocklist Hoogenraad'!C$17,ROW()-ROW(C$17),0)="","",OFFSET('Stocklist Hoogenraad'!C$17,ROW()-ROW(C$17),0))</f>
        <v/>
      </c>
      <c r="D4270" s="125" t="str">
        <f ca="1">IF(OFFSET('Stocklist Hoogenraad'!D$17,ROW()-ROW(D$17),0)="","",(1+Margin)*OFFSET('Stocklist Hoogenraad'!D$17,ROW()-ROW(D$17),0))</f>
        <v/>
      </c>
    </row>
    <row r="4271" spans="1:4" x14ac:dyDescent="0.25">
      <c r="A4271" s="124" t="str">
        <f ca="1">IF(OFFSET('Stocklist Hoogenraad'!A$17,ROW()-ROW(A$17),0)="","",OFFSET('Stocklist Hoogenraad'!A$17,ROW()-ROW(A$17),0))</f>
        <v/>
      </c>
      <c r="B4271" s="124" t="str">
        <f ca="1">IF(OFFSET('Stocklist Hoogenraad'!B$17,ROW()-ROW(B$17),0)="","",OFFSET('Stocklist Hoogenraad'!B$17,ROW()-ROW(B$17),0))</f>
        <v/>
      </c>
      <c r="C4271" s="124" t="str">
        <f ca="1">IF(OFFSET('Stocklist Hoogenraad'!C$17,ROW()-ROW(C$17),0)="","",OFFSET('Stocklist Hoogenraad'!C$17,ROW()-ROW(C$17),0))</f>
        <v/>
      </c>
      <c r="D4271" s="125" t="str">
        <f ca="1">IF(OFFSET('Stocklist Hoogenraad'!D$17,ROW()-ROW(D$17),0)="","",(1+Margin)*OFFSET('Stocklist Hoogenraad'!D$17,ROW()-ROW(D$17),0))</f>
        <v/>
      </c>
    </row>
    <row r="4272" spans="1:4" x14ac:dyDescent="0.25">
      <c r="A4272" s="124" t="str">
        <f ca="1">IF(OFFSET('Stocklist Hoogenraad'!A$17,ROW()-ROW(A$17),0)="","",OFFSET('Stocklist Hoogenraad'!A$17,ROW()-ROW(A$17),0))</f>
        <v/>
      </c>
      <c r="B4272" s="124" t="str">
        <f ca="1">IF(OFFSET('Stocklist Hoogenraad'!B$17,ROW()-ROW(B$17),0)="","",OFFSET('Stocklist Hoogenraad'!B$17,ROW()-ROW(B$17),0))</f>
        <v/>
      </c>
      <c r="C4272" s="124" t="str">
        <f ca="1">IF(OFFSET('Stocklist Hoogenraad'!C$17,ROW()-ROW(C$17),0)="","",OFFSET('Stocklist Hoogenraad'!C$17,ROW()-ROW(C$17),0))</f>
        <v/>
      </c>
      <c r="D4272" s="125" t="str">
        <f ca="1">IF(OFFSET('Stocklist Hoogenraad'!D$17,ROW()-ROW(D$17),0)="","",(1+Margin)*OFFSET('Stocklist Hoogenraad'!D$17,ROW()-ROW(D$17),0))</f>
        <v/>
      </c>
    </row>
    <row r="4273" spans="1:4" x14ac:dyDescent="0.25">
      <c r="A4273" s="124" t="str">
        <f ca="1">IF(OFFSET('Stocklist Hoogenraad'!A$17,ROW()-ROW(A$17),0)="","",OFFSET('Stocklist Hoogenraad'!A$17,ROW()-ROW(A$17),0))</f>
        <v/>
      </c>
      <c r="B4273" s="124" t="str">
        <f ca="1">IF(OFFSET('Stocklist Hoogenraad'!B$17,ROW()-ROW(B$17),0)="","",OFFSET('Stocklist Hoogenraad'!B$17,ROW()-ROW(B$17),0))</f>
        <v/>
      </c>
      <c r="C4273" s="124" t="str">
        <f ca="1">IF(OFFSET('Stocklist Hoogenraad'!C$17,ROW()-ROW(C$17),0)="","",OFFSET('Stocklist Hoogenraad'!C$17,ROW()-ROW(C$17),0))</f>
        <v/>
      </c>
      <c r="D4273" s="125" t="str">
        <f ca="1">IF(OFFSET('Stocklist Hoogenraad'!D$17,ROW()-ROW(D$17),0)="","",(1+Margin)*OFFSET('Stocklist Hoogenraad'!D$17,ROW()-ROW(D$17),0))</f>
        <v/>
      </c>
    </row>
    <row r="4274" spans="1:4" x14ac:dyDescent="0.25">
      <c r="A4274" s="124" t="str">
        <f ca="1">IF(OFFSET('Stocklist Hoogenraad'!A$17,ROW()-ROW(A$17),0)="","",OFFSET('Stocklist Hoogenraad'!A$17,ROW()-ROW(A$17),0))</f>
        <v/>
      </c>
      <c r="B4274" s="124" t="str">
        <f ca="1">IF(OFFSET('Stocklist Hoogenraad'!B$17,ROW()-ROW(B$17),0)="","",OFFSET('Stocklist Hoogenraad'!B$17,ROW()-ROW(B$17),0))</f>
        <v/>
      </c>
      <c r="C4274" s="124" t="str">
        <f ca="1">IF(OFFSET('Stocklist Hoogenraad'!C$17,ROW()-ROW(C$17),0)="","",OFFSET('Stocklist Hoogenraad'!C$17,ROW()-ROW(C$17),0))</f>
        <v/>
      </c>
      <c r="D4274" s="125" t="str">
        <f ca="1">IF(OFFSET('Stocklist Hoogenraad'!D$17,ROW()-ROW(D$17),0)="","",(1+Margin)*OFFSET('Stocklist Hoogenraad'!D$17,ROW()-ROW(D$17),0))</f>
        <v/>
      </c>
    </row>
    <row r="4275" spans="1:4" x14ac:dyDescent="0.25">
      <c r="A4275" s="124" t="str">
        <f ca="1">IF(OFFSET('Stocklist Hoogenraad'!A$17,ROW()-ROW(A$17),0)="","",OFFSET('Stocklist Hoogenraad'!A$17,ROW()-ROW(A$17),0))</f>
        <v/>
      </c>
      <c r="B4275" s="124" t="str">
        <f ca="1">IF(OFFSET('Stocklist Hoogenraad'!B$17,ROW()-ROW(B$17),0)="","",OFFSET('Stocklist Hoogenraad'!B$17,ROW()-ROW(B$17),0))</f>
        <v/>
      </c>
      <c r="C4275" s="124" t="str">
        <f ca="1">IF(OFFSET('Stocklist Hoogenraad'!C$17,ROW()-ROW(C$17),0)="","",OFFSET('Stocklist Hoogenraad'!C$17,ROW()-ROW(C$17),0))</f>
        <v/>
      </c>
      <c r="D4275" s="125" t="str">
        <f ca="1">IF(OFFSET('Stocklist Hoogenraad'!D$17,ROW()-ROW(D$17),0)="","",(1+Margin)*OFFSET('Stocklist Hoogenraad'!D$17,ROW()-ROW(D$17),0))</f>
        <v/>
      </c>
    </row>
    <row r="4276" spans="1:4" x14ac:dyDescent="0.25">
      <c r="A4276" s="124" t="str">
        <f ca="1">IF(OFFSET('Stocklist Hoogenraad'!A$17,ROW()-ROW(A$17),0)="","",OFFSET('Stocklist Hoogenraad'!A$17,ROW()-ROW(A$17),0))</f>
        <v/>
      </c>
      <c r="B4276" s="124" t="str">
        <f ca="1">IF(OFFSET('Stocklist Hoogenraad'!B$17,ROW()-ROW(B$17),0)="","",OFFSET('Stocklist Hoogenraad'!B$17,ROW()-ROW(B$17),0))</f>
        <v/>
      </c>
      <c r="C4276" s="124" t="str">
        <f ca="1">IF(OFFSET('Stocklist Hoogenraad'!C$17,ROW()-ROW(C$17),0)="","",OFFSET('Stocklist Hoogenraad'!C$17,ROW()-ROW(C$17),0))</f>
        <v/>
      </c>
      <c r="D4276" s="125" t="str">
        <f ca="1">IF(OFFSET('Stocklist Hoogenraad'!D$17,ROW()-ROW(D$17),0)="","",(1+Margin)*OFFSET('Stocklist Hoogenraad'!D$17,ROW()-ROW(D$17),0))</f>
        <v/>
      </c>
    </row>
    <row r="4277" spans="1:4" x14ac:dyDescent="0.25">
      <c r="A4277" s="124" t="str">
        <f ca="1">IF(OFFSET('Stocklist Hoogenraad'!A$17,ROW()-ROW(A$17),0)="","",OFFSET('Stocklist Hoogenraad'!A$17,ROW()-ROW(A$17),0))</f>
        <v/>
      </c>
      <c r="B4277" s="124" t="str">
        <f ca="1">IF(OFFSET('Stocklist Hoogenraad'!B$17,ROW()-ROW(B$17),0)="","",OFFSET('Stocklist Hoogenraad'!B$17,ROW()-ROW(B$17),0))</f>
        <v/>
      </c>
      <c r="C4277" s="124" t="str">
        <f ca="1">IF(OFFSET('Stocklist Hoogenraad'!C$17,ROW()-ROW(C$17),0)="","",OFFSET('Stocklist Hoogenraad'!C$17,ROW()-ROW(C$17),0))</f>
        <v/>
      </c>
      <c r="D4277" s="125" t="str">
        <f ca="1">IF(OFFSET('Stocklist Hoogenraad'!D$17,ROW()-ROW(D$17),0)="","",(1+Margin)*OFFSET('Stocklist Hoogenraad'!D$17,ROW()-ROW(D$17),0))</f>
        <v/>
      </c>
    </row>
    <row r="4278" spans="1:4" x14ac:dyDescent="0.25">
      <c r="A4278" s="124" t="str">
        <f ca="1">IF(OFFSET('Stocklist Hoogenraad'!A$17,ROW()-ROW(A$17),0)="","",OFFSET('Stocklist Hoogenraad'!A$17,ROW()-ROW(A$17),0))</f>
        <v/>
      </c>
      <c r="B4278" s="124" t="str">
        <f ca="1">IF(OFFSET('Stocklist Hoogenraad'!B$17,ROW()-ROW(B$17),0)="","",OFFSET('Stocklist Hoogenraad'!B$17,ROW()-ROW(B$17),0))</f>
        <v/>
      </c>
      <c r="C4278" s="124" t="str">
        <f ca="1">IF(OFFSET('Stocklist Hoogenraad'!C$17,ROW()-ROW(C$17),0)="","",OFFSET('Stocklist Hoogenraad'!C$17,ROW()-ROW(C$17),0))</f>
        <v/>
      </c>
      <c r="D4278" s="125" t="str">
        <f ca="1">IF(OFFSET('Stocklist Hoogenraad'!D$17,ROW()-ROW(D$17),0)="","",(1+Margin)*OFFSET('Stocklist Hoogenraad'!D$17,ROW()-ROW(D$17),0))</f>
        <v/>
      </c>
    </row>
    <row r="4279" spans="1:4" x14ac:dyDescent="0.25">
      <c r="A4279" s="124" t="str">
        <f ca="1">IF(OFFSET('Stocklist Hoogenraad'!A$17,ROW()-ROW(A$17),0)="","",OFFSET('Stocklist Hoogenraad'!A$17,ROW()-ROW(A$17),0))</f>
        <v/>
      </c>
      <c r="B4279" s="124" t="str">
        <f ca="1">IF(OFFSET('Stocklist Hoogenraad'!B$17,ROW()-ROW(B$17),0)="","",OFFSET('Stocklist Hoogenraad'!B$17,ROW()-ROW(B$17),0))</f>
        <v/>
      </c>
      <c r="C4279" s="124" t="str">
        <f ca="1">IF(OFFSET('Stocklist Hoogenraad'!C$17,ROW()-ROW(C$17),0)="","",OFFSET('Stocklist Hoogenraad'!C$17,ROW()-ROW(C$17),0))</f>
        <v/>
      </c>
      <c r="D4279" s="125" t="str">
        <f ca="1">IF(OFFSET('Stocklist Hoogenraad'!D$17,ROW()-ROW(D$17),0)="","",(1+Margin)*OFFSET('Stocklist Hoogenraad'!D$17,ROW()-ROW(D$17),0))</f>
        <v/>
      </c>
    </row>
    <row r="4280" spans="1:4" x14ac:dyDescent="0.25">
      <c r="A4280" s="124" t="str">
        <f ca="1">IF(OFFSET('Stocklist Hoogenraad'!A$17,ROW()-ROW(A$17),0)="","",OFFSET('Stocklist Hoogenraad'!A$17,ROW()-ROW(A$17),0))</f>
        <v/>
      </c>
      <c r="B4280" s="124" t="str">
        <f ca="1">IF(OFFSET('Stocklist Hoogenraad'!B$17,ROW()-ROW(B$17),0)="","",OFFSET('Stocklist Hoogenraad'!B$17,ROW()-ROW(B$17),0))</f>
        <v/>
      </c>
      <c r="C4280" s="124" t="str">
        <f ca="1">IF(OFFSET('Stocklist Hoogenraad'!C$17,ROW()-ROW(C$17),0)="","",OFFSET('Stocklist Hoogenraad'!C$17,ROW()-ROW(C$17),0))</f>
        <v/>
      </c>
      <c r="D4280" s="125" t="str">
        <f ca="1">IF(OFFSET('Stocklist Hoogenraad'!D$17,ROW()-ROW(D$17),0)="","",(1+Margin)*OFFSET('Stocklist Hoogenraad'!D$17,ROW()-ROW(D$17),0))</f>
        <v/>
      </c>
    </row>
    <row r="4281" spans="1:4" x14ac:dyDescent="0.25">
      <c r="A4281" s="124" t="str">
        <f ca="1">IF(OFFSET('Stocklist Hoogenraad'!A$17,ROW()-ROW(A$17),0)="","",OFFSET('Stocklist Hoogenraad'!A$17,ROW()-ROW(A$17),0))</f>
        <v/>
      </c>
      <c r="B4281" s="124" t="str">
        <f ca="1">IF(OFFSET('Stocklist Hoogenraad'!B$17,ROW()-ROW(B$17),0)="","",OFFSET('Stocklist Hoogenraad'!B$17,ROW()-ROW(B$17),0))</f>
        <v/>
      </c>
      <c r="C4281" s="124" t="str">
        <f ca="1">IF(OFFSET('Stocklist Hoogenraad'!C$17,ROW()-ROW(C$17),0)="","",OFFSET('Stocklist Hoogenraad'!C$17,ROW()-ROW(C$17),0))</f>
        <v/>
      </c>
      <c r="D4281" s="125" t="str">
        <f ca="1">IF(OFFSET('Stocklist Hoogenraad'!D$17,ROW()-ROW(D$17),0)="","",(1+Margin)*OFFSET('Stocklist Hoogenraad'!D$17,ROW()-ROW(D$17),0))</f>
        <v/>
      </c>
    </row>
    <row r="4282" spans="1:4" x14ac:dyDescent="0.25">
      <c r="A4282" s="124" t="str">
        <f ca="1">IF(OFFSET('Stocklist Hoogenraad'!A$17,ROW()-ROW(A$17),0)="","",OFFSET('Stocklist Hoogenraad'!A$17,ROW()-ROW(A$17),0))</f>
        <v/>
      </c>
      <c r="B4282" s="124" t="str">
        <f ca="1">IF(OFFSET('Stocklist Hoogenraad'!B$17,ROW()-ROW(B$17),0)="","",OFFSET('Stocklist Hoogenraad'!B$17,ROW()-ROW(B$17),0))</f>
        <v/>
      </c>
      <c r="C4282" s="124" t="str">
        <f ca="1">IF(OFFSET('Stocklist Hoogenraad'!C$17,ROW()-ROW(C$17),0)="","",OFFSET('Stocklist Hoogenraad'!C$17,ROW()-ROW(C$17),0))</f>
        <v/>
      </c>
      <c r="D4282" s="125" t="str">
        <f ca="1">IF(OFFSET('Stocklist Hoogenraad'!D$17,ROW()-ROW(D$17),0)="","",(1+Margin)*OFFSET('Stocklist Hoogenraad'!D$17,ROW()-ROW(D$17),0))</f>
        <v/>
      </c>
    </row>
    <row r="4283" spans="1:4" x14ac:dyDescent="0.25">
      <c r="A4283" s="124" t="str">
        <f ca="1">IF(OFFSET('Stocklist Hoogenraad'!A$17,ROW()-ROW(A$17),0)="","",OFFSET('Stocklist Hoogenraad'!A$17,ROW()-ROW(A$17),0))</f>
        <v/>
      </c>
      <c r="B4283" s="124" t="str">
        <f ca="1">IF(OFFSET('Stocklist Hoogenraad'!B$17,ROW()-ROW(B$17),0)="","",OFFSET('Stocklist Hoogenraad'!B$17,ROW()-ROW(B$17),0))</f>
        <v/>
      </c>
      <c r="C4283" s="124" t="str">
        <f ca="1">IF(OFFSET('Stocklist Hoogenraad'!C$17,ROW()-ROW(C$17),0)="","",OFFSET('Stocklist Hoogenraad'!C$17,ROW()-ROW(C$17),0))</f>
        <v/>
      </c>
      <c r="D4283" s="125" t="str">
        <f ca="1">IF(OFFSET('Stocklist Hoogenraad'!D$17,ROW()-ROW(D$17),0)="","",(1+Margin)*OFFSET('Stocklist Hoogenraad'!D$17,ROW()-ROW(D$17),0))</f>
        <v/>
      </c>
    </row>
    <row r="4284" spans="1:4" x14ac:dyDescent="0.25">
      <c r="A4284" s="124" t="str">
        <f ca="1">IF(OFFSET('Stocklist Hoogenraad'!A$17,ROW()-ROW(A$17),0)="","",OFFSET('Stocklist Hoogenraad'!A$17,ROW()-ROW(A$17),0))</f>
        <v/>
      </c>
      <c r="B4284" s="124" t="str">
        <f ca="1">IF(OFFSET('Stocklist Hoogenraad'!B$17,ROW()-ROW(B$17),0)="","",OFFSET('Stocklist Hoogenraad'!B$17,ROW()-ROW(B$17),0))</f>
        <v/>
      </c>
      <c r="C4284" s="124" t="str">
        <f ca="1">IF(OFFSET('Stocklist Hoogenraad'!C$17,ROW()-ROW(C$17),0)="","",OFFSET('Stocklist Hoogenraad'!C$17,ROW()-ROW(C$17),0))</f>
        <v/>
      </c>
      <c r="D4284" s="125" t="str">
        <f ca="1">IF(OFFSET('Stocklist Hoogenraad'!D$17,ROW()-ROW(D$17),0)="","",(1+Margin)*OFFSET('Stocklist Hoogenraad'!D$17,ROW()-ROW(D$17),0))</f>
        <v/>
      </c>
    </row>
    <row r="4285" spans="1:4" x14ac:dyDescent="0.25">
      <c r="A4285" s="124" t="str">
        <f ca="1">IF(OFFSET('Stocklist Hoogenraad'!A$17,ROW()-ROW(A$17),0)="","",OFFSET('Stocklist Hoogenraad'!A$17,ROW()-ROW(A$17),0))</f>
        <v/>
      </c>
      <c r="B4285" s="124" t="str">
        <f ca="1">IF(OFFSET('Stocklist Hoogenraad'!B$17,ROW()-ROW(B$17),0)="","",OFFSET('Stocklist Hoogenraad'!B$17,ROW()-ROW(B$17),0))</f>
        <v/>
      </c>
      <c r="C4285" s="124" t="str">
        <f ca="1">IF(OFFSET('Stocklist Hoogenraad'!C$17,ROW()-ROW(C$17),0)="","",OFFSET('Stocklist Hoogenraad'!C$17,ROW()-ROW(C$17),0))</f>
        <v/>
      </c>
      <c r="D4285" s="125" t="str">
        <f ca="1">IF(OFFSET('Stocklist Hoogenraad'!D$17,ROW()-ROW(D$17),0)="","",(1+Margin)*OFFSET('Stocklist Hoogenraad'!D$17,ROW()-ROW(D$17),0))</f>
        <v/>
      </c>
    </row>
    <row r="4286" spans="1:4" x14ac:dyDescent="0.25">
      <c r="A4286" s="124" t="str">
        <f ca="1">IF(OFFSET('Stocklist Hoogenraad'!A$17,ROW()-ROW(A$17),0)="","",OFFSET('Stocklist Hoogenraad'!A$17,ROW()-ROW(A$17),0))</f>
        <v/>
      </c>
      <c r="B4286" s="124" t="str">
        <f ca="1">IF(OFFSET('Stocklist Hoogenraad'!B$17,ROW()-ROW(B$17),0)="","",OFFSET('Stocklist Hoogenraad'!B$17,ROW()-ROW(B$17),0))</f>
        <v/>
      </c>
      <c r="C4286" s="124" t="str">
        <f ca="1">IF(OFFSET('Stocklist Hoogenraad'!C$17,ROW()-ROW(C$17),0)="","",OFFSET('Stocklist Hoogenraad'!C$17,ROW()-ROW(C$17),0))</f>
        <v/>
      </c>
      <c r="D4286" s="125" t="str">
        <f ca="1">IF(OFFSET('Stocklist Hoogenraad'!D$17,ROW()-ROW(D$17),0)="","",(1+Margin)*OFFSET('Stocklist Hoogenraad'!D$17,ROW()-ROW(D$17),0))</f>
        <v/>
      </c>
    </row>
    <row r="4287" spans="1:4" x14ac:dyDescent="0.25">
      <c r="A4287" s="124" t="str">
        <f ca="1">IF(OFFSET('Stocklist Hoogenraad'!A$17,ROW()-ROW(A$17),0)="","",OFFSET('Stocklist Hoogenraad'!A$17,ROW()-ROW(A$17),0))</f>
        <v/>
      </c>
      <c r="B4287" s="124" t="str">
        <f ca="1">IF(OFFSET('Stocklist Hoogenraad'!B$17,ROW()-ROW(B$17),0)="","",OFFSET('Stocklist Hoogenraad'!B$17,ROW()-ROW(B$17),0))</f>
        <v/>
      </c>
      <c r="C4287" s="124" t="str">
        <f ca="1">IF(OFFSET('Stocklist Hoogenraad'!C$17,ROW()-ROW(C$17),0)="","",OFFSET('Stocklist Hoogenraad'!C$17,ROW()-ROW(C$17),0))</f>
        <v/>
      </c>
      <c r="D4287" s="125" t="str">
        <f ca="1">IF(OFFSET('Stocklist Hoogenraad'!D$17,ROW()-ROW(D$17),0)="","",(1+Margin)*OFFSET('Stocklist Hoogenraad'!D$17,ROW()-ROW(D$17),0))</f>
        <v/>
      </c>
    </row>
    <row r="4288" spans="1:4" x14ac:dyDescent="0.25">
      <c r="A4288" s="124" t="str">
        <f ca="1">IF(OFFSET('Stocklist Hoogenraad'!A$17,ROW()-ROW(A$17),0)="","",OFFSET('Stocklist Hoogenraad'!A$17,ROW()-ROW(A$17),0))</f>
        <v/>
      </c>
      <c r="B4288" s="124" t="str">
        <f ca="1">IF(OFFSET('Stocklist Hoogenraad'!B$17,ROW()-ROW(B$17),0)="","",OFFSET('Stocklist Hoogenraad'!B$17,ROW()-ROW(B$17),0))</f>
        <v/>
      </c>
      <c r="C4288" s="124" t="str">
        <f ca="1">IF(OFFSET('Stocklist Hoogenraad'!C$17,ROW()-ROW(C$17),0)="","",OFFSET('Stocklist Hoogenraad'!C$17,ROW()-ROW(C$17),0))</f>
        <v/>
      </c>
      <c r="D4288" s="125" t="str">
        <f ca="1">IF(OFFSET('Stocklist Hoogenraad'!D$17,ROW()-ROW(D$17),0)="","",(1+Margin)*OFFSET('Stocklist Hoogenraad'!D$17,ROW()-ROW(D$17),0))</f>
        <v/>
      </c>
    </row>
    <row r="4289" spans="1:4" x14ac:dyDescent="0.25">
      <c r="A4289" s="124" t="str">
        <f ca="1">IF(OFFSET('Stocklist Hoogenraad'!A$17,ROW()-ROW(A$17),0)="","",OFFSET('Stocklist Hoogenraad'!A$17,ROW()-ROW(A$17),0))</f>
        <v/>
      </c>
      <c r="B4289" s="124" t="str">
        <f ca="1">IF(OFFSET('Stocklist Hoogenraad'!B$17,ROW()-ROW(B$17),0)="","",OFFSET('Stocklist Hoogenraad'!B$17,ROW()-ROW(B$17),0))</f>
        <v/>
      </c>
      <c r="C4289" s="124" t="str">
        <f ca="1">IF(OFFSET('Stocklist Hoogenraad'!C$17,ROW()-ROW(C$17),0)="","",OFFSET('Stocklist Hoogenraad'!C$17,ROW()-ROW(C$17),0))</f>
        <v/>
      </c>
      <c r="D4289" s="125" t="str">
        <f ca="1">IF(OFFSET('Stocklist Hoogenraad'!D$17,ROW()-ROW(D$17),0)="","",(1+Margin)*OFFSET('Stocklist Hoogenraad'!D$17,ROW()-ROW(D$17),0))</f>
        <v/>
      </c>
    </row>
    <row r="4290" spans="1:4" x14ac:dyDescent="0.25">
      <c r="A4290" s="124" t="str">
        <f ca="1">IF(OFFSET('Stocklist Hoogenraad'!A$17,ROW()-ROW(A$17),0)="","",OFFSET('Stocklist Hoogenraad'!A$17,ROW()-ROW(A$17),0))</f>
        <v/>
      </c>
      <c r="B4290" s="124" t="str">
        <f ca="1">IF(OFFSET('Stocklist Hoogenraad'!B$17,ROW()-ROW(B$17),0)="","",OFFSET('Stocklist Hoogenraad'!B$17,ROW()-ROW(B$17),0))</f>
        <v/>
      </c>
      <c r="C4290" s="124" t="str">
        <f ca="1">IF(OFFSET('Stocklist Hoogenraad'!C$17,ROW()-ROW(C$17),0)="","",OFFSET('Stocklist Hoogenraad'!C$17,ROW()-ROW(C$17),0))</f>
        <v/>
      </c>
      <c r="D4290" s="125" t="str">
        <f ca="1">IF(OFFSET('Stocklist Hoogenraad'!D$17,ROW()-ROW(D$17),0)="","",(1+Margin)*OFFSET('Stocklist Hoogenraad'!D$17,ROW()-ROW(D$17),0))</f>
        <v/>
      </c>
    </row>
    <row r="4291" spans="1:4" x14ac:dyDescent="0.25">
      <c r="A4291" s="124" t="str">
        <f ca="1">IF(OFFSET('Stocklist Hoogenraad'!A$17,ROW()-ROW(A$17),0)="","",OFFSET('Stocklist Hoogenraad'!A$17,ROW()-ROW(A$17),0))</f>
        <v/>
      </c>
      <c r="B4291" s="124" t="str">
        <f ca="1">IF(OFFSET('Stocklist Hoogenraad'!B$17,ROW()-ROW(B$17),0)="","",OFFSET('Stocklist Hoogenraad'!B$17,ROW()-ROW(B$17),0))</f>
        <v/>
      </c>
      <c r="C4291" s="124" t="str">
        <f ca="1">IF(OFFSET('Stocklist Hoogenraad'!C$17,ROW()-ROW(C$17),0)="","",OFFSET('Stocklist Hoogenraad'!C$17,ROW()-ROW(C$17),0))</f>
        <v/>
      </c>
      <c r="D4291" s="125" t="str">
        <f ca="1">IF(OFFSET('Stocklist Hoogenraad'!D$17,ROW()-ROW(D$17),0)="","",(1+Margin)*OFFSET('Stocklist Hoogenraad'!D$17,ROW()-ROW(D$17),0))</f>
        <v/>
      </c>
    </row>
    <row r="4292" spans="1:4" x14ac:dyDescent="0.25">
      <c r="A4292" s="124" t="str">
        <f ca="1">IF(OFFSET('Stocklist Hoogenraad'!A$17,ROW()-ROW(A$17),0)="","",OFFSET('Stocklist Hoogenraad'!A$17,ROW()-ROW(A$17),0))</f>
        <v/>
      </c>
      <c r="B4292" s="124" t="str">
        <f ca="1">IF(OFFSET('Stocklist Hoogenraad'!B$17,ROW()-ROW(B$17),0)="","",OFFSET('Stocklist Hoogenraad'!B$17,ROW()-ROW(B$17),0))</f>
        <v/>
      </c>
      <c r="C4292" s="124" t="str">
        <f ca="1">IF(OFFSET('Stocklist Hoogenraad'!C$17,ROW()-ROW(C$17),0)="","",OFFSET('Stocklist Hoogenraad'!C$17,ROW()-ROW(C$17),0))</f>
        <v/>
      </c>
      <c r="D4292" s="125" t="str">
        <f ca="1">IF(OFFSET('Stocklist Hoogenraad'!D$17,ROW()-ROW(D$17),0)="","",(1+Margin)*OFFSET('Stocklist Hoogenraad'!D$17,ROW()-ROW(D$17),0))</f>
        <v/>
      </c>
    </row>
    <row r="4293" spans="1:4" x14ac:dyDescent="0.25">
      <c r="A4293" s="124" t="str">
        <f ca="1">IF(OFFSET('Stocklist Hoogenraad'!A$17,ROW()-ROW(A$17),0)="","",OFFSET('Stocklist Hoogenraad'!A$17,ROW()-ROW(A$17),0))</f>
        <v/>
      </c>
      <c r="B4293" s="124" t="str">
        <f ca="1">IF(OFFSET('Stocklist Hoogenraad'!B$17,ROW()-ROW(B$17),0)="","",OFFSET('Stocklist Hoogenraad'!B$17,ROW()-ROW(B$17),0))</f>
        <v/>
      </c>
      <c r="C4293" s="124" t="str">
        <f ca="1">IF(OFFSET('Stocklist Hoogenraad'!C$17,ROW()-ROW(C$17),0)="","",OFFSET('Stocklist Hoogenraad'!C$17,ROW()-ROW(C$17),0))</f>
        <v/>
      </c>
      <c r="D4293" s="125" t="str">
        <f ca="1">IF(OFFSET('Stocklist Hoogenraad'!D$17,ROW()-ROW(D$17),0)="","",(1+Margin)*OFFSET('Stocklist Hoogenraad'!D$17,ROW()-ROW(D$17),0))</f>
        <v/>
      </c>
    </row>
    <row r="4294" spans="1:4" x14ac:dyDescent="0.25">
      <c r="A4294" s="124" t="str">
        <f ca="1">IF(OFFSET('Stocklist Hoogenraad'!A$17,ROW()-ROW(A$17),0)="","",OFFSET('Stocklist Hoogenraad'!A$17,ROW()-ROW(A$17),0))</f>
        <v/>
      </c>
      <c r="B4294" s="124" t="str">
        <f ca="1">IF(OFFSET('Stocklist Hoogenraad'!B$17,ROW()-ROW(B$17),0)="","",OFFSET('Stocklist Hoogenraad'!B$17,ROW()-ROW(B$17),0))</f>
        <v/>
      </c>
      <c r="C4294" s="124" t="str">
        <f ca="1">IF(OFFSET('Stocklist Hoogenraad'!C$17,ROW()-ROW(C$17),0)="","",OFFSET('Stocklist Hoogenraad'!C$17,ROW()-ROW(C$17),0))</f>
        <v/>
      </c>
      <c r="D4294" s="125" t="str">
        <f ca="1">IF(OFFSET('Stocklist Hoogenraad'!D$17,ROW()-ROW(D$17),0)="","",(1+Margin)*OFFSET('Stocklist Hoogenraad'!D$17,ROW()-ROW(D$17),0))</f>
        <v/>
      </c>
    </row>
    <row r="4295" spans="1:4" x14ac:dyDescent="0.25">
      <c r="A4295" s="124" t="str">
        <f ca="1">IF(OFFSET('Stocklist Hoogenraad'!A$17,ROW()-ROW(A$17),0)="","",OFFSET('Stocklist Hoogenraad'!A$17,ROW()-ROW(A$17),0))</f>
        <v/>
      </c>
      <c r="B4295" s="124" t="str">
        <f ca="1">IF(OFFSET('Stocklist Hoogenraad'!B$17,ROW()-ROW(B$17),0)="","",OFFSET('Stocklist Hoogenraad'!B$17,ROW()-ROW(B$17),0))</f>
        <v/>
      </c>
      <c r="C4295" s="124" t="str">
        <f ca="1">IF(OFFSET('Stocklist Hoogenraad'!C$17,ROW()-ROW(C$17),0)="","",OFFSET('Stocklist Hoogenraad'!C$17,ROW()-ROW(C$17),0))</f>
        <v/>
      </c>
      <c r="D4295" s="125" t="str">
        <f ca="1">IF(OFFSET('Stocklist Hoogenraad'!D$17,ROW()-ROW(D$17),0)="","",(1+Margin)*OFFSET('Stocklist Hoogenraad'!D$17,ROW()-ROW(D$17),0))</f>
        <v/>
      </c>
    </row>
    <row r="4296" spans="1:4" x14ac:dyDescent="0.25">
      <c r="A4296" s="124" t="str">
        <f ca="1">IF(OFFSET('Stocklist Hoogenraad'!A$17,ROW()-ROW(A$17),0)="","",OFFSET('Stocklist Hoogenraad'!A$17,ROW()-ROW(A$17),0))</f>
        <v/>
      </c>
      <c r="B4296" s="124" t="str">
        <f ca="1">IF(OFFSET('Stocklist Hoogenraad'!B$17,ROW()-ROW(B$17),0)="","",OFFSET('Stocklist Hoogenraad'!B$17,ROW()-ROW(B$17),0))</f>
        <v/>
      </c>
      <c r="C4296" s="124" t="str">
        <f ca="1">IF(OFFSET('Stocklist Hoogenraad'!C$17,ROW()-ROW(C$17),0)="","",OFFSET('Stocklist Hoogenraad'!C$17,ROW()-ROW(C$17),0))</f>
        <v/>
      </c>
      <c r="D4296" s="125" t="str">
        <f ca="1">IF(OFFSET('Stocklist Hoogenraad'!D$17,ROW()-ROW(D$17),0)="","",(1+Margin)*OFFSET('Stocklist Hoogenraad'!D$17,ROW()-ROW(D$17),0))</f>
        <v/>
      </c>
    </row>
    <row r="4297" spans="1:4" x14ac:dyDescent="0.25">
      <c r="A4297" s="124" t="str">
        <f ca="1">IF(OFFSET('Stocklist Hoogenraad'!A$17,ROW()-ROW(A$17),0)="","",OFFSET('Stocklist Hoogenraad'!A$17,ROW()-ROW(A$17),0))</f>
        <v/>
      </c>
      <c r="B4297" s="124" t="str">
        <f ca="1">IF(OFFSET('Stocklist Hoogenraad'!B$17,ROW()-ROW(B$17),0)="","",OFFSET('Stocklist Hoogenraad'!B$17,ROW()-ROW(B$17),0))</f>
        <v/>
      </c>
      <c r="C4297" s="124" t="str">
        <f ca="1">IF(OFFSET('Stocklist Hoogenraad'!C$17,ROW()-ROW(C$17),0)="","",OFFSET('Stocklist Hoogenraad'!C$17,ROW()-ROW(C$17),0))</f>
        <v/>
      </c>
      <c r="D4297" s="125" t="str">
        <f ca="1">IF(OFFSET('Stocklist Hoogenraad'!D$17,ROW()-ROW(D$17),0)="","",(1+Margin)*OFFSET('Stocklist Hoogenraad'!D$17,ROW()-ROW(D$17),0))</f>
        <v/>
      </c>
    </row>
    <row r="4298" spans="1:4" x14ac:dyDescent="0.25">
      <c r="A4298" s="124" t="str">
        <f ca="1">IF(OFFSET('Stocklist Hoogenraad'!A$17,ROW()-ROW(A$17),0)="","",OFFSET('Stocklist Hoogenraad'!A$17,ROW()-ROW(A$17),0))</f>
        <v/>
      </c>
      <c r="B4298" s="124" t="str">
        <f ca="1">IF(OFFSET('Stocklist Hoogenraad'!B$17,ROW()-ROW(B$17),0)="","",OFFSET('Stocklist Hoogenraad'!B$17,ROW()-ROW(B$17),0))</f>
        <v/>
      </c>
      <c r="C4298" s="124" t="str">
        <f ca="1">IF(OFFSET('Stocklist Hoogenraad'!C$17,ROW()-ROW(C$17),0)="","",OFFSET('Stocklist Hoogenraad'!C$17,ROW()-ROW(C$17),0))</f>
        <v/>
      </c>
      <c r="D4298" s="125" t="str">
        <f ca="1">IF(OFFSET('Stocklist Hoogenraad'!D$17,ROW()-ROW(D$17),0)="","",(1+Margin)*OFFSET('Stocklist Hoogenraad'!D$17,ROW()-ROW(D$17),0))</f>
        <v/>
      </c>
    </row>
    <row r="4299" spans="1:4" x14ac:dyDescent="0.25">
      <c r="A4299" s="124" t="str">
        <f ca="1">IF(OFFSET('Stocklist Hoogenraad'!A$17,ROW()-ROW(A$17),0)="","",OFFSET('Stocklist Hoogenraad'!A$17,ROW()-ROW(A$17),0))</f>
        <v/>
      </c>
      <c r="B4299" s="124" t="str">
        <f ca="1">IF(OFFSET('Stocklist Hoogenraad'!B$17,ROW()-ROW(B$17),0)="","",OFFSET('Stocklist Hoogenraad'!B$17,ROW()-ROW(B$17),0))</f>
        <v/>
      </c>
      <c r="C4299" s="124" t="str">
        <f ca="1">IF(OFFSET('Stocklist Hoogenraad'!C$17,ROW()-ROW(C$17),0)="","",OFFSET('Stocklist Hoogenraad'!C$17,ROW()-ROW(C$17),0))</f>
        <v/>
      </c>
      <c r="D4299" s="125" t="str">
        <f ca="1">IF(OFFSET('Stocklist Hoogenraad'!D$17,ROW()-ROW(D$17),0)="","",(1+Margin)*OFFSET('Stocklist Hoogenraad'!D$17,ROW()-ROW(D$17),0))</f>
        <v/>
      </c>
    </row>
    <row r="4300" spans="1:4" x14ac:dyDescent="0.25">
      <c r="A4300" s="124" t="str">
        <f ca="1">IF(OFFSET('Stocklist Hoogenraad'!A$17,ROW()-ROW(A$17),0)="","",OFFSET('Stocklist Hoogenraad'!A$17,ROW()-ROW(A$17),0))</f>
        <v/>
      </c>
      <c r="B4300" s="124" t="str">
        <f ca="1">IF(OFFSET('Stocklist Hoogenraad'!B$17,ROW()-ROW(B$17),0)="","",OFFSET('Stocklist Hoogenraad'!B$17,ROW()-ROW(B$17),0))</f>
        <v/>
      </c>
      <c r="C4300" s="124" t="str">
        <f ca="1">IF(OFFSET('Stocklist Hoogenraad'!C$17,ROW()-ROW(C$17),0)="","",OFFSET('Stocklist Hoogenraad'!C$17,ROW()-ROW(C$17),0))</f>
        <v/>
      </c>
      <c r="D4300" s="125" t="str">
        <f ca="1">IF(OFFSET('Stocklist Hoogenraad'!D$17,ROW()-ROW(D$17),0)="","",(1+Margin)*OFFSET('Stocklist Hoogenraad'!D$17,ROW()-ROW(D$17),0))</f>
        <v/>
      </c>
    </row>
    <row r="4301" spans="1:4" x14ac:dyDescent="0.25">
      <c r="A4301" s="124" t="str">
        <f ca="1">IF(OFFSET('Stocklist Hoogenraad'!A$17,ROW()-ROW(A$17),0)="","",OFFSET('Stocklist Hoogenraad'!A$17,ROW()-ROW(A$17),0))</f>
        <v/>
      </c>
      <c r="B4301" s="124" t="str">
        <f ca="1">IF(OFFSET('Stocklist Hoogenraad'!B$17,ROW()-ROW(B$17),0)="","",OFFSET('Stocklist Hoogenraad'!B$17,ROW()-ROW(B$17),0))</f>
        <v/>
      </c>
      <c r="C4301" s="124" t="str">
        <f ca="1">IF(OFFSET('Stocklist Hoogenraad'!C$17,ROW()-ROW(C$17),0)="","",OFFSET('Stocklist Hoogenraad'!C$17,ROW()-ROW(C$17),0))</f>
        <v/>
      </c>
      <c r="D4301" s="125" t="str">
        <f ca="1">IF(OFFSET('Stocklist Hoogenraad'!D$17,ROW()-ROW(D$17),0)="","",(1+Margin)*OFFSET('Stocklist Hoogenraad'!D$17,ROW()-ROW(D$17),0))</f>
        <v/>
      </c>
    </row>
    <row r="4302" spans="1:4" x14ac:dyDescent="0.25">
      <c r="A4302" s="124" t="str">
        <f ca="1">IF(OFFSET('Stocklist Hoogenraad'!A$17,ROW()-ROW(A$17),0)="","",OFFSET('Stocklist Hoogenraad'!A$17,ROW()-ROW(A$17),0))</f>
        <v/>
      </c>
      <c r="B4302" s="124" t="str">
        <f ca="1">IF(OFFSET('Stocklist Hoogenraad'!B$17,ROW()-ROW(B$17),0)="","",OFFSET('Stocklist Hoogenraad'!B$17,ROW()-ROW(B$17),0))</f>
        <v/>
      </c>
      <c r="C4302" s="124" t="str">
        <f ca="1">IF(OFFSET('Stocklist Hoogenraad'!C$17,ROW()-ROW(C$17),0)="","",OFFSET('Stocklist Hoogenraad'!C$17,ROW()-ROW(C$17),0))</f>
        <v/>
      </c>
      <c r="D4302" s="125" t="str">
        <f ca="1">IF(OFFSET('Stocklist Hoogenraad'!D$17,ROW()-ROW(D$17),0)="","",(1+Margin)*OFFSET('Stocklist Hoogenraad'!D$17,ROW()-ROW(D$17),0))</f>
        <v/>
      </c>
    </row>
    <row r="4303" spans="1:4" x14ac:dyDescent="0.25">
      <c r="A4303" s="124" t="str">
        <f ca="1">IF(OFFSET('Stocklist Hoogenraad'!A$17,ROW()-ROW(A$17),0)="","",OFFSET('Stocklist Hoogenraad'!A$17,ROW()-ROW(A$17),0))</f>
        <v/>
      </c>
      <c r="B4303" s="124" t="str">
        <f ca="1">IF(OFFSET('Stocklist Hoogenraad'!B$17,ROW()-ROW(B$17),0)="","",OFFSET('Stocklist Hoogenraad'!B$17,ROW()-ROW(B$17),0))</f>
        <v/>
      </c>
      <c r="C4303" s="124" t="str">
        <f ca="1">IF(OFFSET('Stocklist Hoogenraad'!C$17,ROW()-ROW(C$17),0)="","",OFFSET('Stocklist Hoogenraad'!C$17,ROW()-ROW(C$17),0))</f>
        <v/>
      </c>
      <c r="D4303" s="125" t="str">
        <f ca="1">IF(OFFSET('Stocklist Hoogenraad'!D$17,ROW()-ROW(D$17),0)="","",(1+Margin)*OFFSET('Stocklist Hoogenraad'!D$17,ROW()-ROW(D$17),0))</f>
        <v/>
      </c>
    </row>
    <row r="4304" spans="1:4" x14ac:dyDescent="0.25">
      <c r="A4304" s="124" t="str">
        <f ca="1">IF(OFFSET('Stocklist Hoogenraad'!A$17,ROW()-ROW(A$17),0)="","",OFFSET('Stocklist Hoogenraad'!A$17,ROW()-ROW(A$17),0))</f>
        <v/>
      </c>
      <c r="B4304" s="124" t="str">
        <f ca="1">IF(OFFSET('Stocklist Hoogenraad'!B$17,ROW()-ROW(B$17),0)="","",OFFSET('Stocklist Hoogenraad'!B$17,ROW()-ROW(B$17),0))</f>
        <v/>
      </c>
      <c r="C4304" s="124" t="str">
        <f ca="1">IF(OFFSET('Stocklist Hoogenraad'!C$17,ROW()-ROW(C$17),0)="","",OFFSET('Stocklist Hoogenraad'!C$17,ROW()-ROW(C$17),0))</f>
        <v/>
      </c>
      <c r="D4304" s="125" t="str">
        <f ca="1">IF(OFFSET('Stocklist Hoogenraad'!D$17,ROW()-ROW(D$17),0)="","",(1+Margin)*OFFSET('Stocklist Hoogenraad'!D$17,ROW()-ROW(D$17),0))</f>
        <v/>
      </c>
    </row>
    <row r="4305" spans="1:4" x14ac:dyDescent="0.25">
      <c r="A4305" s="124" t="str">
        <f ca="1">IF(OFFSET('Stocklist Hoogenraad'!A$17,ROW()-ROW(A$17),0)="","",OFFSET('Stocklist Hoogenraad'!A$17,ROW()-ROW(A$17),0))</f>
        <v/>
      </c>
      <c r="B4305" s="124" t="str">
        <f ca="1">IF(OFFSET('Stocklist Hoogenraad'!B$17,ROW()-ROW(B$17),0)="","",OFFSET('Stocklist Hoogenraad'!B$17,ROW()-ROW(B$17),0))</f>
        <v/>
      </c>
      <c r="C4305" s="124" t="str">
        <f ca="1">IF(OFFSET('Stocklist Hoogenraad'!C$17,ROW()-ROW(C$17),0)="","",OFFSET('Stocklist Hoogenraad'!C$17,ROW()-ROW(C$17),0))</f>
        <v/>
      </c>
      <c r="D4305" s="125" t="str">
        <f ca="1">IF(OFFSET('Stocklist Hoogenraad'!D$17,ROW()-ROW(D$17),0)="","",(1+Margin)*OFFSET('Stocklist Hoogenraad'!D$17,ROW()-ROW(D$17),0))</f>
        <v/>
      </c>
    </row>
    <row r="4306" spans="1:4" x14ac:dyDescent="0.25">
      <c r="A4306" s="124" t="str">
        <f ca="1">IF(OFFSET('Stocklist Hoogenraad'!A$17,ROW()-ROW(A$17),0)="","",OFFSET('Stocklist Hoogenraad'!A$17,ROW()-ROW(A$17),0))</f>
        <v/>
      </c>
      <c r="B4306" s="124" t="str">
        <f ca="1">IF(OFFSET('Stocklist Hoogenraad'!B$17,ROW()-ROW(B$17),0)="","",OFFSET('Stocklist Hoogenraad'!B$17,ROW()-ROW(B$17),0))</f>
        <v/>
      </c>
      <c r="C4306" s="124" t="str">
        <f ca="1">IF(OFFSET('Stocklist Hoogenraad'!C$17,ROW()-ROW(C$17),0)="","",OFFSET('Stocklist Hoogenraad'!C$17,ROW()-ROW(C$17),0))</f>
        <v/>
      </c>
      <c r="D4306" s="125" t="str">
        <f ca="1">IF(OFFSET('Stocklist Hoogenraad'!D$17,ROW()-ROW(D$17),0)="","",(1+Margin)*OFFSET('Stocklist Hoogenraad'!D$17,ROW()-ROW(D$17),0))</f>
        <v/>
      </c>
    </row>
    <row r="4307" spans="1:4" x14ac:dyDescent="0.25">
      <c r="A4307" s="124" t="str">
        <f ca="1">IF(OFFSET('Stocklist Hoogenraad'!A$17,ROW()-ROW(A$17),0)="","",OFFSET('Stocklist Hoogenraad'!A$17,ROW()-ROW(A$17),0))</f>
        <v/>
      </c>
      <c r="B4307" s="124" t="str">
        <f ca="1">IF(OFFSET('Stocklist Hoogenraad'!B$17,ROW()-ROW(B$17),0)="","",OFFSET('Stocklist Hoogenraad'!B$17,ROW()-ROW(B$17),0))</f>
        <v/>
      </c>
      <c r="C4307" s="124" t="str">
        <f ca="1">IF(OFFSET('Stocklist Hoogenraad'!C$17,ROW()-ROW(C$17),0)="","",OFFSET('Stocklist Hoogenraad'!C$17,ROW()-ROW(C$17),0))</f>
        <v/>
      </c>
      <c r="D4307" s="125" t="str">
        <f ca="1">IF(OFFSET('Stocklist Hoogenraad'!D$17,ROW()-ROW(D$17),0)="","",(1+Margin)*OFFSET('Stocklist Hoogenraad'!D$17,ROW()-ROW(D$17),0))</f>
        <v/>
      </c>
    </row>
    <row r="4308" spans="1:4" x14ac:dyDescent="0.25">
      <c r="A4308" s="124" t="str">
        <f ca="1">IF(OFFSET('Stocklist Hoogenraad'!A$17,ROW()-ROW(A$17),0)="","",OFFSET('Stocklist Hoogenraad'!A$17,ROW()-ROW(A$17),0))</f>
        <v/>
      </c>
      <c r="B4308" s="124" t="str">
        <f ca="1">IF(OFFSET('Stocklist Hoogenraad'!B$17,ROW()-ROW(B$17),0)="","",OFFSET('Stocklist Hoogenraad'!B$17,ROW()-ROW(B$17),0))</f>
        <v/>
      </c>
      <c r="C4308" s="124" t="str">
        <f ca="1">IF(OFFSET('Stocklist Hoogenraad'!C$17,ROW()-ROW(C$17),0)="","",OFFSET('Stocklist Hoogenraad'!C$17,ROW()-ROW(C$17),0))</f>
        <v/>
      </c>
      <c r="D4308" s="125" t="str">
        <f ca="1">IF(OFFSET('Stocklist Hoogenraad'!D$17,ROW()-ROW(D$17),0)="","",(1+Margin)*OFFSET('Stocklist Hoogenraad'!D$17,ROW()-ROW(D$17),0))</f>
        <v/>
      </c>
    </row>
    <row r="4309" spans="1:4" x14ac:dyDescent="0.25">
      <c r="A4309" s="124" t="str">
        <f ca="1">IF(OFFSET('Stocklist Hoogenraad'!A$17,ROW()-ROW(A$17),0)="","",OFFSET('Stocklist Hoogenraad'!A$17,ROW()-ROW(A$17),0))</f>
        <v/>
      </c>
      <c r="B4309" s="124" t="str">
        <f ca="1">IF(OFFSET('Stocklist Hoogenraad'!B$17,ROW()-ROW(B$17),0)="","",OFFSET('Stocklist Hoogenraad'!B$17,ROW()-ROW(B$17),0))</f>
        <v/>
      </c>
      <c r="C4309" s="124" t="str">
        <f ca="1">IF(OFFSET('Stocklist Hoogenraad'!C$17,ROW()-ROW(C$17),0)="","",OFFSET('Stocklist Hoogenraad'!C$17,ROW()-ROW(C$17),0))</f>
        <v/>
      </c>
      <c r="D4309" s="125" t="str">
        <f ca="1">IF(OFFSET('Stocklist Hoogenraad'!D$17,ROW()-ROW(D$17),0)="","",(1+Margin)*OFFSET('Stocklist Hoogenraad'!D$17,ROW()-ROW(D$17),0))</f>
        <v/>
      </c>
    </row>
    <row r="4310" spans="1:4" x14ac:dyDescent="0.25">
      <c r="A4310" s="124" t="str">
        <f ca="1">IF(OFFSET('Stocklist Hoogenraad'!A$17,ROW()-ROW(A$17),0)="","",OFFSET('Stocklist Hoogenraad'!A$17,ROW()-ROW(A$17),0))</f>
        <v/>
      </c>
      <c r="B4310" s="124" t="str">
        <f ca="1">IF(OFFSET('Stocklist Hoogenraad'!B$17,ROW()-ROW(B$17),0)="","",OFFSET('Stocklist Hoogenraad'!B$17,ROW()-ROW(B$17),0))</f>
        <v/>
      </c>
      <c r="C4310" s="124" t="str">
        <f ca="1">IF(OFFSET('Stocklist Hoogenraad'!C$17,ROW()-ROW(C$17),0)="","",OFFSET('Stocklist Hoogenraad'!C$17,ROW()-ROW(C$17),0))</f>
        <v/>
      </c>
      <c r="D4310" s="125" t="str">
        <f ca="1">IF(OFFSET('Stocklist Hoogenraad'!D$17,ROW()-ROW(D$17),0)="","",(1+Margin)*OFFSET('Stocklist Hoogenraad'!D$17,ROW()-ROW(D$17),0))</f>
        <v/>
      </c>
    </row>
    <row r="4311" spans="1:4" x14ac:dyDescent="0.25">
      <c r="A4311" s="124" t="str">
        <f ca="1">IF(OFFSET('Stocklist Hoogenraad'!A$17,ROW()-ROW(A$17),0)="","",OFFSET('Stocklist Hoogenraad'!A$17,ROW()-ROW(A$17),0))</f>
        <v/>
      </c>
      <c r="B4311" s="124" t="str">
        <f ca="1">IF(OFFSET('Stocklist Hoogenraad'!B$17,ROW()-ROW(B$17),0)="","",OFFSET('Stocklist Hoogenraad'!B$17,ROW()-ROW(B$17),0))</f>
        <v/>
      </c>
      <c r="C4311" s="124" t="str">
        <f ca="1">IF(OFFSET('Stocklist Hoogenraad'!C$17,ROW()-ROW(C$17),0)="","",OFFSET('Stocklist Hoogenraad'!C$17,ROW()-ROW(C$17),0))</f>
        <v/>
      </c>
      <c r="D4311" s="125" t="str">
        <f ca="1">IF(OFFSET('Stocklist Hoogenraad'!D$17,ROW()-ROW(D$17),0)="","",(1+Margin)*OFFSET('Stocklist Hoogenraad'!D$17,ROW()-ROW(D$17),0))</f>
        <v/>
      </c>
    </row>
    <row r="4312" spans="1:4" x14ac:dyDescent="0.25">
      <c r="A4312" s="124" t="str">
        <f ca="1">IF(OFFSET('Stocklist Hoogenraad'!A$17,ROW()-ROW(A$17),0)="","",OFFSET('Stocklist Hoogenraad'!A$17,ROW()-ROW(A$17),0))</f>
        <v/>
      </c>
      <c r="B4312" s="124" t="str">
        <f ca="1">IF(OFFSET('Stocklist Hoogenraad'!B$17,ROW()-ROW(B$17),0)="","",OFFSET('Stocklist Hoogenraad'!B$17,ROW()-ROW(B$17),0))</f>
        <v/>
      </c>
      <c r="C4312" s="124" t="str">
        <f ca="1">IF(OFFSET('Stocklist Hoogenraad'!C$17,ROW()-ROW(C$17),0)="","",OFFSET('Stocklist Hoogenraad'!C$17,ROW()-ROW(C$17),0))</f>
        <v/>
      </c>
      <c r="D4312" s="125" t="str">
        <f ca="1">IF(OFFSET('Stocklist Hoogenraad'!D$17,ROW()-ROW(D$17),0)="","",(1+Margin)*OFFSET('Stocklist Hoogenraad'!D$17,ROW()-ROW(D$17),0))</f>
        <v/>
      </c>
    </row>
    <row r="4313" spans="1:4" x14ac:dyDescent="0.25">
      <c r="A4313" s="124" t="str">
        <f ca="1">IF(OFFSET('Stocklist Hoogenraad'!A$17,ROW()-ROW(A$17),0)="","",OFFSET('Stocklist Hoogenraad'!A$17,ROW()-ROW(A$17),0))</f>
        <v/>
      </c>
      <c r="B4313" s="124" t="str">
        <f ca="1">IF(OFFSET('Stocklist Hoogenraad'!B$17,ROW()-ROW(B$17),0)="","",OFFSET('Stocklist Hoogenraad'!B$17,ROW()-ROW(B$17),0))</f>
        <v/>
      </c>
      <c r="C4313" s="124" t="str">
        <f ca="1">IF(OFFSET('Stocklist Hoogenraad'!C$17,ROW()-ROW(C$17),0)="","",OFFSET('Stocklist Hoogenraad'!C$17,ROW()-ROW(C$17),0))</f>
        <v/>
      </c>
      <c r="D4313" s="125" t="str">
        <f ca="1">IF(OFFSET('Stocklist Hoogenraad'!D$17,ROW()-ROW(D$17),0)="","",(1+Margin)*OFFSET('Stocklist Hoogenraad'!D$17,ROW()-ROW(D$17),0))</f>
        <v/>
      </c>
    </row>
    <row r="4314" spans="1:4" x14ac:dyDescent="0.25">
      <c r="A4314" s="124" t="str">
        <f ca="1">IF(OFFSET('Stocklist Hoogenraad'!A$17,ROW()-ROW(A$17),0)="","",OFFSET('Stocklist Hoogenraad'!A$17,ROW()-ROW(A$17),0))</f>
        <v/>
      </c>
      <c r="B4314" s="124" t="str">
        <f ca="1">IF(OFFSET('Stocklist Hoogenraad'!B$17,ROW()-ROW(B$17),0)="","",OFFSET('Stocklist Hoogenraad'!B$17,ROW()-ROW(B$17),0))</f>
        <v/>
      </c>
      <c r="C4314" s="124" t="str">
        <f ca="1">IF(OFFSET('Stocklist Hoogenraad'!C$17,ROW()-ROW(C$17),0)="","",OFFSET('Stocklist Hoogenraad'!C$17,ROW()-ROW(C$17),0))</f>
        <v/>
      </c>
      <c r="D4314" s="125" t="str">
        <f ca="1">IF(OFFSET('Stocklist Hoogenraad'!D$17,ROW()-ROW(D$17),0)="","",(1+Margin)*OFFSET('Stocklist Hoogenraad'!D$17,ROW()-ROW(D$17),0))</f>
        <v/>
      </c>
    </row>
    <row r="4315" spans="1:4" x14ac:dyDescent="0.25">
      <c r="A4315" s="124" t="str">
        <f ca="1">IF(OFFSET('Stocklist Hoogenraad'!A$17,ROW()-ROW(A$17),0)="","",OFFSET('Stocklist Hoogenraad'!A$17,ROW()-ROW(A$17),0))</f>
        <v/>
      </c>
      <c r="B4315" s="124" t="str">
        <f ca="1">IF(OFFSET('Stocklist Hoogenraad'!B$17,ROW()-ROW(B$17),0)="","",OFFSET('Stocklist Hoogenraad'!B$17,ROW()-ROW(B$17),0))</f>
        <v/>
      </c>
      <c r="C4315" s="124" t="str">
        <f ca="1">IF(OFFSET('Stocklist Hoogenraad'!C$17,ROW()-ROW(C$17),0)="","",OFFSET('Stocklist Hoogenraad'!C$17,ROW()-ROW(C$17),0))</f>
        <v/>
      </c>
      <c r="D4315" s="125" t="str">
        <f ca="1">IF(OFFSET('Stocklist Hoogenraad'!D$17,ROW()-ROW(D$17),0)="","",(1+Margin)*OFFSET('Stocklist Hoogenraad'!D$17,ROW()-ROW(D$17),0))</f>
        <v/>
      </c>
    </row>
    <row r="4316" spans="1:4" x14ac:dyDescent="0.25">
      <c r="A4316" s="124" t="str">
        <f ca="1">IF(OFFSET('Stocklist Hoogenraad'!A$17,ROW()-ROW(A$17),0)="","",OFFSET('Stocklist Hoogenraad'!A$17,ROW()-ROW(A$17),0))</f>
        <v/>
      </c>
      <c r="B4316" s="124" t="str">
        <f ca="1">IF(OFFSET('Stocklist Hoogenraad'!B$17,ROW()-ROW(B$17),0)="","",OFFSET('Stocklist Hoogenraad'!B$17,ROW()-ROW(B$17),0))</f>
        <v/>
      </c>
      <c r="C4316" s="124" t="str">
        <f ca="1">IF(OFFSET('Stocklist Hoogenraad'!C$17,ROW()-ROW(C$17),0)="","",OFFSET('Stocklist Hoogenraad'!C$17,ROW()-ROW(C$17),0))</f>
        <v/>
      </c>
      <c r="D4316" s="125" t="str">
        <f ca="1">IF(OFFSET('Stocklist Hoogenraad'!D$17,ROW()-ROW(D$17),0)="","",(1+Margin)*OFFSET('Stocklist Hoogenraad'!D$17,ROW()-ROW(D$17),0))</f>
        <v/>
      </c>
    </row>
    <row r="4317" spans="1:4" x14ac:dyDescent="0.25">
      <c r="A4317" s="124" t="str">
        <f ca="1">IF(OFFSET('Stocklist Hoogenraad'!A$17,ROW()-ROW(A$17),0)="","",OFFSET('Stocklist Hoogenraad'!A$17,ROW()-ROW(A$17),0))</f>
        <v/>
      </c>
      <c r="B4317" s="124" t="str">
        <f ca="1">IF(OFFSET('Stocklist Hoogenraad'!B$17,ROW()-ROW(B$17),0)="","",OFFSET('Stocklist Hoogenraad'!B$17,ROW()-ROW(B$17),0))</f>
        <v/>
      </c>
      <c r="C4317" s="124" t="str">
        <f ca="1">IF(OFFSET('Stocklist Hoogenraad'!C$17,ROW()-ROW(C$17),0)="","",OFFSET('Stocklist Hoogenraad'!C$17,ROW()-ROW(C$17),0))</f>
        <v/>
      </c>
      <c r="D4317" s="125" t="str">
        <f ca="1">IF(OFFSET('Stocklist Hoogenraad'!D$17,ROW()-ROW(D$17),0)="","",(1+Margin)*OFFSET('Stocklist Hoogenraad'!D$17,ROW()-ROW(D$17),0))</f>
        <v/>
      </c>
    </row>
    <row r="4318" spans="1:4" x14ac:dyDescent="0.25">
      <c r="A4318" s="124" t="str">
        <f ca="1">IF(OFFSET('Stocklist Hoogenraad'!A$17,ROW()-ROW(A$17),0)="","",OFFSET('Stocklist Hoogenraad'!A$17,ROW()-ROW(A$17),0))</f>
        <v/>
      </c>
      <c r="B4318" s="124" t="str">
        <f ca="1">IF(OFFSET('Stocklist Hoogenraad'!B$17,ROW()-ROW(B$17),0)="","",OFFSET('Stocklist Hoogenraad'!B$17,ROW()-ROW(B$17),0))</f>
        <v/>
      </c>
      <c r="C4318" s="124" t="str">
        <f ca="1">IF(OFFSET('Stocklist Hoogenraad'!C$17,ROW()-ROW(C$17),0)="","",OFFSET('Stocklist Hoogenraad'!C$17,ROW()-ROW(C$17),0))</f>
        <v/>
      </c>
      <c r="D4318" s="125" t="str">
        <f ca="1">IF(OFFSET('Stocklist Hoogenraad'!D$17,ROW()-ROW(D$17),0)="","",(1+Margin)*OFFSET('Stocklist Hoogenraad'!D$17,ROW()-ROW(D$17),0))</f>
        <v/>
      </c>
    </row>
    <row r="4319" spans="1:4" x14ac:dyDescent="0.25">
      <c r="A4319" s="124" t="str">
        <f ca="1">IF(OFFSET('Stocklist Hoogenraad'!A$17,ROW()-ROW(A$17),0)="","",OFFSET('Stocklist Hoogenraad'!A$17,ROW()-ROW(A$17),0))</f>
        <v/>
      </c>
      <c r="B4319" s="124" t="str">
        <f ca="1">IF(OFFSET('Stocklist Hoogenraad'!B$17,ROW()-ROW(B$17),0)="","",OFFSET('Stocklist Hoogenraad'!B$17,ROW()-ROW(B$17),0))</f>
        <v/>
      </c>
      <c r="C4319" s="124" t="str">
        <f ca="1">IF(OFFSET('Stocklist Hoogenraad'!C$17,ROW()-ROW(C$17),0)="","",OFFSET('Stocklist Hoogenraad'!C$17,ROW()-ROW(C$17),0))</f>
        <v/>
      </c>
      <c r="D4319" s="125" t="str">
        <f ca="1">IF(OFFSET('Stocklist Hoogenraad'!D$17,ROW()-ROW(D$17),0)="","",(1+Margin)*OFFSET('Stocklist Hoogenraad'!D$17,ROW()-ROW(D$17),0))</f>
        <v/>
      </c>
    </row>
    <row r="4320" spans="1:4" x14ac:dyDescent="0.25">
      <c r="A4320" s="124" t="str">
        <f ca="1">IF(OFFSET('Stocklist Hoogenraad'!A$17,ROW()-ROW(A$17),0)="","",OFFSET('Stocklist Hoogenraad'!A$17,ROW()-ROW(A$17),0))</f>
        <v/>
      </c>
      <c r="B4320" s="124" t="str">
        <f ca="1">IF(OFFSET('Stocklist Hoogenraad'!B$17,ROW()-ROW(B$17),0)="","",OFFSET('Stocklist Hoogenraad'!B$17,ROW()-ROW(B$17),0))</f>
        <v/>
      </c>
      <c r="C4320" s="124" t="str">
        <f ca="1">IF(OFFSET('Stocklist Hoogenraad'!C$17,ROW()-ROW(C$17),0)="","",OFFSET('Stocklist Hoogenraad'!C$17,ROW()-ROW(C$17),0))</f>
        <v/>
      </c>
      <c r="D4320" s="125" t="str">
        <f ca="1">IF(OFFSET('Stocklist Hoogenraad'!D$17,ROW()-ROW(D$17),0)="","",(1+Margin)*OFFSET('Stocklist Hoogenraad'!D$17,ROW()-ROW(D$17),0))</f>
        <v/>
      </c>
    </row>
    <row r="4321" spans="1:4" x14ac:dyDescent="0.25">
      <c r="A4321" s="124" t="str">
        <f ca="1">IF(OFFSET('Stocklist Hoogenraad'!A$17,ROW()-ROW(A$17),0)="","",OFFSET('Stocklist Hoogenraad'!A$17,ROW()-ROW(A$17),0))</f>
        <v/>
      </c>
      <c r="B4321" s="124" t="str">
        <f ca="1">IF(OFFSET('Stocklist Hoogenraad'!B$17,ROW()-ROW(B$17),0)="","",OFFSET('Stocklist Hoogenraad'!B$17,ROW()-ROW(B$17),0))</f>
        <v/>
      </c>
      <c r="C4321" s="124" t="str">
        <f ca="1">IF(OFFSET('Stocklist Hoogenraad'!C$17,ROW()-ROW(C$17),0)="","",OFFSET('Stocklist Hoogenraad'!C$17,ROW()-ROW(C$17),0))</f>
        <v/>
      </c>
      <c r="D4321" s="125" t="str">
        <f ca="1">IF(OFFSET('Stocklist Hoogenraad'!D$17,ROW()-ROW(D$17),0)="","",(1+Margin)*OFFSET('Stocklist Hoogenraad'!D$17,ROW()-ROW(D$17),0))</f>
        <v/>
      </c>
    </row>
    <row r="4322" spans="1:4" x14ac:dyDescent="0.25">
      <c r="A4322" s="124" t="str">
        <f ca="1">IF(OFFSET('Stocklist Hoogenraad'!A$17,ROW()-ROW(A$17),0)="","",OFFSET('Stocklist Hoogenraad'!A$17,ROW()-ROW(A$17),0))</f>
        <v/>
      </c>
      <c r="B4322" s="124" t="str">
        <f ca="1">IF(OFFSET('Stocklist Hoogenraad'!B$17,ROW()-ROW(B$17),0)="","",OFFSET('Stocklist Hoogenraad'!B$17,ROW()-ROW(B$17),0))</f>
        <v/>
      </c>
      <c r="C4322" s="124" t="str">
        <f ca="1">IF(OFFSET('Stocklist Hoogenraad'!C$17,ROW()-ROW(C$17),0)="","",OFFSET('Stocklist Hoogenraad'!C$17,ROW()-ROW(C$17),0))</f>
        <v/>
      </c>
      <c r="D4322" s="125" t="str">
        <f ca="1">IF(OFFSET('Stocklist Hoogenraad'!D$17,ROW()-ROW(D$17),0)="","",(1+Margin)*OFFSET('Stocklist Hoogenraad'!D$17,ROW()-ROW(D$17),0))</f>
        <v/>
      </c>
    </row>
    <row r="4323" spans="1:4" x14ac:dyDescent="0.25">
      <c r="A4323" s="124" t="str">
        <f ca="1">IF(OFFSET('Stocklist Hoogenraad'!A$17,ROW()-ROW(A$17),0)="","",OFFSET('Stocklist Hoogenraad'!A$17,ROW()-ROW(A$17),0))</f>
        <v/>
      </c>
      <c r="B4323" s="124" t="str">
        <f ca="1">IF(OFFSET('Stocklist Hoogenraad'!B$17,ROW()-ROW(B$17),0)="","",OFFSET('Stocklist Hoogenraad'!B$17,ROW()-ROW(B$17),0))</f>
        <v/>
      </c>
      <c r="C4323" s="124" t="str">
        <f ca="1">IF(OFFSET('Stocklist Hoogenraad'!C$17,ROW()-ROW(C$17),0)="","",OFFSET('Stocklist Hoogenraad'!C$17,ROW()-ROW(C$17),0))</f>
        <v/>
      </c>
      <c r="D4323" s="125" t="str">
        <f ca="1">IF(OFFSET('Stocklist Hoogenraad'!D$17,ROW()-ROW(D$17),0)="","",(1+Margin)*OFFSET('Stocklist Hoogenraad'!D$17,ROW()-ROW(D$17),0))</f>
        <v/>
      </c>
    </row>
    <row r="4324" spans="1:4" x14ac:dyDescent="0.25">
      <c r="A4324" s="124" t="str">
        <f ca="1">IF(OFFSET('Stocklist Hoogenraad'!A$17,ROW()-ROW(A$17),0)="","",OFFSET('Stocklist Hoogenraad'!A$17,ROW()-ROW(A$17),0))</f>
        <v/>
      </c>
      <c r="B4324" s="124" t="str">
        <f ca="1">IF(OFFSET('Stocklist Hoogenraad'!B$17,ROW()-ROW(B$17),0)="","",OFFSET('Stocklist Hoogenraad'!B$17,ROW()-ROW(B$17),0))</f>
        <v/>
      </c>
      <c r="C4324" s="124" t="str">
        <f ca="1">IF(OFFSET('Stocklist Hoogenraad'!C$17,ROW()-ROW(C$17),0)="","",OFFSET('Stocklist Hoogenraad'!C$17,ROW()-ROW(C$17),0))</f>
        <v/>
      </c>
      <c r="D4324" s="125" t="str">
        <f ca="1">IF(OFFSET('Stocklist Hoogenraad'!D$17,ROW()-ROW(D$17),0)="","",(1+Margin)*OFFSET('Stocklist Hoogenraad'!D$17,ROW()-ROW(D$17),0))</f>
        <v/>
      </c>
    </row>
    <row r="4325" spans="1:4" x14ac:dyDescent="0.25">
      <c r="A4325" s="124" t="str">
        <f ca="1">IF(OFFSET('Stocklist Hoogenraad'!A$17,ROW()-ROW(A$17),0)="","",OFFSET('Stocklist Hoogenraad'!A$17,ROW()-ROW(A$17),0))</f>
        <v/>
      </c>
      <c r="B4325" s="124" t="str">
        <f ca="1">IF(OFFSET('Stocklist Hoogenraad'!B$17,ROW()-ROW(B$17),0)="","",OFFSET('Stocklist Hoogenraad'!B$17,ROW()-ROW(B$17),0))</f>
        <v/>
      </c>
      <c r="C4325" s="124" t="str">
        <f ca="1">IF(OFFSET('Stocklist Hoogenraad'!C$17,ROW()-ROW(C$17),0)="","",OFFSET('Stocklist Hoogenraad'!C$17,ROW()-ROW(C$17),0))</f>
        <v/>
      </c>
      <c r="D4325" s="125" t="str">
        <f ca="1">IF(OFFSET('Stocklist Hoogenraad'!D$17,ROW()-ROW(D$17),0)="","",(1+Margin)*OFFSET('Stocklist Hoogenraad'!D$17,ROW()-ROW(D$17),0))</f>
        <v/>
      </c>
    </row>
    <row r="4326" spans="1:4" x14ac:dyDescent="0.25">
      <c r="A4326" s="124" t="str">
        <f ca="1">IF(OFFSET('Stocklist Hoogenraad'!A$17,ROW()-ROW(A$17),0)="","",OFFSET('Stocklist Hoogenraad'!A$17,ROW()-ROW(A$17),0))</f>
        <v/>
      </c>
      <c r="B4326" s="124" t="str">
        <f ca="1">IF(OFFSET('Stocklist Hoogenraad'!B$17,ROW()-ROW(B$17),0)="","",OFFSET('Stocklist Hoogenraad'!B$17,ROW()-ROW(B$17),0))</f>
        <v/>
      </c>
      <c r="C4326" s="124" t="str">
        <f ca="1">IF(OFFSET('Stocklist Hoogenraad'!C$17,ROW()-ROW(C$17),0)="","",OFFSET('Stocklist Hoogenraad'!C$17,ROW()-ROW(C$17),0))</f>
        <v/>
      </c>
      <c r="D4326" s="125" t="str">
        <f ca="1">IF(OFFSET('Stocklist Hoogenraad'!D$17,ROW()-ROW(D$17),0)="","",(1+Margin)*OFFSET('Stocklist Hoogenraad'!D$17,ROW()-ROW(D$17),0))</f>
        <v/>
      </c>
    </row>
    <row r="4327" spans="1:4" x14ac:dyDescent="0.25">
      <c r="A4327" s="124" t="str">
        <f ca="1">IF(OFFSET('Stocklist Hoogenraad'!A$17,ROW()-ROW(A$17),0)="","",OFFSET('Stocklist Hoogenraad'!A$17,ROW()-ROW(A$17),0))</f>
        <v/>
      </c>
      <c r="B4327" s="124" t="str">
        <f ca="1">IF(OFFSET('Stocklist Hoogenraad'!B$17,ROW()-ROW(B$17),0)="","",OFFSET('Stocklist Hoogenraad'!B$17,ROW()-ROW(B$17),0))</f>
        <v/>
      </c>
      <c r="C4327" s="124" t="str">
        <f ca="1">IF(OFFSET('Stocklist Hoogenraad'!C$17,ROW()-ROW(C$17),0)="","",OFFSET('Stocklist Hoogenraad'!C$17,ROW()-ROW(C$17),0))</f>
        <v/>
      </c>
      <c r="D4327" s="125" t="str">
        <f ca="1">IF(OFFSET('Stocklist Hoogenraad'!D$17,ROW()-ROW(D$17),0)="","",(1+Margin)*OFFSET('Stocklist Hoogenraad'!D$17,ROW()-ROW(D$17),0))</f>
        <v/>
      </c>
    </row>
    <row r="4328" spans="1:4" x14ac:dyDescent="0.25">
      <c r="A4328" s="124" t="str">
        <f ca="1">IF(OFFSET('Stocklist Hoogenraad'!A$17,ROW()-ROW(A$17),0)="","",OFFSET('Stocklist Hoogenraad'!A$17,ROW()-ROW(A$17),0))</f>
        <v/>
      </c>
      <c r="B4328" s="124" t="str">
        <f ca="1">IF(OFFSET('Stocklist Hoogenraad'!B$17,ROW()-ROW(B$17),0)="","",OFFSET('Stocklist Hoogenraad'!B$17,ROW()-ROW(B$17),0))</f>
        <v/>
      </c>
      <c r="C4328" s="124" t="str">
        <f ca="1">IF(OFFSET('Stocklist Hoogenraad'!C$17,ROW()-ROW(C$17),0)="","",OFFSET('Stocklist Hoogenraad'!C$17,ROW()-ROW(C$17),0))</f>
        <v/>
      </c>
      <c r="D4328" s="125" t="str">
        <f ca="1">IF(OFFSET('Stocklist Hoogenraad'!D$17,ROW()-ROW(D$17),0)="","",(1+Margin)*OFFSET('Stocklist Hoogenraad'!D$17,ROW()-ROW(D$17),0))</f>
        <v/>
      </c>
    </row>
    <row r="4329" spans="1:4" x14ac:dyDescent="0.25">
      <c r="A4329" s="124" t="str">
        <f ca="1">IF(OFFSET('Stocklist Hoogenraad'!A$17,ROW()-ROW(A$17),0)="","",OFFSET('Stocklist Hoogenraad'!A$17,ROW()-ROW(A$17),0))</f>
        <v/>
      </c>
      <c r="B4329" s="124" t="str">
        <f ca="1">IF(OFFSET('Stocklist Hoogenraad'!B$17,ROW()-ROW(B$17),0)="","",OFFSET('Stocklist Hoogenraad'!B$17,ROW()-ROW(B$17),0))</f>
        <v/>
      </c>
      <c r="C4329" s="124" t="str">
        <f ca="1">IF(OFFSET('Stocklist Hoogenraad'!C$17,ROW()-ROW(C$17),0)="","",OFFSET('Stocklist Hoogenraad'!C$17,ROW()-ROW(C$17),0))</f>
        <v/>
      </c>
      <c r="D4329" s="125" t="str">
        <f ca="1">IF(OFFSET('Stocklist Hoogenraad'!D$17,ROW()-ROW(D$17),0)="","",(1+Margin)*OFFSET('Stocklist Hoogenraad'!D$17,ROW()-ROW(D$17),0))</f>
        <v/>
      </c>
    </row>
    <row r="4330" spans="1:4" x14ac:dyDescent="0.25">
      <c r="A4330" s="124" t="str">
        <f ca="1">IF(OFFSET('Stocklist Hoogenraad'!A$17,ROW()-ROW(A$17),0)="","",OFFSET('Stocklist Hoogenraad'!A$17,ROW()-ROW(A$17),0))</f>
        <v/>
      </c>
      <c r="B4330" s="124" t="str">
        <f ca="1">IF(OFFSET('Stocklist Hoogenraad'!B$17,ROW()-ROW(B$17),0)="","",OFFSET('Stocklist Hoogenraad'!B$17,ROW()-ROW(B$17),0))</f>
        <v/>
      </c>
      <c r="C4330" s="124" t="str">
        <f ca="1">IF(OFFSET('Stocklist Hoogenraad'!C$17,ROW()-ROW(C$17),0)="","",OFFSET('Stocklist Hoogenraad'!C$17,ROW()-ROW(C$17),0))</f>
        <v/>
      </c>
      <c r="D4330" s="125" t="str">
        <f ca="1">IF(OFFSET('Stocklist Hoogenraad'!D$17,ROW()-ROW(D$17),0)="","",(1+Margin)*OFFSET('Stocklist Hoogenraad'!D$17,ROW()-ROW(D$17),0))</f>
        <v/>
      </c>
    </row>
    <row r="4331" spans="1:4" x14ac:dyDescent="0.25">
      <c r="A4331" s="124" t="str">
        <f ca="1">IF(OFFSET('Stocklist Hoogenraad'!A$17,ROW()-ROW(A$17),0)="","",OFFSET('Stocklist Hoogenraad'!A$17,ROW()-ROW(A$17),0))</f>
        <v/>
      </c>
      <c r="B4331" s="124" t="str">
        <f ca="1">IF(OFFSET('Stocklist Hoogenraad'!B$17,ROW()-ROW(B$17),0)="","",OFFSET('Stocklist Hoogenraad'!B$17,ROW()-ROW(B$17),0))</f>
        <v/>
      </c>
      <c r="C4331" s="124" t="str">
        <f ca="1">IF(OFFSET('Stocklist Hoogenraad'!C$17,ROW()-ROW(C$17),0)="","",OFFSET('Stocklist Hoogenraad'!C$17,ROW()-ROW(C$17),0))</f>
        <v/>
      </c>
      <c r="D4331" s="125" t="str">
        <f ca="1">IF(OFFSET('Stocklist Hoogenraad'!D$17,ROW()-ROW(D$17),0)="","",(1+Margin)*OFFSET('Stocklist Hoogenraad'!D$17,ROW()-ROW(D$17),0))</f>
        <v/>
      </c>
    </row>
    <row r="4332" spans="1:4" x14ac:dyDescent="0.25">
      <c r="A4332" s="124" t="str">
        <f ca="1">IF(OFFSET('Stocklist Hoogenraad'!A$17,ROW()-ROW(A$17),0)="","",OFFSET('Stocklist Hoogenraad'!A$17,ROW()-ROW(A$17),0))</f>
        <v/>
      </c>
      <c r="B4332" s="124" t="str">
        <f ca="1">IF(OFFSET('Stocklist Hoogenraad'!B$17,ROW()-ROW(B$17),0)="","",OFFSET('Stocklist Hoogenraad'!B$17,ROW()-ROW(B$17),0))</f>
        <v/>
      </c>
      <c r="C4332" s="124" t="str">
        <f ca="1">IF(OFFSET('Stocklist Hoogenraad'!C$17,ROW()-ROW(C$17),0)="","",OFFSET('Stocklist Hoogenraad'!C$17,ROW()-ROW(C$17),0))</f>
        <v/>
      </c>
      <c r="D4332" s="125" t="str">
        <f ca="1">IF(OFFSET('Stocklist Hoogenraad'!D$17,ROW()-ROW(D$17),0)="","",(1+Margin)*OFFSET('Stocklist Hoogenraad'!D$17,ROW()-ROW(D$17),0))</f>
        <v/>
      </c>
    </row>
    <row r="4333" spans="1:4" x14ac:dyDescent="0.25">
      <c r="A4333" s="124" t="str">
        <f ca="1">IF(OFFSET('Stocklist Hoogenraad'!A$17,ROW()-ROW(A$17),0)="","",OFFSET('Stocklist Hoogenraad'!A$17,ROW()-ROW(A$17),0))</f>
        <v/>
      </c>
      <c r="B4333" s="124" t="str">
        <f ca="1">IF(OFFSET('Stocklist Hoogenraad'!B$17,ROW()-ROW(B$17),0)="","",OFFSET('Stocklist Hoogenraad'!B$17,ROW()-ROW(B$17),0))</f>
        <v/>
      </c>
      <c r="C4333" s="124" t="str">
        <f ca="1">IF(OFFSET('Stocklist Hoogenraad'!C$17,ROW()-ROW(C$17),0)="","",OFFSET('Stocklist Hoogenraad'!C$17,ROW()-ROW(C$17),0))</f>
        <v/>
      </c>
      <c r="D4333" s="125" t="str">
        <f ca="1">IF(OFFSET('Stocklist Hoogenraad'!D$17,ROW()-ROW(D$17),0)="","",(1+Margin)*OFFSET('Stocklist Hoogenraad'!D$17,ROW()-ROW(D$17),0))</f>
        <v/>
      </c>
    </row>
    <row r="4334" spans="1:4" x14ac:dyDescent="0.25">
      <c r="A4334" s="124" t="str">
        <f ca="1">IF(OFFSET('Stocklist Hoogenraad'!A$17,ROW()-ROW(A$17),0)="","",OFFSET('Stocklist Hoogenraad'!A$17,ROW()-ROW(A$17),0))</f>
        <v/>
      </c>
      <c r="B4334" s="124" t="str">
        <f ca="1">IF(OFFSET('Stocklist Hoogenraad'!B$17,ROW()-ROW(B$17),0)="","",OFFSET('Stocklist Hoogenraad'!B$17,ROW()-ROW(B$17),0))</f>
        <v/>
      </c>
      <c r="C4334" s="124" t="str">
        <f ca="1">IF(OFFSET('Stocklist Hoogenraad'!C$17,ROW()-ROW(C$17),0)="","",OFFSET('Stocklist Hoogenraad'!C$17,ROW()-ROW(C$17),0))</f>
        <v/>
      </c>
      <c r="D4334" s="125" t="str">
        <f ca="1">IF(OFFSET('Stocklist Hoogenraad'!D$17,ROW()-ROW(D$17),0)="","",(1+Margin)*OFFSET('Stocklist Hoogenraad'!D$17,ROW()-ROW(D$17),0))</f>
        <v/>
      </c>
    </row>
    <row r="4335" spans="1:4" x14ac:dyDescent="0.25">
      <c r="A4335" s="124" t="str">
        <f ca="1">IF(OFFSET('Stocklist Hoogenraad'!A$17,ROW()-ROW(A$17),0)="","",OFFSET('Stocklist Hoogenraad'!A$17,ROW()-ROW(A$17),0))</f>
        <v/>
      </c>
      <c r="B4335" s="124" t="str">
        <f ca="1">IF(OFFSET('Stocklist Hoogenraad'!B$17,ROW()-ROW(B$17),0)="","",OFFSET('Stocklist Hoogenraad'!B$17,ROW()-ROW(B$17),0))</f>
        <v/>
      </c>
      <c r="C4335" s="124" t="str">
        <f ca="1">IF(OFFSET('Stocklist Hoogenraad'!C$17,ROW()-ROW(C$17),0)="","",OFFSET('Stocklist Hoogenraad'!C$17,ROW()-ROW(C$17),0))</f>
        <v/>
      </c>
      <c r="D4335" s="125" t="str">
        <f ca="1">IF(OFFSET('Stocklist Hoogenraad'!D$17,ROW()-ROW(D$17),0)="","",(1+Margin)*OFFSET('Stocklist Hoogenraad'!D$17,ROW()-ROW(D$17),0))</f>
        <v/>
      </c>
    </row>
    <row r="4336" spans="1:4" x14ac:dyDescent="0.25">
      <c r="A4336" s="124" t="str">
        <f ca="1">IF(OFFSET('Stocklist Hoogenraad'!A$17,ROW()-ROW(A$17),0)="","",OFFSET('Stocklist Hoogenraad'!A$17,ROW()-ROW(A$17),0))</f>
        <v/>
      </c>
      <c r="B4336" s="124" t="str">
        <f ca="1">IF(OFFSET('Stocklist Hoogenraad'!B$17,ROW()-ROW(B$17),0)="","",OFFSET('Stocklist Hoogenraad'!B$17,ROW()-ROW(B$17),0))</f>
        <v/>
      </c>
      <c r="C4336" s="124" t="str">
        <f ca="1">IF(OFFSET('Stocklist Hoogenraad'!C$17,ROW()-ROW(C$17),0)="","",OFFSET('Stocklist Hoogenraad'!C$17,ROW()-ROW(C$17),0))</f>
        <v/>
      </c>
      <c r="D4336" s="125" t="str">
        <f ca="1">IF(OFFSET('Stocklist Hoogenraad'!D$17,ROW()-ROW(D$17),0)="","",(1+Margin)*OFFSET('Stocklist Hoogenraad'!D$17,ROW()-ROW(D$17),0))</f>
        <v/>
      </c>
    </row>
    <row r="4337" spans="1:4" x14ac:dyDescent="0.25">
      <c r="A4337" s="124" t="str">
        <f ca="1">IF(OFFSET('Stocklist Hoogenraad'!A$17,ROW()-ROW(A$17),0)="","",OFFSET('Stocklist Hoogenraad'!A$17,ROW()-ROW(A$17),0))</f>
        <v/>
      </c>
      <c r="B4337" s="124" t="str">
        <f ca="1">IF(OFFSET('Stocklist Hoogenraad'!B$17,ROW()-ROW(B$17),0)="","",OFFSET('Stocklist Hoogenraad'!B$17,ROW()-ROW(B$17),0))</f>
        <v/>
      </c>
      <c r="C4337" s="124" t="str">
        <f ca="1">IF(OFFSET('Stocklist Hoogenraad'!C$17,ROW()-ROW(C$17),0)="","",OFFSET('Stocklist Hoogenraad'!C$17,ROW()-ROW(C$17),0))</f>
        <v/>
      </c>
      <c r="D4337" s="125" t="str">
        <f ca="1">IF(OFFSET('Stocklist Hoogenraad'!D$17,ROW()-ROW(D$17),0)="","",(1+Margin)*OFFSET('Stocklist Hoogenraad'!D$17,ROW()-ROW(D$17),0))</f>
        <v/>
      </c>
    </row>
    <row r="4338" spans="1:4" x14ac:dyDescent="0.25">
      <c r="A4338" s="124" t="str">
        <f ca="1">IF(OFFSET('Stocklist Hoogenraad'!A$17,ROW()-ROW(A$17),0)="","",OFFSET('Stocklist Hoogenraad'!A$17,ROW()-ROW(A$17),0))</f>
        <v/>
      </c>
      <c r="B4338" s="124" t="str">
        <f ca="1">IF(OFFSET('Stocklist Hoogenraad'!B$17,ROW()-ROW(B$17),0)="","",OFFSET('Stocklist Hoogenraad'!B$17,ROW()-ROW(B$17),0))</f>
        <v/>
      </c>
      <c r="C4338" s="124" t="str">
        <f ca="1">IF(OFFSET('Stocklist Hoogenraad'!C$17,ROW()-ROW(C$17),0)="","",OFFSET('Stocklist Hoogenraad'!C$17,ROW()-ROW(C$17),0))</f>
        <v/>
      </c>
      <c r="D4338" s="125" t="str">
        <f ca="1">IF(OFFSET('Stocklist Hoogenraad'!D$17,ROW()-ROW(D$17),0)="","",(1+Margin)*OFFSET('Stocklist Hoogenraad'!D$17,ROW()-ROW(D$17),0))</f>
        <v/>
      </c>
    </row>
    <row r="4339" spans="1:4" x14ac:dyDescent="0.25">
      <c r="A4339" s="124" t="str">
        <f ca="1">IF(OFFSET('Stocklist Hoogenraad'!A$17,ROW()-ROW(A$17),0)="","",OFFSET('Stocklist Hoogenraad'!A$17,ROW()-ROW(A$17),0))</f>
        <v/>
      </c>
      <c r="B4339" s="124" t="str">
        <f ca="1">IF(OFFSET('Stocklist Hoogenraad'!B$17,ROW()-ROW(B$17),0)="","",OFFSET('Stocklist Hoogenraad'!B$17,ROW()-ROW(B$17),0))</f>
        <v/>
      </c>
      <c r="C4339" s="124" t="str">
        <f ca="1">IF(OFFSET('Stocklist Hoogenraad'!C$17,ROW()-ROW(C$17),0)="","",OFFSET('Stocklist Hoogenraad'!C$17,ROW()-ROW(C$17),0))</f>
        <v/>
      </c>
      <c r="D4339" s="125" t="str">
        <f ca="1">IF(OFFSET('Stocklist Hoogenraad'!D$17,ROW()-ROW(D$17),0)="","",(1+Margin)*OFFSET('Stocklist Hoogenraad'!D$17,ROW()-ROW(D$17),0))</f>
        <v/>
      </c>
    </row>
    <row r="4340" spans="1:4" x14ac:dyDescent="0.25">
      <c r="A4340" s="124" t="str">
        <f ca="1">IF(OFFSET('Stocklist Hoogenraad'!A$17,ROW()-ROW(A$17),0)="","",OFFSET('Stocklist Hoogenraad'!A$17,ROW()-ROW(A$17),0))</f>
        <v/>
      </c>
      <c r="B4340" s="124" t="str">
        <f ca="1">IF(OFFSET('Stocklist Hoogenraad'!B$17,ROW()-ROW(B$17),0)="","",OFFSET('Stocklist Hoogenraad'!B$17,ROW()-ROW(B$17),0))</f>
        <v/>
      </c>
      <c r="C4340" s="124" t="str">
        <f ca="1">IF(OFFSET('Stocklist Hoogenraad'!C$17,ROW()-ROW(C$17),0)="","",OFFSET('Stocklist Hoogenraad'!C$17,ROW()-ROW(C$17),0))</f>
        <v/>
      </c>
      <c r="D4340" s="125" t="str">
        <f ca="1">IF(OFFSET('Stocklist Hoogenraad'!D$17,ROW()-ROW(D$17),0)="","",(1+Margin)*OFFSET('Stocklist Hoogenraad'!D$17,ROW()-ROW(D$17),0))</f>
        <v/>
      </c>
    </row>
    <row r="4341" spans="1:4" x14ac:dyDescent="0.25">
      <c r="A4341" s="124" t="str">
        <f ca="1">IF(OFFSET('Stocklist Hoogenraad'!A$17,ROW()-ROW(A$17),0)="","",OFFSET('Stocklist Hoogenraad'!A$17,ROW()-ROW(A$17),0))</f>
        <v/>
      </c>
      <c r="B4341" s="124" t="str">
        <f ca="1">IF(OFFSET('Stocklist Hoogenraad'!B$17,ROW()-ROW(B$17),0)="","",OFFSET('Stocklist Hoogenraad'!B$17,ROW()-ROW(B$17),0))</f>
        <v/>
      </c>
      <c r="C4341" s="124" t="str">
        <f ca="1">IF(OFFSET('Stocklist Hoogenraad'!C$17,ROW()-ROW(C$17),0)="","",OFFSET('Stocklist Hoogenraad'!C$17,ROW()-ROW(C$17),0))</f>
        <v/>
      </c>
      <c r="D4341" s="125" t="str">
        <f ca="1">IF(OFFSET('Stocklist Hoogenraad'!D$17,ROW()-ROW(D$17),0)="","",(1+Margin)*OFFSET('Stocklist Hoogenraad'!D$17,ROW()-ROW(D$17),0))</f>
        <v/>
      </c>
    </row>
    <row r="4342" spans="1:4" x14ac:dyDescent="0.25">
      <c r="A4342" s="124" t="str">
        <f ca="1">IF(OFFSET('Stocklist Hoogenraad'!A$17,ROW()-ROW(A$17),0)="","",OFFSET('Stocklist Hoogenraad'!A$17,ROW()-ROW(A$17),0))</f>
        <v/>
      </c>
      <c r="B4342" s="124" t="str">
        <f ca="1">IF(OFFSET('Stocklist Hoogenraad'!B$17,ROW()-ROW(B$17),0)="","",OFFSET('Stocklist Hoogenraad'!B$17,ROW()-ROW(B$17),0))</f>
        <v/>
      </c>
      <c r="C4342" s="124" t="str">
        <f ca="1">IF(OFFSET('Stocklist Hoogenraad'!C$17,ROW()-ROW(C$17),0)="","",OFFSET('Stocklist Hoogenraad'!C$17,ROW()-ROW(C$17),0))</f>
        <v/>
      </c>
      <c r="D4342" s="125" t="str">
        <f ca="1">IF(OFFSET('Stocklist Hoogenraad'!D$17,ROW()-ROW(D$17),0)="","",(1+Margin)*OFFSET('Stocklist Hoogenraad'!D$17,ROW()-ROW(D$17),0))</f>
        <v/>
      </c>
    </row>
    <row r="4343" spans="1:4" x14ac:dyDescent="0.25">
      <c r="A4343" s="124" t="str">
        <f ca="1">IF(OFFSET('Stocklist Hoogenraad'!A$17,ROW()-ROW(A$17),0)="","",OFFSET('Stocklist Hoogenraad'!A$17,ROW()-ROW(A$17),0))</f>
        <v/>
      </c>
      <c r="B4343" s="124" t="str">
        <f ca="1">IF(OFFSET('Stocklist Hoogenraad'!B$17,ROW()-ROW(B$17),0)="","",OFFSET('Stocklist Hoogenraad'!B$17,ROW()-ROW(B$17),0))</f>
        <v/>
      </c>
      <c r="C4343" s="124" t="str">
        <f ca="1">IF(OFFSET('Stocklist Hoogenraad'!C$17,ROW()-ROW(C$17),0)="","",OFFSET('Stocklist Hoogenraad'!C$17,ROW()-ROW(C$17),0))</f>
        <v/>
      </c>
      <c r="D4343" s="125" t="str">
        <f ca="1">IF(OFFSET('Stocklist Hoogenraad'!D$17,ROW()-ROW(D$17),0)="","",(1+Margin)*OFFSET('Stocklist Hoogenraad'!D$17,ROW()-ROW(D$17),0))</f>
        <v/>
      </c>
    </row>
    <row r="4344" spans="1:4" x14ac:dyDescent="0.25">
      <c r="A4344" s="124" t="str">
        <f ca="1">IF(OFFSET('Stocklist Hoogenraad'!A$17,ROW()-ROW(A$17),0)="","",OFFSET('Stocklist Hoogenraad'!A$17,ROW()-ROW(A$17),0))</f>
        <v/>
      </c>
      <c r="B4344" s="124" t="str">
        <f ca="1">IF(OFFSET('Stocklist Hoogenraad'!B$17,ROW()-ROW(B$17),0)="","",OFFSET('Stocklist Hoogenraad'!B$17,ROW()-ROW(B$17),0))</f>
        <v/>
      </c>
      <c r="C4344" s="124" t="str">
        <f ca="1">IF(OFFSET('Stocklist Hoogenraad'!C$17,ROW()-ROW(C$17),0)="","",OFFSET('Stocklist Hoogenraad'!C$17,ROW()-ROW(C$17),0))</f>
        <v/>
      </c>
      <c r="D4344" s="125" t="str">
        <f ca="1">IF(OFFSET('Stocklist Hoogenraad'!D$17,ROW()-ROW(D$17),0)="","",(1+Margin)*OFFSET('Stocklist Hoogenraad'!D$17,ROW()-ROW(D$17),0))</f>
        <v/>
      </c>
    </row>
    <row r="4345" spans="1:4" x14ac:dyDescent="0.25">
      <c r="A4345" s="124" t="str">
        <f ca="1">IF(OFFSET('Stocklist Hoogenraad'!A$17,ROW()-ROW(A$17),0)="","",OFFSET('Stocklist Hoogenraad'!A$17,ROW()-ROW(A$17),0))</f>
        <v/>
      </c>
      <c r="B4345" s="124" t="str">
        <f ca="1">IF(OFFSET('Stocklist Hoogenraad'!B$17,ROW()-ROW(B$17),0)="","",OFFSET('Stocklist Hoogenraad'!B$17,ROW()-ROW(B$17),0))</f>
        <v/>
      </c>
      <c r="C4345" s="124" t="str">
        <f ca="1">IF(OFFSET('Stocklist Hoogenraad'!C$17,ROW()-ROW(C$17),0)="","",OFFSET('Stocklist Hoogenraad'!C$17,ROW()-ROW(C$17),0))</f>
        <v/>
      </c>
      <c r="D4345" s="125" t="str">
        <f ca="1">IF(OFFSET('Stocklist Hoogenraad'!D$17,ROW()-ROW(D$17),0)="","",(1+Margin)*OFFSET('Stocklist Hoogenraad'!D$17,ROW()-ROW(D$17),0))</f>
        <v/>
      </c>
    </row>
    <row r="4346" spans="1:4" x14ac:dyDescent="0.25">
      <c r="A4346" s="124" t="str">
        <f ca="1">IF(OFFSET('Stocklist Hoogenraad'!A$17,ROW()-ROW(A$17),0)="","",OFFSET('Stocklist Hoogenraad'!A$17,ROW()-ROW(A$17),0))</f>
        <v/>
      </c>
      <c r="B4346" s="124" t="str">
        <f ca="1">IF(OFFSET('Stocklist Hoogenraad'!B$17,ROW()-ROW(B$17),0)="","",OFFSET('Stocklist Hoogenraad'!B$17,ROW()-ROW(B$17),0))</f>
        <v/>
      </c>
      <c r="C4346" s="124" t="str">
        <f ca="1">IF(OFFSET('Stocklist Hoogenraad'!C$17,ROW()-ROW(C$17),0)="","",OFFSET('Stocklist Hoogenraad'!C$17,ROW()-ROW(C$17),0))</f>
        <v/>
      </c>
      <c r="D4346" s="125" t="str">
        <f ca="1">IF(OFFSET('Stocklist Hoogenraad'!D$17,ROW()-ROW(D$17),0)="","",(1+Margin)*OFFSET('Stocklist Hoogenraad'!D$17,ROW()-ROW(D$17),0))</f>
        <v/>
      </c>
    </row>
    <row r="4347" spans="1:4" x14ac:dyDescent="0.25">
      <c r="A4347" s="124" t="str">
        <f ca="1">IF(OFFSET('Stocklist Hoogenraad'!A$17,ROW()-ROW(A$17),0)="","",OFFSET('Stocklist Hoogenraad'!A$17,ROW()-ROW(A$17),0))</f>
        <v/>
      </c>
      <c r="B4347" s="124" t="str">
        <f ca="1">IF(OFFSET('Stocklist Hoogenraad'!B$17,ROW()-ROW(B$17),0)="","",OFFSET('Stocklist Hoogenraad'!B$17,ROW()-ROW(B$17),0))</f>
        <v/>
      </c>
      <c r="C4347" s="124" t="str">
        <f ca="1">IF(OFFSET('Stocklist Hoogenraad'!C$17,ROW()-ROW(C$17),0)="","",OFFSET('Stocklist Hoogenraad'!C$17,ROW()-ROW(C$17),0))</f>
        <v/>
      </c>
      <c r="D4347" s="125" t="str">
        <f ca="1">IF(OFFSET('Stocklist Hoogenraad'!D$17,ROW()-ROW(D$17),0)="","",(1+Margin)*OFFSET('Stocklist Hoogenraad'!D$17,ROW()-ROW(D$17),0))</f>
        <v/>
      </c>
    </row>
    <row r="4348" spans="1:4" x14ac:dyDescent="0.25">
      <c r="A4348" s="124" t="str">
        <f ca="1">IF(OFFSET('Stocklist Hoogenraad'!A$17,ROW()-ROW(A$17),0)="","",OFFSET('Stocklist Hoogenraad'!A$17,ROW()-ROW(A$17),0))</f>
        <v/>
      </c>
      <c r="B4348" s="124" t="str">
        <f ca="1">IF(OFFSET('Stocklist Hoogenraad'!B$17,ROW()-ROW(B$17),0)="","",OFFSET('Stocklist Hoogenraad'!B$17,ROW()-ROW(B$17),0))</f>
        <v/>
      </c>
      <c r="C4348" s="124" t="str">
        <f ca="1">IF(OFFSET('Stocklist Hoogenraad'!C$17,ROW()-ROW(C$17),0)="","",OFFSET('Stocklist Hoogenraad'!C$17,ROW()-ROW(C$17),0))</f>
        <v/>
      </c>
      <c r="D4348" s="125" t="str">
        <f ca="1">IF(OFFSET('Stocklist Hoogenraad'!D$17,ROW()-ROW(D$17),0)="","",(1+Margin)*OFFSET('Stocklist Hoogenraad'!D$17,ROW()-ROW(D$17),0))</f>
        <v/>
      </c>
    </row>
    <row r="4349" spans="1:4" x14ac:dyDescent="0.25">
      <c r="A4349" s="124" t="str">
        <f ca="1">IF(OFFSET('Stocklist Hoogenraad'!A$17,ROW()-ROW(A$17),0)="","",OFFSET('Stocklist Hoogenraad'!A$17,ROW()-ROW(A$17),0))</f>
        <v/>
      </c>
      <c r="B4349" s="124" t="str">
        <f ca="1">IF(OFFSET('Stocklist Hoogenraad'!B$17,ROW()-ROW(B$17),0)="","",OFFSET('Stocklist Hoogenraad'!B$17,ROW()-ROW(B$17),0))</f>
        <v/>
      </c>
      <c r="C4349" s="124" t="str">
        <f ca="1">IF(OFFSET('Stocklist Hoogenraad'!C$17,ROW()-ROW(C$17),0)="","",OFFSET('Stocklist Hoogenraad'!C$17,ROW()-ROW(C$17),0))</f>
        <v/>
      </c>
      <c r="D4349" s="125" t="str">
        <f ca="1">IF(OFFSET('Stocklist Hoogenraad'!D$17,ROW()-ROW(D$17),0)="","",(1+Margin)*OFFSET('Stocklist Hoogenraad'!D$17,ROW()-ROW(D$17),0))</f>
        <v/>
      </c>
    </row>
    <row r="4350" spans="1:4" x14ac:dyDescent="0.25">
      <c r="A4350" s="124" t="str">
        <f ca="1">IF(OFFSET('Stocklist Hoogenraad'!A$17,ROW()-ROW(A$17),0)="","",OFFSET('Stocklist Hoogenraad'!A$17,ROW()-ROW(A$17),0))</f>
        <v/>
      </c>
      <c r="B4350" s="124" t="str">
        <f ca="1">IF(OFFSET('Stocklist Hoogenraad'!B$17,ROW()-ROW(B$17),0)="","",OFFSET('Stocklist Hoogenraad'!B$17,ROW()-ROW(B$17),0))</f>
        <v/>
      </c>
      <c r="C4350" s="124" t="str">
        <f ca="1">IF(OFFSET('Stocklist Hoogenraad'!C$17,ROW()-ROW(C$17),0)="","",OFFSET('Stocklist Hoogenraad'!C$17,ROW()-ROW(C$17),0))</f>
        <v/>
      </c>
      <c r="D4350" s="125" t="str">
        <f ca="1">IF(OFFSET('Stocklist Hoogenraad'!D$17,ROW()-ROW(D$17),0)="","",(1+Margin)*OFFSET('Stocklist Hoogenraad'!D$17,ROW()-ROW(D$17),0))</f>
        <v/>
      </c>
    </row>
    <row r="4351" spans="1:4" x14ac:dyDescent="0.25">
      <c r="A4351" s="124" t="str">
        <f ca="1">IF(OFFSET('Stocklist Hoogenraad'!A$17,ROW()-ROW(A$17),0)="","",OFFSET('Stocklist Hoogenraad'!A$17,ROW()-ROW(A$17),0))</f>
        <v/>
      </c>
      <c r="B4351" s="124" t="str">
        <f ca="1">IF(OFFSET('Stocklist Hoogenraad'!B$17,ROW()-ROW(B$17),0)="","",OFFSET('Stocklist Hoogenraad'!B$17,ROW()-ROW(B$17),0))</f>
        <v/>
      </c>
      <c r="C4351" s="124" t="str">
        <f ca="1">IF(OFFSET('Stocklist Hoogenraad'!C$17,ROW()-ROW(C$17),0)="","",OFFSET('Stocklist Hoogenraad'!C$17,ROW()-ROW(C$17),0))</f>
        <v/>
      </c>
      <c r="D4351" s="125" t="str">
        <f ca="1">IF(OFFSET('Stocklist Hoogenraad'!D$17,ROW()-ROW(D$17),0)="","",(1+Margin)*OFFSET('Stocklist Hoogenraad'!D$17,ROW()-ROW(D$17),0))</f>
        <v/>
      </c>
    </row>
    <row r="4352" spans="1:4" x14ac:dyDescent="0.25">
      <c r="A4352" s="124" t="str">
        <f ca="1">IF(OFFSET('Stocklist Hoogenraad'!A$17,ROW()-ROW(A$17),0)="","",OFFSET('Stocklist Hoogenraad'!A$17,ROW()-ROW(A$17),0))</f>
        <v/>
      </c>
      <c r="B4352" s="124" t="str">
        <f ca="1">IF(OFFSET('Stocklist Hoogenraad'!B$17,ROW()-ROW(B$17),0)="","",OFFSET('Stocklist Hoogenraad'!B$17,ROW()-ROW(B$17),0))</f>
        <v/>
      </c>
      <c r="C4352" s="124" t="str">
        <f ca="1">IF(OFFSET('Stocklist Hoogenraad'!C$17,ROW()-ROW(C$17),0)="","",OFFSET('Stocklist Hoogenraad'!C$17,ROW()-ROW(C$17),0))</f>
        <v/>
      </c>
      <c r="D4352" s="125" t="str">
        <f ca="1">IF(OFFSET('Stocklist Hoogenraad'!D$17,ROW()-ROW(D$17),0)="","",(1+Margin)*OFFSET('Stocklist Hoogenraad'!D$17,ROW()-ROW(D$17),0))</f>
        <v/>
      </c>
    </row>
    <row r="4353" spans="1:4" x14ac:dyDescent="0.25">
      <c r="A4353" s="124" t="str">
        <f ca="1">IF(OFFSET('Stocklist Hoogenraad'!A$17,ROW()-ROW(A$17),0)="","",OFFSET('Stocklist Hoogenraad'!A$17,ROW()-ROW(A$17),0))</f>
        <v/>
      </c>
      <c r="B4353" s="124" t="str">
        <f ca="1">IF(OFFSET('Stocklist Hoogenraad'!B$17,ROW()-ROW(B$17),0)="","",OFFSET('Stocklist Hoogenraad'!B$17,ROW()-ROW(B$17),0))</f>
        <v/>
      </c>
      <c r="C4353" s="124" t="str">
        <f ca="1">IF(OFFSET('Stocklist Hoogenraad'!C$17,ROW()-ROW(C$17),0)="","",OFFSET('Stocklist Hoogenraad'!C$17,ROW()-ROW(C$17),0))</f>
        <v/>
      </c>
      <c r="D4353" s="125" t="str">
        <f ca="1">IF(OFFSET('Stocklist Hoogenraad'!D$17,ROW()-ROW(D$17),0)="","",(1+Margin)*OFFSET('Stocklist Hoogenraad'!D$17,ROW()-ROW(D$17),0))</f>
        <v/>
      </c>
    </row>
    <row r="4354" spans="1:4" x14ac:dyDescent="0.25">
      <c r="A4354" s="124" t="str">
        <f ca="1">IF(OFFSET('Stocklist Hoogenraad'!A$17,ROW()-ROW(A$17),0)="","",OFFSET('Stocklist Hoogenraad'!A$17,ROW()-ROW(A$17),0))</f>
        <v/>
      </c>
      <c r="B4354" s="124" t="str">
        <f ca="1">IF(OFFSET('Stocklist Hoogenraad'!B$17,ROW()-ROW(B$17),0)="","",OFFSET('Stocklist Hoogenraad'!B$17,ROW()-ROW(B$17),0))</f>
        <v/>
      </c>
      <c r="C4354" s="124" t="str">
        <f ca="1">IF(OFFSET('Stocklist Hoogenraad'!C$17,ROW()-ROW(C$17),0)="","",OFFSET('Stocklist Hoogenraad'!C$17,ROW()-ROW(C$17),0))</f>
        <v/>
      </c>
      <c r="D4354" s="125" t="str">
        <f ca="1">IF(OFFSET('Stocklist Hoogenraad'!D$17,ROW()-ROW(D$17),0)="","",(1+Margin)*OFFSET('Stocklist Hoogenraad'!D$17,ROW()-ROW(D$17),0))</f>
        <v/>
      </c>
    </row>
    <row r="4355" spans="1:4" x14ac:dyDescent="0.25">
      <c r="A4355" s="124" t="str">
        <f ca="1">IF(OFFSET('Stocklist Hoogenraad'!A$17,ROW()-ROW(A$17),0)="","",OFFSET('Stocklist Hoogenraad'!A$17,ROW()-ROW(A$17),0))</f>
        <v/>
      </c>
      <c r="B4355" s="124" t="str">
        <f ca="1">IF(OFFSET('Stocklist Hoogenraad'!B$17,ROW()-ROW(B$17),0)="","",OFFSET('Stocklist Hoogenraad'!B$17,ROW()-ROW(B$17),0))</f>
        <v/>
      </c>
      <c r="C4355" s="124" t="str">
        <f ca="1">IF(OFFSET('Stocklist Hoogenraad'!C$17,ROW()-ROW(C$17),0)="","",OFFSET('Stocklist Hoogenraad'!C$17,ROW()-ROW(C$17),0))</f>
        <v/>
      </c>
      <c r="D4355" s="125" t="str">
        <f ca="1">IF(OFFSET('Stocklist Hoogenraad'!D$17,ROW()-ROW(D$17),0)="","",(1+Margin)*OFFSET('Stocklist Hoogenraad'!D$17,ROW()-ROW(D$17),0))</f>
        <v/>
      </c>
    </row>
    <row r="4356" spans="1:4" x14ac:dyDescent="0.25">
      <c r="A4356" s="124" t="str">
        <f ca="1">IF(OFFSET('Stocklist Hoogenraad'!A$17,ROW()-ROW(A$17),0)="","",OFFSET('Stocklist Hoogenraad'!A$17,ROW()-ROW(A$17),0))</f>
        <v/>
      </c>
      <c r="B4356" s="124" t="str">
        <f ca="1">IF(OFFSET('Stocklist Hoogenraad'!B$17,ROW()-ROW(B$17),0)="","",OFFSET('Stocklist Hoogenraad'!B$17,ROW()-ROW(B$17),0))</f>
        <v/>
      </c>
      <c r="C4356" s="124" t="str">
        <f ca="1">IF(OFFSET('Stocklist Hoogenraad'!C$17,ROW()-ROW(C$17),0)="","",OFFSET('Stocklist Hoogenraad'!C$17,ROW()-ROW(C$17),0))</f>
        <v/>
      </c>
      <c r="D4356" s="125" t="str">
        <f ca="1">IF(OFFSET('Stocklist Hoogenraad'!D$17,ROW()-ROW(D$17),0)="","",(1+Margin)*OFFSET('Stocklist Hoogenraad'!D$17,ROW()-ROW(D$17),0))</f>
        <v/>
      </c>
    </row>
    <row r="4357" spans="1:4" x14ac:dyDescent="0.25">
      <c r="A4357" s="124" t="str">
        <f ca="1">IF(OFFSET('Stocklist Hoogenraad'!A$17,ROW()-ROW(A$17),0)="","",OFFSET('Stocklist Hoogenraad'!A$17,ROW()-ROW(A$17),0))</f>
        <v/>
      </c>
      <c r="B4357" s="124" t="str">
        <f ca="1">IF(OFFSET('Stocklist Hoogenraad'!B$17,ROW()-ROW(B$17),0)="","",OFFSET('Stocklist Hoogenraad'!B$17,ROW()-ROW(B$17),0))</f>
        <v/>
      </c>
      <c r="C4357" s="124" t="str">
        <f ca="1">IF(OFFSET('Stocklist Hoogenraad'!C$17,ROW()-ROW(C$17),0)="","",OFFSET('Stocklist Hoogenraad'!C$17,ROW()-ROW(C$17),0))</f>
        <v/>
      </c>
      <c r="D4357" s="125" t="str">
        <f ca="1">IF(OFFSET('Stocklist Hoogenraad'!D$17,ROW()-ROW(D$17),0)="","",(1+Margin)*OFFSET('Stocklist Hoogenraad'!D$17,ROW()-ROW(D$17),0))</f>
        <v/>
      </c>
    </row>
    <row r="4358" spans="1:4" x14ac:dyDescent="0.25">
      <c r="A4358" s="124" t="str">
        <f ca="1">IF(OFFSET('Stocklist Hoogenraad'!A$17,ROW()-ROW(A$17),0)="","",OFFSET('Stocklist Hoogenraad'!A$17,ROW()-ROW(A$17),0))</f>
        <v/>
      </c>
      <c r="B4358" s="124" t="str">
        <f ca="1">IF(OFFSET('Stocklist Hoogenraad'!B$17,ROW()-ROW(B$17),0)="","",OFFSET('Stocklist Hoogenraad'!B$17,ROW()-ROW(B$17),0))</f>
        <v/>
      </c>
      <c r="C4358" s="124" t="str">
        <f ca="1">IF(OFFSET('Stocklist Hoogenraad'!C$17,ROW()-ROW(C$17),0)="","",OFFSET('Stocklist Hoogenraad'!C$17,ROW()-ROW(C$17),0))</f>
        <v/>
      </c>
      <c r="D4358" s="125" t="str">
        <f ca="1">IF(OFFSET('Stocklist Hoogenraad'!D$17,ROW()-ROW(D$17),0)="","",(1+Margin)*OFFSET('Stocklist Hoogenraad'!D$17,ROW()-ROW(D$17),0))</f>
        <v/>
      </c>
    </row>
    <row r="4359" spans="1:4" x14ac:dyDescent="0.25">
      <c r="A4359" s="124" t="str">
        <f ca="1">IF(OFFSET('Stocklist Hoogenraad'!A$17,ROW()-ROW(A$17),0)="","",OFFSET('Stocklist Hoogenraad'!A$17,ROW()-ROW(A$17),0))</f>
        <v/>
      </c>
      <c r="B4359" s="124" t="str">
        <f ca="1">IF(OFFSET('Stocklist Hoogenraad'!B$17,ROW()-ROW(B$17),0)="","",OFFSET('Stocklist Hoogenraad'!B$17,ROW()-ROW(B$17),0))</f>
        <v/>
      </c>
      <c r="C4359" s="124" t="str">
        <f ca="1">IF(OFFSET('Stocklist Hoogenraad'!C$17,ROW()-ROW(C$17),0)="","",OFFSET('Stocklist Hoogenraad'!C$17,ROW()-ROW(C$17),0))</f>
        <v/>
      </c>
      <c r="D4359" s="125" t="str">
        <f ca="1">IF(OFFSET('Stocklist Hoogenraad'!D$17,ROW()-ROW(D$17),0)="","",(1+Margin)*OFFSET('Stocklist Hoogenraad'!D$17,ROW()-ROW(D$17),0))</f>
        <v/>
      </c>
    </row>
    <row r="4360" spans="1:4" x14ac:dyDescent="0.25">
      <c r="A4360" s="124" t="str">
        <f ca="1">IF(OFFSET('Stocklist Hoogenraad'!A$17,ROW()-ROW(A$17),0)="","",OFFSET('Stocklist Hoogenraad'!A$17,ROW()-ROW(A$17),0))</f>
        <v/>
      </c>
      <c r="B4360" s="124" t="str">
        <f ca="1">IF(OFFSET('Stocklist Hoogenraad'!B$17,ROW()-ROW(B$17),0)="","",OFFSET('Stocklist Hoogenraad'!B$17,ROW()-ROW(B$17),0))</f>
        <v/>
      </c>
      <c r="C4360" s="124" t="str">
        <f ca="1">IF(OFFSET('Stocklist Hoogenraad'!C$17,ROW()-ROW(C$17),0)="","",OFFSET('Stocklist Hoogenraad'!C$17,ROW()-ROW(C$17),0))</f>
        <v/>
      </c>
      <c r="D4360" s="125" t="str">
        <f ca="1">IF(OFFSET('Stocklist Hoogenraad'!D$17,ROW()-ROW(D$17),0)="","",(1+Margin)*OFFSET('Stocklist Hoogenraad'!D$17,ROW()-ROW(D$17),0))</f>
        <v/>
      </c>
    </row>
    <row r="4361" spans="1:4" x14ac:dyDescent="0.25">
      <c r="A4361" s="124" t="str">
        <f ca="1">IF(OFFSET('Stocklist Hoogenraad'!A$17,ROW()-ROW(A$17),0)="","",OFFSET('Stocklist Hoogenraad'!A$17,ROW()-ROW(A$17),0))</f>
        <v/>
      </c>
      <c r="B4361" s="124" t="str">
        <f ca="1">IF(OFFSET('Stocklist Hoogenraad'!B$17,ROW()-ROW(B$17),0)="","",OFFSET('Stocklist Hoogenraad'!B$17,ROW()-ROW(B$17),0))</f>
        <v/>
      </c>
      <c r="C4361" s="124" t="str">
        <f ca="1">IF(OFFSET('Stocklist Hoogenraad'!C$17,ROW()-ROW(C$17),0)="","",OFFSET('Stocklist Hoogenraad'!C$17,ROW()-ROW(C$17),0))</f>
        <v/>
      </c>
      <c r="D4361" s="125" t="str">
        <f ca="1">IF(OFFSET('Stocklist Hoogenraad'!D$17,ROW()-ROW(D$17),0)="","",(1+Margin)*OFFSET('Stocklist Hoogenraad'!D$17,ROW()-ROW(D$17),0))</f>
        <v/>
      </c>
    </row>
    <row r="4362" spans="1:4" x14ac:dyDescent="0.25">
      <c r="A4362" s="124" t="str">
        <f ca="1">IF(OFFSET('Stocklist Hoogenraad'!A$17,ROW()-ROW(A$17),0)="","",OFFSET('Stocklist Hoogenraad'!A$17,ROW()-ROW(A$17),0))</f>
        <v/>
      </c>
      <c r="B4362" s="124" t="str">
        <f ca="1">IF(OFFSET('Stocklist Hoogenraad'!B$17,ROW()-ROW(B$17),0)="","",OFFSET('Stocklist Hoogenraad'!B$17,ROW()-ROW(B$17),0))</f>
        <v/>
      </c>
      <c r="C4362" s="124" t="str">
        <f ca="1">IF(OFFSET('Stocklist Hoogenraad'!C$17,ROW()-ROW(C$17),0)="","",OFFSET('Stocklist Hoogenraad'!C$17,ROW()-ROW(C$17),0))</f>
        <v/>
      </c>
      <c r="D4362" s="125" t="str">
        <f ca="1">IF(OFFSET('Stocklist Hoogenraad'!D$17,ROW()-ROW(D$17),0)="","",(1+Margin)*OFFSET('Stocklist Hoogenraad'!D$17,ROW()-ROW(D$17),0))</f>
        <v/>
      </c>
    </row>
    <row r="4363" spans="1:4" x14ac:dyDescent="0.25">
      <c r="A4363" s="124" t="str">
        <f ca="1">IF(OFFSET('Stocklist Hoogenraad'!A$17,ROW()-ROW(A$17),0)="","",OFFSET('Stocklist Hoogenraad'!A$17,ROW()-ROW(A$17),0))</f>
        <v/>
      </c>
      <c r="B4363" s="124" t="str">
        <f ca="1">IF(OFFSET('Stocklist Hoogenraad'!B$17,ROW()-ROW(B$17),0)="","",OFFSET('Stocklist Hoogenraad'!B$17,ROW()-ROW(B$17),0))</f>
        <v/>
      </c>
      <c r="C4363" s="124" t="str">
        <f ca="1">IF(OFFSET('Stocklist Hoogenraad'!C$17,ROW()-ROW(C$17),0)="","",OFFSET('Stocklist Hoogenraad'!C$17,ROW()-ROW(C$17),0))</f>
        <v/>
      </c>
      <c r="D4363" s="125" t="str">
        <f ca="1">IF(OFFSET('Stocklist Hoogenraad'!D$17,ROW()-ROW(D$17),0)="","",(1+Margin)*OFFSET('Stocklist Hoogenraad'!D$17,ROW()-ROW(D$17),0))</f>
        <v/>
      </c>
    </row>
    <row r="4364" spans="1:4" x14ac:dyDescent="0.25">
      <c r="A4364" s="124" t="str">
        <f ca="1">IF(OFFSET('Stocklist Hoogenraad'!A$17,ROW()-ROW(A$17),0)="","",OFFSET('Stocklist Hoogenraad'!A$17,ROW()-ROW(A$17),0))</f>
        <v/>
      </c>
      <c r="B4364" s="124" t="str">
        <f ca="1">IF(OFFSET('Stocklist Hoogenraad'!B$17,ROW()-ROW(B$17),0)="","",OFFSET('Stocklist Hoogenraad'!B$17,ROW()-ROW(B$17),0))</f>
        <v/>
      </c>
      <c r="C4364" s="124" t="str">
        <f ca="1">IF(OFFSET('Stocklist Hoogenraad'!C$17,ROW()-ROW(C$17),0)="","",OFFSET('Stocklist Hoogenraad'!C$17,ROW()-ROW(C$17),0))</f>
        <v/>
      </c>
      <c r="D4364" s="125" t="str">
        <f ca="1">IF(OFFSET('Stocklist Hoogenraad'!D$17,ROW()-ROW(D$17),0)="","",(1+Margin)*OFFSET('Stocklist Hoogenraad'!D$17,ROW()-ROW(D$17),0))</f>
        <v/>
      </c>
    </row>
    <row r="4365" spans="1:4" x14ac:dyDescent="0.25">
      <c r="A4365" s="124" t="str">
        <f ca="1">IF(OFFSET('Stocklist Hoogenraad'!A$17,ROW()-ROW(A$17),0)="","",OFFSET('Stocklist Hoogenraad'!A$17,ROW()-ROW(A$17),0))</f>
        <v/>
      </c>
      <c r="B4365" s="124" t="str">
        <f ca="1">IF(OFFSET('Stocklist Hoogenraad'!B$17,ROW()-ROW(B$17),0)="","",OFFSET('Stocklist Hoogenraad'!B$17,ROW()-ROW(B$17),0))</f>
        <v/>
      </c>
      <c r="C4365" s="124" t="str">
        <f ca="1">IF(OFFSET('Stocklist Hoogenraad'!C$17,ROW()-ROW(C$17),0)="","",OFFSET('Stocklist Hoogenraad'!C$17,ROW()-ROW(C$17),0))</f>
        <v/>
      </c>
      <c r="D4365" s="125" t="str">
        <f ca="1">IF(OFFSET('Stocklist Hoogenraad'!D$17,ROW()-ROW(D$17),0)="","",(1+Margin)*OFFSET('Stocklist Hoogenraad'!D$17,ROW()-ROW(D$17),0))</f>
        <v/>
      </c>
    </row>
    <row r="4366" spans="1:4" x14ac:dyDescent="0.25">
      <c r="A4366" s="124" t="str">
        <f ca="1">IF(OFFSET('Stocklist Hoogenraad'!A$17,ROW()-ROW(A$17),0)="","",OFFSET('Stocklist Hoogenraad'!A$17,ROW()-ROW(A$17),0))</f>
        <v/>
      </c>
      <c r="B4366" s="124" t="str">
        <f ca="1">IF(OFFSET('Stocklist Hoogenraad'!B$17,ROW()-ROW(B$17),0)="","",OFFSET('Stocklist Hoogenraad'!B$17,ROW()-ROW(B$17),0))</f>
        <v/>
      </c>
      <c r="C4366" s="124" t="str">
        <f ca="1">IF(OFFSET('Stocklist Hoogenraad'!C$17,ROW()-ROW(C$17),0)="","",OFFSET('Stocklist Hoogenraad'!C$17,ROW()-ROW(C$17),0))</f>
        <v/>
      </c>
      <c r="D4366" s="125" t="str">
        <f ca="1">IF(OFFSET('Stocklist Hoogenraad'!D$17,ROW()-ROW(D$17),0)="","",(1+Margin)*OFFSET('Stocklist Hoogenraad'!D$17,ROW()-ROW(D$17),0))</f>
        <v/>
      </c>
    </row>
    <row r="4367" spans="1:4" x14ac:dyDescent="0.25">
      <c r="A4367" s="124" t="str">
        <f ca="1">IF(OFFSET('Stocklist Hoogenraad'!A$17,ROW()-ROW(A$17),0)="","",OFFSET('Stocklist Hoogenraad'!A$17,ROW()-ROW(A$17),0))</f>
        <v/>
      </c>
      <c r="B4367" s="124" t="str">
        <f ca="1">IF(OFFSET('Stocklist Hoogenraad'!B$17,ROW()-ROW(B$17),0)="","",OFFSET('Stocklist Hoogenraad'!B$17,ROW()-ROW(B$17),0))</f>
        <v/>
      </c>
      <c r="C4367" s="124" t="str">
        <f ca="1">IF(OFFSET('Stocklist Hoogenraad'!C$17,ROW()-ROW(C$17),0)="","",OFFSET('Stocklist Hoogenraad'!C$17,ROW()-ROW(C$17),0))</f>
        <v/>
      </c>
      <c r="D4367" s="125" t="str">
        <f ca="1">IF(OFFSET('Stocklist Hoogenraad'!D$17,ROW()-ROW(D$17),0)="","",(1+Margin)*OFFSET('Stocklist Hoogenraad'!D$17,ROW()-ROW(D$17),0))</f>
        <v/>
      </c>
    </row>
    <row r="4368" spans="1:4" x14ac:dyDescent="0.25">
      <c r="A4368" s="124" t="str">
        <f ca="1">IF(OFFSET('Stocklist Hoogenraad'!A$17,ROW()-ROW(A$17),0)="","",OFFSET('Stocklist Hoogenraad'!A$17,ROW()-ROW(A$17),0))</f>
        <v/>
      </c>
      <c r="B4368" s="124" t="str">
        <f ca="1">IF(OFFSET('Stocklist Hoogenraad'!B$17,ROW()-ROW(B$17),0)="","",OFFSET('Stocklist Hoogenraad'!B$17,ROW()-ROW(B$17),0))</f>
        <v/>
      </c>
      <c r="C4368" s="124" t="str">
        <f ca="1">IF(OFFSET('Stocklist Hoogenraad'!C$17,ROW()-ROW(C$17),0)="","",OFFSET('Stocklist Hoogenraad'!C$17,ROW()-ROW(C$17),0))</f>
        <v/>
      </c>
      <c r="D4368" s="125" t="str">
        <f ca="1">IF(OFFSET('Stocklist Hoogenraad'!D$17,ROW()-ROW(D$17),0)="","",(1+Margin)*OFFSET('Stocklist Hoogenraad'!D$17,ROW()-ROW(D$17),0))</f>
        <v/>
      </c>
    </row>
    <row r="4369" spans="1:4" x14ac:dyDescent="0.25">
      <c r="A4369" s="124" t="str">
        <f ca="1">IF(OFFSET('Stocklist Hoogenraad'!A$17,ROW()-ROW(A$17),0)="","",OFFSET('Stocklist Hoogenraad'!A$17,ROW()-ROW(A$17),0))</f>
        <v/>
      </c>
      <c r="B4369" s="124" t="str">
        <f ca="1">IF(OFFSET('Stocklist Hoogenraad'!B$17,ROW()-ROW(B$17),0)="","",OFFSET('Stocklist Hoogenraad'!B$17,ROW()-ROW(B$17),0))</f>
        <v/>
      </c>
      <c r="C4369" s="124" t="str">
        <f ca="1">IF(OFFSET('Stocklist Hoogenraad'!C$17,ROW()-ROW(C$17),0)="","",OFFSET('Stocklist Hoogenraad'!C$17,ROW()-ROW(C$17),0))</f>
        <v/>
      </c>
      <c r="D4369" s="125" t="str">
        <f ca="1">IF(OFFSET('Stocklist Hoogenraad'!D$17,ROW()-ROW(D$17),0)="","",(1+Margin)*OFFSET('Stocklist Hoogenraad'!D$17,ROW()-ROW(D$17),0))</f>
        <v/>
      </c>
    </row>
    <row r="4370" spans="1:4" x14ac:dyDescent="0.25">
      <c r="A4370" s="124" t="str">
        <f ca="1">IF(OFFSET('Stocklist Hoogenraad'!A$17,ROW()-ROW(A$17),0)="","",OFFSET('Stocklist Hoogenraad'!A$17,ROW()-ROW(A$17),0))</f>
        <v/>
      </c>
      <c r="B4370" s="124" t="str">
        <f ca="1">IF(OFFSET('Stocklist Hoogenraad'!B$17,ROW()-ROW(B$17),0)="","",OFFSET('Stocklist Hoogenraad'!B$17,ROW()-ROW(B$17),0))</f>
        <v/>
      </c>
      <c r="C4370" s="124" t="str">
        <f ca="1">IF(OFFSET('Stocklist Hoogenraad'!C$17,ROW()-ROW(C$17),0)="","",OFFSET('Stocklist Hoogenraad'!C$17,ROW()-ROW(C$17),0))</f>
        <v/>
      </c>
      <c r="D4370" s="125" t="str">
        <f ca="1">IF(OFFSET('Stocklist Hoogenraad'!D$17,ROW()-ROW(D$17),0)="","",(1+Margin)*OFFSET('Stocklist Hoogenraad'!D$17,ROW()-ROW(D$17),0))</f>
        <v/>
      </c>
    </row>
    <row r="4371" spans="1:4" x14ac:dyDescent="0.25">
      <c r="A4371" s="124" t="str">
        <f ca="1">IF(OFFSET('Stocklist Hoogenraad'!A$17,ROW()-ROW(A$17),0)="","",OFFSET('Stocklist Hoogenraad'!A$17,ROW()-ROW(A$17),0))</f>
        <v/>
      </c>
      <c r="B4371" s="124" t="str">
        <f ca="1">IF(OFFSET('Stocklist Hoogenraad'!B$17,ROW()-ROW(B$17),0)="","",OFFSET('Stocklist Hoogenraad'!B$17,ROW()-ROW(B$17),0))</f>
        <v/>
      </c>
      <c r="C4371" s="124" t="str">
        <f ca="1">IF(OFFSET('Stocklist Hoogenraad'!C$17,ROW()-ROW(C$17),0)="","",OFFSET('Stocklist Hoogenraad'!C$17,ROW()-ROW(C$17),0))</f>
        <v/>
      </c>
      <c r="D4371" s="125" t="str">
        <f ca="1">IF(OFFSET('Stocklist Hoogenraad'!D$17,ROW()-ROW(D$17),0)="","",(1+Margin)*OFFSET('Stocklist Hoogenraad'!D$17,ROW()-ROW(D$17),0))</f>
        <v/>
      </c>
    </row>
    <row r="4372" spans="1:4" x14ac:dyDescent="0.25">
      <c r="A4372" s="124" t="str">
        <f ca="1">IF(OFFSET('Stocklist Hoogenraad'!A$17,ROW()-ROW(A$17),0)="","",OFFSET('Stocklist Hoogenraad'!A$17,ROW()-ROW(A$17),0))</f>
        <v/>
      </c>
      <c r="B4372" s="124" t="str">
        <f ca="1">IF(OFFSET('Stocklist Hoogenraad'!B$17,ROW()-ROW(B$17),0)="","",OFFSET('Stocklist Hoogenraad'!B$17,ROW()-ROW(B$17),0))</f>
        <v/>
      </c>
      <c r="C4372" s="124" t="str">
        <f ca="1">IF(OFFSET('Stocklist Hoogenraad'!C$17,ROW()-ROW(C$17),0)="","",OFFSET('Stocklist Hoogenraad'!C$17,ROW()-ROW(C$17),0))</f>
        <v/>
      </c>
      <c r="D4372" s="125" t="str">
        <f ca="1">IF(OFFSET('Stocklist Hoogenraad'!D$17,ROW()-ROW(D$17),0)="","",(1+Margin)*OFFSET('Stocklist Hoogenraad'!D$17,ROW()-ROW(D$17),0))</f>
        <v/>
      </c>
    </row>
    <row r="4373" spans="1:4" x14ac:dyDescent="0.25">
      <c r="A4373" s="124" t="str">
        <f ca="1">IF(OFFSET('Stocklist Hoogenraad'!A$17,ROW()-ROW(A$17),0)="","",OFFSET('Stocklist Hoogenraad'!A$17,ROW()-ROW(A$17),0))</f>
        <v/>
      </c>
      <c r="B4373" s="124" t="str">
        <f ca="1">IF(OFFSET('Stocklist Hoogenraad'!B$17,ROW()-ROW(B$17),0)="","",OFFSET('Stocklist Hoogenraad'!B$17,ROW()-ROW(B$17),0))</f>
        <v/>
      </c>
      <c r="C4373" s="124" t="str">
        <f ca="1">IF(OFFSET('Stocklist Hoogenraad'!C$17,ROW()-ROW(C$17),0)="","",OFFSET('Stocklist Hoogenraad'!C$17,ROW()-ROW(C$17),0))</f>
        <v/>
      </c>
      <c r="D4373" s="125" t="str">
        <f ca="1">IF(OFFSET('Stocklist Hoogenraad'!D$17,ROW()-ROW(D$17),0)="","",(1+Margin)*OFFSET('Stocklist Hoogenraad'!D$17,ROW()-ROW(D$17),0))</f>
        <v/>
      </c>
    </row>
    <row r="4374" spans="1:4" x14ac:dyDescent="0.25">
      <c r="A4374" s="124" t="str">
        <f ca="1">IF(OFFSET('Stocklist Hoogenraad'!A$17,ROW()-ROW(A$17),0)="","",OFFSET('Stocklist Hoogenraad'!A$17,ROW()-ROW(A$17),0))</f>
        <v/>
      </c>
      <c r="B4374" s="124" t="str">
        <f ca="1">IF(OFFSET('Stocklist Hoogenraad'!B$17,ROW()-ROW(B$17),0)="","",OFFSET('Stocklist Hoogenraad'!B$17,ROW()-ROW(B$17),0))</f>
        <v/>
      </c>
      <c r="C4374" s="124" t="str">
        <f ca="1">IF(OFFSET('Stocklist Hoogenraad'!C$17,ROW()-ROW(C$17),0)="","",OFFSET('Stocklist Hoogenraad'!C$17,ROW()-ROW(C$17),0))</f>
        <v/>
      </c>
      <c r="D4374" s="125" t="str">
        <f ca="1">IF(OFFSET('Stocklist Hoogenraad'!D$17,ROW()-ROW(D$17),0)="","",(1+Margin)*OFFSET('Stocklist Hoogenraad'!D$17,ROW()-ROW(D$17),0))</f>
        <v/>
      </c>
    </row>
    <row r="4375" spans="1:4" x14ac:dyDescent="0.25">
      <c r="A4375" s="124" t="str">
        <f ca="1">IF(OFFSET('Stocklist Hoogenraad'!A$17,ROW()-ROW(A$17),0)="","",OFFSET('Stocklist Hoogenraad'!A$17,ROW()-ROW(A$17),0))</f>
        <v/>
      </c>
      <c r="B4375" s="124" t="str">
        <f ca="1">IF(OFFSET('Stocklist Hoogenraad'!B$17,ROW()-ROW(B$17),0)="","",OFFSET('Stocklist Hoogenraad'!B$17,ROW()-ROW(B$17),0))</f>
        <v/>
      </c>
      <c r="C4375" s="124" t="str">
        <f ca="1">IF(OFFSET('Stocklist Hoogenraad'!C$17,ROW()-ROW(C$17),0)="","",OFFSET('Stocklist Hoogenraad'!C$17,ROW()-ROW(C$17),0))</f>
        <v/>
      </c>
      <c r="D4375" s="125" t="str">
        <f ca="1">IF(OFFSET('Stocklist Hoogenraad'!D$17,ROW()-ROW(D$17),0)="","",(1+Margin)*OFFSET('Stocklist Hoogenraad'!D$17,ROW()-ROW(D$17),0))</f>
        <v/>
      </c>
    </row>
    <row r="4376" spans="1:4" x14ac:dyDescent="0.25">
      <c r="A4376" s="124" t="str">
        <f ca="1">IF(OFFSET('Stocklist Hoogenraad'!A$17,ROW()-ROW(A$17),0)="","",OFFSET('Stocklist Hoogenraad'!A$17,ROW()-ROW(A$17),0))</f>
        <v/>
      </c>
      <c r="B4376" s="124" t="str">
        <f ca="1">IF(OFFSET('Stocklist Hoogenraad'!B$17,ROW()-ROW(B$17),0)="","",OFFSET('Stocklist Hoogenraad'!B$17,ROW()-ROW(B$17),0))</f>
        <v/>
      </c>
      <c r="C4376" s="124" t="str">
        <f ca="1">IF(OFFSET('Stocklist Hoogenraad'!C$17,ROW()-ROW(C$17),0)="","",OFFSET('Stocklist Hoogenraad'!C$17,ROW()-ROW(C$17),0))</f>
        <v/>
      </c>
      <c r="D4376" s="125" t="str">
        <f ca="1">IF(OFFSET('Stocklist Hoogenraad'!D$17,ROW()-ROW(D$17),0)="","",(1+Margin)*OFFSET('Stocklist Hoogenraad'!D$17,ROW()-ROW(D$17),0))</f>
        <v/>
      </c>
    </row>
    <row r="4377" spans="1:4" x14ac:dyDescent="0.25">
      <c r="A4377" s="124" t="str">
        <f ca="1">IF(OFFSET('Stocklist Hoogenraad'!A$17,ROW()-ROW(A$17),0)="","",OFFSET('Stocklist Hoogenraad'!A$17,ROW()-ROW(A$17),0))</f>
        <v/>
      </c>
      <c r="B4377" s="124" t="str">
        <f ca="1">IF(OFFSET('Stocklist Hoogenraad'!B$17,ROW()-ROW(B$17),0)="","",OFFSET('Stocklist Hoogenraad'!B$17,ROW()-ROW(B$17),0))</f>
        <v/>
      </c>
      <c r="C4377" s="124" t="str">
        <f ca="1">IF(OFFSET('Stocklist Hoogenraad'!C$17,ROW()-ROW(C$17),0)="","",OFFSET('Stocklist Hoogenraad'!C$17,ROW()-ROW(C$17),0))</f>
        <v/>
      </c>
      <c r="D4377" s="125" t="str">
        <f ca="1">IF(OFFSET('Stocklist Hoogenraad'!D$17,ROW()-ROW(D$17),0)="","",(1+Margin)*OFFSET('Stocklist Hoogenraad'!D$17,ROW()-ROW(D$17),0))</f>
        <v/>
      </c>
    </row>
    <row r="4378" spans="1:4" x14ac:dyDescent="0.25">
      <c r="A4378" s="124" t="str">
        <f ca="1">IF(OFFSET('Stocklist Hoogenraad'!A$17,ROW()-ROW(A$17),0)="","",OFFSET('Stocklist Hoogenraad'!A$17,ROW()-ROW(A$17),0))</f>
        <v/>
      </c>
      <c r="B4378" s="124" t="str">
        <f ca="1">IF(OFFSET('Stocklist Hoogenraad'!B$17,ROW()-ROW(B$17),0)="","",OFFSET('Stocklist Hoogenraad'!B$17,ROW()-ROW(B$17),0))</f>
        <v/>
      </c>
      <c r="C4378" s="124" t="str">
        <f ca="1">IF(OFFSET('Stocklist Hoogenraad'!C$17,ROW()-ROW(C$17),0)="","",OFFSET('Stocklist Hoogenraad'!C$17,ROW()-ROW(C$17),0))</f>
        <v/>
      </c>
      <c r="D4378" s="125" t="str">
        <f ca="1">IF(OFFSET('Stocklist Hoogenraad'!D$17,ROW()-ROW(D$17),0)="","",(1+Margin)*OFFSET('Stocklist Hoogenraad'!D$17,ROW()-ROW(D$17),0))</f>
        <v/>
      </c>
    </row>
    <row r="4379" spans="1:4" x14ac:dyDescent="0.25">
      <c r="A4379" s="124" t="str">
        <f ca="1">IF(OFFSET('Stocklist Hoogenraad'!A$17,ROW()-ROW(A$17),0)="","",OFFSET('Stocklist Hoogenraad'!A$17,ROW()-ROW(A$17),0))</f>
        <v/>
      </c>
      <c r="B4379" s="124" t="str">
        <f ca="1">IF(OFFSET('Stocklist Hoogenraad'!B$17,ROW()-ROW(B$17),0)="","",OFFSET('Stocklist Hoogenraad'!B$17,ROW()-ROW(B$17),0))</f>
        <v/>
      </c>
      <c r="C4379" s="124" t="str">
        <f ca="1">IF(OFFSET('Stocklist Hoogenraad'!C$17,ROW()-ROW(C$17),0)="","",OFFSET('Stocklist Hoogenraad'!C$17,ROW()-ROW(C$17),0))</f>
        <v/>
      </c>
      <c r="D4379" s="125" t="str">
        <f ca="1">IF(OFFSET('Stocklist Hoogenraad'!D$17,ROW()-ROW(D$17),0)="","",(1+Margin)*OFFSET('Stocklist Hoogenraad'!D$17,ROW()-ROW(D$17),0))</f>
        <v/>
      </c>
    </row>
    <row r="4380" spans="1:4" x14ac:dyDescent="0.25">
      <c r="A4380" s="124" t="str">
        <f ca="1">IF(OFFSET('Stocklist Hoogenraad'!A$17,ROW()-ROW(A$17),0)="","",OFFSET('Stocklist Hoogenraad'!A$17,ROW()-ROW(A$17),0))</f>
        <v/>
      </c>
      <c r="B4380" s="124" t="str">
        <f ca="1">IF(OFFSET('Stocklist Hoogenraad'!B$17,ROW()-ROW(B$17),0)="","",OFFSET('Stocklist Hoogenraad'!B$17,ROW()-ROW(B$17),0))</f>
        <v/>
      </c>
      <c r="C4380" s="124" t="str">
        <f ca="1">IF(OFFSET('Stocklist Hoogenraad'!C$17,ROW()-ROW(C$17),0)="","",OFFSET('Stocklist Hoogenraad'!C$17,ROW()-ROW(C$17),0))</f>
        <v/>
      </c>
      <c r="D4380" s="125" t="str">
        <f ca="1">IF(OFFSET('Stocklist Hoogenraad'!D$17,ROW()-ROW(D$17),0)="","",(1+Margin)*OFFSET('Stocklist Hoogenraad'!D$17,ROW()-ROW(D$17),0))</f>
        <v/>
      </c>
    </row>
    <row r="4381" spans="1:4" x14ac:dyDescent="0.25">
      <c r="A4381" s="124" t="str">
        <f ca="1">IF(OFFSET('Stocklist Hoogenraad'!A$17,ROW()-ROW(A$17),0)="","",OFFSET('Stocklist Hoogenraad'!A$17,ROW()-ROW(A$17),0))</f>
        <v/>
      </c>
      <c r="B4381" s="124" t="str">
        <f ca="1">IF(OFFSET('Stocklist Hoogenraad'!B$17,ROW()-ROW(B$17),0)="","",OFFSET('Stocklist Hoogenraad'!B$17,ROW()-ROW(B$17),0))</f>
        <v/>
      </c>
      <c r="C4381" s="124" t="str">
        <f ca="1">IF(OFFSET('Stocklist Hoogenraad'!C$17,ROW()-ROW(C$17),0)="","",OFFSET('Stocklist Hoogenraad'!C$17,ROW()-ROW(C$17),0))</f>
        <v/>
      </c>
      <c r="D4381" s="125" t="str">
        <f ca="1">IF(OFFSET('Stocklist Hoogenraad'!D$17,ROW()-ROW(D$17),0)="","",(1+Margin)*OFFSET('Stocklist Hoogenraad'!D$17,ROW()-ROW(D$17),0))</f>
        <v/>
      </c>
    </row>
    <row r="4382" spans="1:4" x14ac:dyDescent="0.25">
      <c r="A4382" s="124" t="str">
        <f ca="1">IF(OFFSET('Stocklist Hoogenraad'!A$17,ROW()-ROW(A$17),0)="","",OFFSET('Stocklist Hoogenraad'!A$17,ROW()-ROW(A$17),0))</f>
        <v/>
      </c>
      <c r="B4382" s="124" t="str">
        <f ca="1">IF(OFFSET('Stocklist Hoogenraad'!B$17,ROW()-ROW(B$17),0)="","",OFFSET('Stocklist Hoogenraad'!B$17,ROW()-ROW(B$17),0))</f>
        <v/>
      </c>
      <c r="C4382" s="124" t="str">
        <f ca="1">IF(OFFSET('Stocklist Hoogenraad'!C$17,ROW()-ROW(C$17),0)="","",OFFSET('Stocklist Hoogenraad'!C$17,ROW()-ROW(C$17),0))</f>
        <v/>
      </c>
      <c r="D4382" s="125" t="str">
        <f ca="1">IF(OFFSET('Stocklist Hoogenraad'!D$17,ROW()-ROW(D$17),0)="","",(1+Margin)*OFFSET('Stocklist Hoogenraad'!D$17,ROW()-ROW(D$17),0))</f>
        <v/>
      </c>
    </row>
    <row r="4383" spans="1:4" x14ac:dyDescent="0.25">
      <c r="A4383" s="124" t="str">
        <f ca="1">IF(OFFSET('Stocklist Hoogenraad'!A$17,ROW()-ROW(A$17),0)="","",OFFSET('Stocklist Hoogenraad'!A$17,ROW()-ROW(A$17),0))</f>
        <v/>
      </c>
      <c r="B4383" s="124" t="str">
        <f ca="1">IF(OFFSET('Stocklist Hoogenraad'!B$17,ROW()-ROW(B$17),0)="","",OFFSET('Stocklist Hoogenraad'!B$17,ROW()-ROW(B$17),0))</f>
        <v/>
      </c>
      <c r="C4383" s="124" t="str">
        <f ca="1">IF(OFFSET('Stocklist Hoogenraad'!C$17,ROW()-ROW(C$17),0)="","",OFFSET('Stocklist Hoogenraad'!C$17,ROW()-ROW(C$17),0))</f>
        <v/>
      </c>
      <c r="D4383" s="125" t="str">
        <f ca="1">IF(OFFSET('Stocklist Hoogenraad'!D$17,ROW()-ROW(D$17),0)="","",(1+Margin)*OFFSET('Stocklist Hoogenraad'!D$17,ROW()-ROW(D$17),0))</f>
        <v/>
      </c>
    </row>
    <row r="4384" spans="1:4" x14ac:dyDescent="0.25">
      <c r="A4384" s="124" t="str">
        <f ca="1">IF(OFFSET('Stocklist Hoogenraad'!A$17,ROW()-ROW(A$17),0)="","",OFFSET('Stocklist Hoogenraad'!A$17,ROW()-ROW(A$17),0))</f>
        <v/>
      </c>
      <c r="B4384" s="124" t="str">
        <f ca="1">IF(OFFSET('Stocklist Hoogenraad'!B$17,ROW()-ROW(B$17),0)="","",OFFSET('Stocklist Hoogenraad'!B$17,ROW()-ROW(B$17),0))</f>
        <v/>
      </c>
      <c r="C4384" s="124" t="str">
        <f ca="1">IF(OFFSET('Stocklist Hoogenraad'!C$17,ROW()-ROW(C$17),0)="","",OFFSET('Stocklist Hoogenraad'!C$17,ROW()-ROW(C$17),0))</f>
        <v/>
      </c>
      <c r="D4384" s="125" t="str">
        <f ca="1">IF(OFFSET('Stocklist Hoogenraad'!D$17,ROW()-ROW(D$17),0)="","",(1+Margin)*OFFSET('Stocklist Hoogenraad'!D$17,ROW()-ROW(D$17),0))</f>
        <v/>
      </c>
    </row>
    <row r="4385" spans="1:4" x14ac:dyDescent="0.25">
      <c r="A4385" s="124" t="str">
        <f ca="1">IF(OFFSET('Stocklist Hoogenraad'!A$17,ROW()-ROW(A$17),0)="","",OFFSET('Stocklist Hoogenraad'!A$17,ROW()-ROW(A$17),0))</f>
        <v/>
      </c>
      <c r="B4385" s="124" t="str">
        <f ca="1">IF(OFFSET('Stocklist Hoogenraad'!B$17,ROW()-ROW(B$17),0)="","",OFFSET('Stocklist Hoogenraad'!B$17,ROW()-ROW(B$17),0))</f>
        <v/>
      </c>
      <c r="C4385" s="124" t="str">
        <f ca="1">IF(OFFSET('Stocklist Hoogenraad'!C$17,ROW()-ROW(C$17),0)="","",OFFSET('Stocklist Hoogenraad'!C$17,ROW()-ROW(C$17),0))</f>
        <v/>
      </c>
      <c r="D4385" s="125" t="str">
        <f ca="1">IF(OFFSET('Stocklist Hoogenraad'!D$17,ROW()-ROW(D$17),0)="","",(1+Margin)*OFFSET('Stocklist Hoogenraad'!D$17,ROW()-ROW(D$17),0))</f>
        <v/>
      </c>
    </row>
    <row r="4386" spans="1:4" x14ac:dyDescent="0.25">
      <c r="A4386" s="124" t="str">
        <f ca="1">IF(OFFSET('Stocklist Hoogenraad'!A$17,ROW()-ROW(A$17),0)="","",OFFSET('Stocklist Hoogenraad'!A$17,ROW()-ROW(A$17),0))</f>
        <v/>
      </c>
      <c r="B4386" s="124" t="str">
        <f ca="1">IF(OFFSET('Stocklist Hoogenraad'!B$17,ROW()-ROW(B$17),0)="","",OFFSET('Stocklist Hoogenraad'!B$17,ROW()-ROW(B$17),0))</f>
        <v/>
      </c>
      <c r="C4386" s="124" t="str">
        <f ca="1">IF(OFFSET('Stocklist Hoogenraad'!C$17,ROW()-ROW(C$17),0)="","",OFFSET('Stocklist Hoogenraad'!C$17,ROW()-ROW(C$17),0))</f>
        <v/>
      </c>
      <c r="D4386" s="125" t="str">
        <f ca="1">IF(OFFSET('Stocklist Hoogenraad'!D$17,ROW()-ROW(D$17),0)="","",(1+Margin)*OFFSET('Stocklist Hoogenraad'!D$17,ROW()-ROW(D$17),0))</f>
        <v/>
      </c>
    </row>
    <row r="4387" spans="1:4" x14ac:dyDescent="0.25">
      <c r="A4387" s="124" t="str">
        <f ca="1">IF(OFFSET('Stocklist Hoogenraad'!A$17,ROW()-ROW(A$17),0)="","",OFFSET('Stocklist Hoogenraad'!A$17,ROW()-ROW(A$17),0))</f>
        <v/>
      </c>
      <c r="B4387" s="124" t="str">
        <f ca="1">IF(OFFSET('Stocklist Hoogenraad'!B$17,ROW()-ROW(B$17),0)="","",OFFSET('Stocklist Hoogenraad'!B$17,ROW()-ROW(B$17),0))</f>
        <v/>
      </c>
      <c r="C4387" s="124" t="str">
        <f ca="1">IF(OFFSET('Stocklist Hoogenraad'!C$17,ROW()-ROW(C$17),0)="","",OFFSET('Stocklist Hoogenraad'!C$17,ROW()-ROW(C$17),0))</f>
        <v/>
      </c>
      <c r="D4387" s="125" t="str">
        <f ca="1">IF(OFFSET('Stocklist Hoogenraad'!D$17,ROW()-ROW(D$17),0)="","",(1+Margin)*OFFSET('Stocklist Hoogenraad'!D$17,ROW()-ROW(D$17),0))</f>
        <v/>
      </c>
    </row>
    <row r="4388" spans="1:4" x14ac:dyDescent="0.25">
      <c r="A4388" s="124" t="str">
        <f ca="1">IF(OFFSET('Stocklist Hoogenraad'!A$17,ROW()-ROW(A$17),0)="","",OFFSET('Stocklist Hoogenraad'!A$17,ROW()-ROW(A$17),0))</f>
        <v/>
      </c>
      <c r="B4388" s="124" t="str">
        <f ca="1">IF(OFFSET('Stocklist Hoogenraad'!B$17,ROW()-ROW(B$17),0)="","",OFFSET('Stocklist Hoogenraad'!B$17,ROW()-ROW(B$17),0))</f>
        <v/>
      </c>
      <c r="C4388" s="124" t="str">
        <f ca="1">IF(OFFSET('Stocklist Hoogenraad'!C$17,ROW()-ROW(C$17),0)="","",OFFSET('Stocklist Hoogenraad'!C$17,ROW()-ROW(C$17),0))</f>
        <v/>
      </c>
      <c r="D4388" s="125" t="str">
        <f ca="1">IF(OFFSET('Stocklist Hoogenraad'!D$17,ROW()-ROW(D$17),0)="","",(1+Margin)*OFFSET('Stocklist Hoogenraad'!D$17,ROW()-ROW(D$17),0))</f>
        <v/>
      </c>
    </row>
    <row r="4389" spans="1:4" x14ac:dyDescent="0.25">
      <c r="A4389" s="124" t="str">
        <f ca="1">IF(OFFSET('Stocklist Hoogenraad'!A$17,ROW()-ROW(A$17),0)="","",OFFSET('Stocklist Hoogenraad'!A$17,ROW()-ROW(A$17),0))</f>
        <v/>
      </c>
      <c r="B4389" s="124" t="str">
        <f ca="1">IF(OFFSET('Stocklist Hoogenraad'!B$17,ROW()-ROW(B$17),0)="","",OFFSET('Stocklist Hoogenraad'!B$17,ROW()-ROW(B$17),0))</f>
        <v/>
      </c>
      <c r="C4389" s="124" t="str">
        <f ca="1">IF(OFFSET('Stocklist Hoogenraad'!C$17,ROW()-ROW(C$17),0)="","",OFFSET('Stocklist Hoogenraad'!C$17,ROW()-ROW(C$17),0))</f>
        <v/>
      </c>
      <c r="D4389" s="125" t="str">
        <f ca="1">IF(OFFSET('Stocklist Hoogenraad'!D$17,ROW()-ROW(D$17),0)="","",(1+Margin)*OFFSET('Stocklist Hoogenraad'!D$17,ROW()-ROW(D$17),0))</f>
        <v/>
      </c>
    </row>
    <row r="4390" spans="1:4" x14ac:dyDescent="0.25">
      <c r="A4390" s="124" t="str">
        <f ca="1">IF(OFFSET('Stocklist Hoogenraad'!A$17,ROW()-ROW(A$17),0)="","",OFFSET('Stocklist Hoogenraad'!A$17,ROW()-ROW(A$17),0))</f>
        <v/>
      </c>
      <c r="B4390" s="124" t="str">
        <f ca="1">IF(OFFSET('Stocklist Hoogenraad'!B$17,ROW()-ROW(B$17),0)="","",OFFSET('Stocklist Hoogenraad'!B$17,ROW()-ROW(B$17),0))</f>
        <v/>
      </c>
      <c r="C4390" s="124" t="str">
        <f ca="1">IF(OFFSET('Stocklist Hoogenraad'!C$17,ROW()-ROW(C$17),0)="","",OFFSET('Stocklist Hoogenraad'!C$17,ROW()-ROW(C$17),0))</f>
        <v/>
      </c>
      <c r="D4390" s="125" t="str">
        <f ca="1">IF(OFFSET('Stocklist Hoogenraad'!D$17,ROW()-ROW(D$17),0)="","",(1+Margin)*OFFSET('Stocklist Hoogenraad'!D$17,ROW()-ROW(D$17),0))</f>
        <v/>
      </c>
    </row>
    <row r="4391" spans="1:4" x14ac:dyDescent="0.25">
      <c r="A4391" s="124" t="str">
        <f ca="1">IF(OFFSET('Stocklist Hoogenraad'!A$17,ROW()-ROW(A$17),0)="","",OFFSET('Stocklist Hoogenraad'!A$17,ROW()-ROW(A$17),0))</f>
        <v/>
      </c>
      <c r="B4391" s="124" t="str">
        <f ca="1">IF(OFFSET('Stocklist Hoogenraad'!B$17,ROW()-ROW(B$17),0)="","",OFFSET('Stocklist Hoogenraad'!B$17,ROW()-ROW(B$17),0))</f>
        <v/>
      </c>
      <c r="C4391" s="124" t="str">
        <f ca="1">IF(OFFSET('Stocklist Hoogenraad'!C$17,ROW()-ROW(C$17),0)="","",OFFSET('Stocklist Hoogenraad'!C$17,ROW()-ROW(C$17),0))</f>
        <v/>
      </c>
      <c r="D4391" s="125" t="str">
        <f ca="1">IF(OFFSET('Stocklist Hoogenraad'!D$17,ROW()-ROW(D$17),0)="","",(1+Margin)*OFFSET('Stocklist Hoogenraad'!D$17,ROW()-ROW(D$17),0))</f>
        <v/>
      </c>
    </row>
    <row r="4392" spans="1:4" x14ac:dyDescent="0.25">
      <c r="A4392" s="124" t="str">
        <f ca="1">IF(OFFSET('Stocklist Hoogenraad'!A$17,ROW()-ROW(A$17),0)="","",OFFSET('Stocklist Hoogenraad'!A$17,ROW()-ROW(A$17),0))</f>
        <v/>
      </c>
      <c r="B4392" s="124" t="str">
        <f ca="1">IF(OFFSET('Stocklist Hoogenraad'!B$17,ROW()-ROW(B$17),0)="","",OFFSET('Stocklist Hoogenraad'!B$17,ROW()-ROW(B$17),0))</f>
        <v/>
      </c>
      <c r="C4392" s="124" t="str">
        <f ca="1">IF(OFFSET('Stocklist Hoogenraad'!C$17,ROW()-ROW(C$17),0)="","",OFFSET('Stocklist Hoogenraad'!C$17,ROW()-ROW(C$17),0))</f>
        <v/>
      </c>
      <c r="D4392" s="125" t="str">
        <f ca="1">IF(OFFSET('Stocklist Hoogenraad'!D$17,ROW()-ROW(D$17),0)="","",(1+Margin)*OFFSET('Stocklist Hoogenraad'!D$17,ROW()-ROW(D$17),0))</f>
        <v/>
      </c>
    </row>
    <row r="4393" spans="1:4" x14ac:dyDescent="0.25">
      <c r="A4393" s="124" t="str">
        <f ca="1">IF(OFFSET('Stocklist Hoogenraad'!A$17,ROW()-ROW(A$17),0)="","",OFFSET('Stocklist Hoogenraad'!A$17,ROW()-ROW(A$17),0))</f>
        <v/>
      </c>
      <c r="B4393" s="124" t="str">
        <f ca="1">IF(OFFSET('Stocklist Hoogenraad'!B$17,ROW()-ROW(B$17),0)="","",OFFSET('Stocklist Hoogenraad'!B$17,ROW()-ROW(B$17),0))</f>
        <v/>
      </c>
      <c r="C4393" s="124" t="str">
        <f ca="1">IF(OFFSET('Stocklist Hoogenraad'!C$17,ROW()-ROW(C$17),0)="","",OFFSET('Stocklist Hoogenraad'!C$17,ROW()-ROW(C$17),0))</f>
        <v/>
      </c>
      <c r="D4393" s="125" t="str">
        <f ca="1">IF(OFFSET('Stocklist Hoogenraad'!D$17,ROW()-ROW(D$17),0)="","",(1+Margin)*OFFSET('Stocklist Hoogenraad'!D$17,ROW()-ROW(D$17),0))</f>
        <v/>
      </c>
    </row>
    <row r="4394" spans="1:4" x14ac:dyDescent="0.25">
      <c r="A4394" s="124" t="str">
        <f ca="1">IF(OFFSET('Stocklist Hoogenraad'!A$17,ROW()-ROW(A$17),0)="","",OFFSET('Stocklist Hoogenraad'!A$17,ROW()-ROW(A$17),0))</f>
        <v/>
      </c>
      <c r="B4394" s="124" t="str">
        <f ca="1">IF(OFFSET('Stocklist Hoogenraad'!B$17,ROW()-ROW(B$17),0)="","",OFFSET('Stocklist Hoogenraad'!B$17,ROW()-ROW(B$17),0))</f>
        <v/>
      </c>
      <c r="C4394" s="124" t="str">
        <f ca="1">IF(OFFSET('Stocklist Hoogenraad'!C$17,ROW()-ROW(C$17),0)="","",OFFSET('Stocklist Hoogenraad'!C$17,ROW()-ROW(C$17),0))</f>
        <v/>
      </c>
      <c r="D4394" s="125" t="str">
        <f ca="1">IF(OFFSET('Stocklist Hoogenraad'!D$17,ROW()-ROW(D$17),0)="","",(1+Margin)*OFFSET('Stocklist Hoogenraad'!D$17,ROW()-ROW(D$17),0))</f>
        <v/>
      </c>
    </row>
    <row r="4395" spans="1:4" x14ac:dyDescent="0.25">
      <c r="A4395" s="124" t="str">
        <f ca="1">IF(OFFSET('Stocklist Hoogenraad'!A$17,ROW()-ROW(A$17),0)="","",OFFSET('Stocklist Hoogenraad'!A$17,ROW()-ROW(A$17),0))</f>
        <v/>
      </c>
      <c r="B4395" s="124" t="str">
        <f ca="1">IF(OFFSET('Stocklist Hoogenraad'!B$17,ROW()-ROW(B$17),0)="","",OFFSET('Stocklist Hoogenraad'!B$17,ROW()-ROW(B$17),0))</f>
        <v/>
      </c>
      <c r="C4395" s="124" t="str">
        <f ca="1">IF(OFFSET('Stocklist Hoogenraad'!C$17,ROW()-ROW(C$17),0)="","",OFFSET('Stocklist Hoogenraad'!C$17,ROW()-ROW(C$17),0))</f>
        <v/>
      </c>
      <c r="D4395" s="125" t="str">
        <f ca="1">IF(OFFSET('Stocklist Hoogenraad'!D$17,ROW()-ROW(D$17),0)="","",(1+Margin)*OFFSET('Stocklist Hoogenraad'!D$17,ROW()-ROW(D$17),0))</f>
        <v/>
      </c>
    </row>
    <row r="4396" spans="1:4" x14ac:dyDescent="0.25">
      <c r="A4396" s="124" t="str">
        <f ca="1">IF(OFFSET('Stocklist Hoogenraad'!A$17,ROW()-ROW(A$17),0)="","",OFFSET('Stocklist Hoogenraad'!A$17,ROW()-ROW(A$17),0))</f>
        <v/>
      </c>
      <c r="B4396" s="124" t="str">
        <f ca="1">IF(OFFSET('Stocklist Hoogenraad'!B$17,ROW()-ROW(B$17),0)="","",OFFSET('Stocklist Hoogenraad'!B$17,ROW()-ROW(B$17),0))</f>
        <v/>
      </c>
      <c r="C4396" s="124" t="str">
        <f ca="1">IF(OFFSET('Stocklist Hoogenraad'!C$17,ROW()-ROW(C$17),0)="","",OFFSET('Stocklist Hoogenraad'!C$17,ROW()-ROW(C$17),0))</f>
        <v/>
      </c>
      <c r="D4396" s="125" t="str">
        <f ca="1">IF(OFFSET('Stocklist Hoogenraad'!D$17,ROW()-ROW(D$17),0)="","",(1+Margin)*OFFSET('Stocklist Hoogenraad'!D$17,ROW()-ROW(D$17),0))</f>
        <v/>
      </c>
    </row>
    <row r="4397" spans="1:4" x14ac:dyDescent="0.25">
      <c r="A4397" s="124" t="str">
        <f ca="1">IF(OFFSET('Stocklist Hoogenraad'!A$17,ROW()-ROW(A$17),0)="","",OFFSET('Stocklist Hoogenraad'!A$17,ROW()-ROW(A$17),0))</f>
        <v/>
      </c>
      <c r="B4397" s="124" t="str">
        <f ca="1">IF(OFFSET('Stocklist Hoogenraad'!B$17,ROW()-ROW(B$17),0)="","",OFFSET('Stocklist Hoogenraad'!B$17,ROW()-ROW(B$17),0))</f>
        <v/>
      </c>
      <c r="C4397" s="124" t="str">
        <f ca="1">IF(OFFSET('Stocklist Hoogenraad'!C$17,ROW()-ROW(C$17),0)="","",OFFSET('Stocklist Hoogenraad'!C$17,ROW()-ROW(C$17),0))</f>
        <v/>
      </c>
      <c r="D4397" s="125" t="str">
        <f ca="1">IF(OFFSET('Stocklist Hoogenraad'!D$17,ROW()-ROW(D$17),0)="","",(1+Margin)*OFFSET('Stocklist Hoogenraad'!D$17,ROW()-ROW(D$17),0))</f>
        <v/>
      </c>
    </row>
    <row r="4398" spans="1:4" x14ac:dyDescent="0.25">
      <c r="A4398" s="124" t="str">
        <f ca="1">IF(OFFSET('Stocklist Hoogenraad'!A$17,ROW()-ROW(A$17),0)="","",OFFSET('Stocklist Hoogenraad'!A$17,ROW()-ROW(A$17),0))</f>
        <v/>
      </c>
      <c r="B4398" s="124" t="str">
        <f ca="1">IF(OFFSET('Stocklist Hoogenraad'!B$17,ROW()-ROW(B$17),0)="","",OFFSET('Stocklist Hoogenraad'!B$17,ROW()-ROW(B$17),0))</f>
        <v/>
      </c>
      <c r="C4398" s="124" t="str">
        <f ca="1">IF(OFFSET('Stocklist Hoogenraad'!C$17,ROW()-ROW(C$17),0)="","",OFFSET('Stocklist Hoogenraad'!C$17,ROW()-ROW(C$17),0))</f>
        <v/>
      </c>
      <c r="D4398" s="125" t="str">
        <f ca="1">IF(OFFSET('Stocklist Hoogenraad'!D$17,ROW()-ROW(D$17),0)="","",(1+Margin)*OFFSET('Stocklist Hoogenraad'!D$17,ROW()-ROW(D$17),0))</f>
        <v/>
      </c>
    </row>
    <row r="4399" spans="1:4" x14ac:dyDescent="0.25">
      <c r="A4399" s="124" t="str">
        <f ca="1">IF(OFFSET('Stocklist Hoogenraad'!A$17,ROW()-ROW(A$17),0)="","",OFFSET('Stocklist Hoogenraad'!A$17,ROW()-ROW(A$17),0))</f>
        <v/>
      </c>
      <c r="B4399" s="124" t="str">
        <f ca="1">IF(OFFSET('Stocklist Hoogenraad'!B$17,ROW()-ROW(B$17),0)="","",OFFSET('Stocklist Hoogenraad'!B$17,ROW()-ROW(B$17),0))</f>
        <v/>
      </c>
      <c r="C4399" s="124" t="str">
        <f ca="1">IF(OFFSET('Stocklist Hoogenraad'!C$17,ROW()-ROW(C$17),0)="","",OFFSET('Stocklist Hoogenraad'!C$17,ROW()-ROW(C$17),0))</f>
        <v/>
      </c>
      <c r="D4399" s="125" t="str">
        <f ca="1">IF(OFFSET('Stocklist Hoogenraad'!D$17,ROW()-ROW(D$17),0)="","",(1+Margin)*OFFSET('Stocklist Hoogenraad'!D$17,ROW()-ROW(D$17),0))</f>
        <v/>
      </c>
    </row>
    <row r="4400" spans="1:4" x14ac:dyDescent="0.25">
      <c r="A4400" s="124" t="str">
        <f ca="1">IF(OFFSET('Stocklist Hoogenraad'!A$17,ROW()-ROW(A$17),0)="","",OFFSET('Stocklist Hoogenraad'!A$17,ROW()-ROW(A$17),0))</f>
        <v/>
      </c>
      <c r="B4400" s="124" t="str">
        <f ca="1">IF(OFFSET('Stocklist Hoogenraad'!B$17,ROW()-ROW(B$17),0)="","",OFFSET('Stocklist Hoogenraad'!B$17,ROW()-ROW(B$17),0))</f>
        <v/>
      </c>
      <c r="C4400" s="124" t="str">
        <f ca="1">IF(OFFSET('Stocklist Hoogenraad'!C$17,ROW()-ROW(C$17),0)="","",OFFSET('Stocklist Hoogenraad'!C$17,ROW()-ROW(C$17),0))</f>
        <v/>
      </c>
      <c r="D4400" s="125" t="str">
        <f ca="1">IF(OFFSET('Stocklist Hoogenraad'!D$17,ROW()-ROW(D$17),0)="","",(1+Margin)*OFFSET('Stocklist Hoogenraad'!D$17,ROW()-ROW(D$17),0))</f>
        <v/>
      </c>
    </row>
    <row r="4401" spans="1:4" x14ac:dyDescent="0.25">
      <c r="A4401" s="124" t="str">
        <f ca="1">IF(OFFSET('Stocklist Hoogenraad'!A$17,ROW()-ROW(A$17),0)="","",OFFSET('Stocklist Hoogenraad'!A$17,ROW()-ROW(A$17),0))</f>
        <v/>
      </c>
      <c r="B4401" s="124" t="str">
        <f ca="1">IF(OFFSET('Stocklist Hoogenraad'!B$17,ROW()-ROW(B$17),0)="","",OFFSET('Stocklist Hoogenraad'!B$17,ROW()-ROW(B$17),0))</f>
        <v/>
      </c>
      <c r="C4401" s="124" t="str">
        <f ca="1">IF(OFFSET('Stocklist Hoogenraad'!C$17,ROW()-ROW(C$17),0)="","",OFFSET('Stocklist Hoogenraad'!C$17,ROW()-ROW(C$17),0))</f>
        <v/>
      </c>
      <c r="D4401" s="125" t="str">
        <f ca="1">IF(OFFSET('Stocklist Hoogenraad'!D$17,ROW()-ROW(D$17),0)="","",(1+Margin)*OFFSET('Stocklist Hoogenraad'!D$17,ROW()-ROW(D$17),0))</f>
        <v/>
      </c>
    </row>
    <row r="4402" spans="1:4" x14ac:dyDescent="0.25">
      <c r="A4402" s="124" t="str">
        <f ca="1">IF(OFFSET('Stocklist Hoogenraad'!A$17,ROW()-ROW(A$17),0)="","",OFFSET('Stocklist Hoogenraad'!A$17,ROW()-ROW(A$17),0))</f>
        <v/>
      </c>
      <c r="B4402" s="124" t="str">
        <f ca="1">IF(OFFSET('Stocklist Hoogenraad'!B$17,ROW()-ROW(B$17),0)="","",OFFSET('Stocklist Hoogenraad'!B$17,ROW()-ROW(B$17),0))</f>
        <v/>
      </c>
      <c r="C4402" s="124" t="str">
        <f ca="1">IF(OFFSET('Stocklist Hoogenraad'!C$17,ROW()-ROW(C$17),0)="","",OFFSET('Stocklist Hoogenraad'!C$17,ROW()-ROW(C$17),0))</f>
        <v/>
      </c>
      <c r="D4402" s="125" t="str">
        <f ca="1">IF(OFFSET('Stocklist Hoogenraad'!D$17,ROW()-ROW(D$17),0)="","",(1+Margin)*OFFSET('Stocklist Hoogenraad'!D$17,ROW()-ROW(D$17),0))</f>
        <v/>
      </c>
    </row>
    <row r="4403" spans="1:4" x14ac:dyDescent="0.25">
      <c r="A4403" s="124" t="str">
        <f ca="1">IF(OFFSET('Stocklist Hoogenraad'!A$17,ROW()-ROW(A$17),0)="","",OFFSET('Stocklist Hoogenraad'!A$17,ROW()-ROW(A$17),0))</f>
        <v/>
      </c>
      <c r="B4403" s="124" t="str">
        <f ca="1">IF(OFFSET('Stocklist Hoogenraad'!B$17,ROW()-ROW(B$17),0)="","",OFFSET('Stocklist Hoogenraad'!B$17,ROW()-ROW(B$17),0))</f>
        <v/>
      </c>
      <c r="C4403" s="124" t="str">
        <f ca="1">IF(OFFSET('Stocklist Hoogenraad'!C$17,ROW()-ROW(C$17),0)="","",OFFSET('Stocklist Hoogenraad'!C$17,ROW()-ROW(C$17),0))</f>
        <v/>
      </c>
      <c r="D4403" s="125" t="str">
        <f ca="1">IF(OFFSET('Stocklist Hoogenraad'!D$17,ROW()-ROW(D$17),0)="","",(1+Margin)*OFFSET('Stocklist Hoogenraad'!D$17,ROW()-ROW(D$17),0))</f>
        <v/>
      </c>
    </row>
    <row r="4404" spans="1:4" x14ac:dyDescent="0.25">
      <c r="A4404" s="124" t="str">
        <f ca="1">IF(OFFSET('Stocklist Hoogenraad'!A$17,ROW()-ROW(A$17),0)="","",OFFSET('Stocklist Hoogenraad'!A$17,ROW()-ROW(A$17),0))</f>
        <v/>
      </c>
      <c r="B4404" s="124" t="str">
        <f ca="1">IF(OFFSET('Stocklist Hoogenraad'!B$17,ROW()-ROW(B$17),0)="","",OFFSET('Stocklist Hoogenraad'!B$17,ROW()-ROW(B$17),0))</f>
        <v/>
      </c>
      <c r="C4404" s="124" t="str">
        <f ca="1">IF(OFFSET('Stocklist Hoogenraad'!C$17,ROW()-ROW(C$17),0)="","",OFFSET('Stocklist Hoogenraad'!C$17,ROW()-ROW(C$17),0))</f>
        <v/>
      </c>
      <c r="D4404" s="125" t="str">
        <f ca="1">IF(OFFSET('Stocklist Hoogenraad'!D$17,ROW()-ROW(D$17),0)="","",(1+Margin)*OFFSET('Stocklist Hoogenraad'!D$17,ROW()-ROW(D$17),0))</f>
        <v/>
      </c>
    </row>
    <row r="4405" spans="1:4" x14ac:dyDescent="0.25">
      <c r="A4405" s="124" t="str">
        <f ca="1">IF(OFFSET('Stocklist Hoogenraad'!A$17,ROW()-ROW(A$17),0)="","",OFFSET('Stocklist Hoogenraad'!A$17,ROW()-ROW(A$17),0))</f>
        <v/>
      </c>
      <c r="B4405" s="124" t="str">
        <f ca="1">IF(OFFSET('Stocklist Hoogenraad'!B$17,ROW()-ROW(B$17),0)="","",OFFSET('Stocklist Hoogenraad'!B$17,ROW()-ROW(B$17),0))</f>
        <v/>
      </c>
      <c r="C4405" s="124" t="str">
        <f ca="1">IF(OFFSET('Stocklist Hoogenraad'!C$17,ROW()-ROW(C$17),0)="","",OFFSET('Stocklist Hoogenraad'!C$17,ROW()-ROW(C$17),0))</f>
        <v/>
      </c>
      <c r="D4405" s="125" t="str">
        <f ca="1">IF(OFFSET('Stocklist Hoogenraad'!D$17,ROW()-ROW(D$17),0)="","",(1+Margin)*OFFSET('Stocklist Hoogenraad'!D$17,ROW()-ROW(D$17),0))</f>
        <v/>
      </c>
    </row>
    <row r="4406" spans="1:4" x14ac:dyDescent="0.25">
      <c r="A4406" s="124" t="str">
        <f ca="1">IF(OFFSET('Stocklist Hoogenraad'!A$17,ROW()-ROW(A$17),0)="","",OFFSET('Stocklist Hoogenraad'!A$17,ROW()-ROW(A$17),0))</f>
        <v/>
      </c>
      <c r="B4406" s="124" t="str">
        <f ca="1">IF(OFFSET('Stocklist Hoogenraad'!B$17,ROW()-ROW(B$17),0)="","",OFFSET('Stocklist Hoogenraad'!B$17,ROW()-ROW(B$17),0))</f>
        <v/>
      </c>
      <c r="C4406" s="124" t="str">
        <f ca="1">IF(OFFSET('Stocklist Hoogenraad'!C$17,ROW()-ROW(C$17),0)="","",OFFSET('Stocklist Hoogenraad'!C$17,ROW()-ROW(C$17),0))</f>
        <v/>
      </c>
      <c r="D4406" s="125" t="str">
        <f ca="1">IF(OFFSET('Stocklist Hoogenraad'!D$17,ROW()-ROW(D$17),0)="","",(1+Margin)*OFFSET('Stocklist Hoogenraad'!D$17,ROW()-ROW(D$17),0))</f>
        <v/>
      </c>
    </row>
    <row r="4407" spans="1:4" x14ac:dyDescent="0.25">
      <c r="A4407" s="124" t="str">
        <f ca="1">IF(OFFSET('Stocklist Hoogenraad'!A$17,ROW()-ROW(A$17),0)="","",OFFSET('Stocklist Hoogenraad'!A$17,ROW()-ROW(A$17),0))</f>
        <v/>
      </c>
      <c r="B4407" s="124" t="str">
        <f ca="1">IF(OFFSET('Stocklist Hoogenraad'!B$17,ROW()-ROW(B$17),0)="","",OFFSET('Stocklist Hoogenraad'!B$17,ROW()-ROW(B$17),0))</f>
        <v/>
      </c>
      <c r="C4407" s="124" t="str">
        <f ca="1">IF(OFFSET('Stocklist Hoogenraad'!C$17,ROW()-ROW(C$17),0)="","",OFFSET('Stocklist Hoogenraad'!C$17,ROW()-ROW(C$17),0))</f>
        <v/>
      </c>
      <c r="D4407" s="125" t="str">
        <f ca="1">IF(OFFSET('Stocklist Hoogenraad'!D$17,ROW()-ROW(D$17),0)="","",(1+Margin)*OFFSET('Stocklist Hoogenraad'!D$17,ROW()-ROW(D$17),0))</f>
        <v/>
      </c>
    </row>
    <row r="4408" spans="1:4" x14ac:dyDescent="0.25">
      <c r="A4408" s="124" t="str">
        <f ca="1">IF(OFFSET('Stocklist Hoogenraad'!A$17,ROW()-ROW(A$17),0)="","",OFFSET('Stocklist Hoogenraad'!A$17,ROW()-ROW(A$17),0))</f>
        <v/>
      </c>
      <c r="B4408" s="124" t="str">
        <f ca="1">IF(OFFSET('Stocklist Hoogenraad'!B$17,ROW()-ROW(B$17),0)="","",OFFSET('Stocklist Hoogenraad'!B$17,ROW()-ROW(B$17),0))</f>
        <v/>
      </c>
      <c r="C4408" s="124" t="str">
        <f ca="1">IF(OFFSET('Stocklist Hoogenraad'!C$17,ROW()-ROW(C$17),0)="","",OFFSET('Stocklist Hoogenraad'!C$17,ROW()-ROW(C$17),0))</f>
        <v/>
      </c>
      <c r="D4408" s="125" t="str">
        <f ca="1">IF(OFFSET('Stocklist Hoogenraad'!D$17,ROW()-ROW(D$17),0)="","",(1+Margin)*OFFSET('Stocklist Hoogenraad'!D$17,ROW()-ROW(D$17),0))</f>
        <v/>
      </c>
    </row>
    <row r="4409" spans="1:4" x14ac:dyDescent="0.25">
      <c r="A4409" s="124" t="str">
        <f ca="1">IF(OFFSET('Stocklist Hoogenraad'!A$17,ROW()-ROW(A$17),0)="","",OFFSET('Stocklist Hoogenraad'!A$17,ROW()-ROW(A$17),0))</f>
        <v/>
      </c>
      <c r="B4409" s="124" t="str">
        <f ca="1">IF(OFFSET('Stocklist Hoogenraad'!B$17,ROW()-ROW(B$17),0)="","",OFFSET('Stocklist Hoogenraad'!B$17,ROW()-ROW(B$17),0))</f>
        <v/>
      </c>
      <c r="C4409" s="124" t="str">
        <f ca="1">IF(OFFSET('Stocklist Hoogenraad'!C$17,ROW()-ROW(C$17),0)="","",OFFSET('Stocklist Hoogenraad'!C$17,ROW()-ROW(C$17),0))</f>
        <v/>
      </c>
      <c r="D4409" s="125" t="str">
        <f ca="1">IF(OFFSET('Stocklist Hoogenraad'!D$17,ROW()-ROW(D$17),0)="","",(1+Margin)*OFFSET('Stocklist Hoogenraad'!D$17,ROW()-ROW(D$17),0))</f>
        <v/>
      </c>
    </row>
    <row r="4410" spans="1:4" x14ac:dyDescent="0.25">
      <c r="A4410" s="124" t="str">
        <f ca="1">IF(OFFSET('Stocklist Hoogenraad'!A$17,ROW()-ROW(A$17),0)="","",OFFSET('Stocklist Hoogenraad'!A$17,ROW()-ROW(A$17),0))</f>
        <v/>
      </c>
      <c r="B4410" s="124" t="str">
        <f ca="1">IF(OFFSET('Stocklist Hoogenraad'!B$17,ROW()-ROW(B$17),0)="","",OFFSET('Stocklist Hoogenraad'!B$17,ROW()-ROW(B$17),0))</f>
        <v/>
      </c>
      <c r="C4410" s="124" t="str">
        <f ca="1">IF(OFFSET('Stocklist Hoogenraad'!C$17,ROW()-ROW(C$17),0)="","",OFFSET('Stocklist Hoogenraad'!C$17,ROW()-ROW(C$17),0))</f>
        <v/>
      </c>
      <c r="D4410" s="125" t="str">
        <f ca="1">IF(OFFSET('Stocklist Hoogenraad'!D$17,ROW()-ROW(D$17),0)="","",(1+Margin)*OFFSET('Stocklist Hoogenraad'!D$17,ROW()-ROW(D$17),0))</f>
        <v/>
      </c>
    </row>
    <row r="4411" spans="1:4" x14ac:dyDescent="0.25">
      <c r="A4411" s="124" t="str">
        <f ca="1">IF(OFFSET('Stocklist Hoogenraad'!A$17,ROW()-ROW(A$17),0)="","",OFFSET('Stocklist Hoogenraad'!A$17,ROW()-ROW(A$17),0))</f>
        <v/>
      </c>
      <c r="B4411" s="124" t="str">
        <f ca="1">IF(OFFSET('Stocklist Hoogenraad'!B$17,ROW()-ROW(B$17),0)="","",OFFSET('Stocklist Hoogenraad'!B$17,ROW()-ROW(B$17),0))</f>
        <v/>
      </c>
      <c r="C4411" s="124" t="str">
        <f ca="1">IF(OFFSET('Stocklist Hoogenraad'!C$17,ROW()-ROW(C$17),0)="","",OFFSET('Stocklist Hoogenraad'!C$17,ROW()-ROW(C$17),0))</f>
        <v/>
      </c>
      <c r="D4411" s="125" t="str">
        <f ca="1">IF(OFFSET('Stocklist Hoogenraad'!D$17,ROW()-ROW(D$17),0)="","",(1+Margin)*OFFSET('Stocklist Hoogenraad'!D$17,ROW()-ROW(D$17),0))</f>
        <v/>
      </c>
    </row>
    <row r="4412" spans="1:4" x14ac:dyDescent="0.25">
      <c r="A4412" s="124" t="str">
        <f ca="1">IF(OFFSET('Stocklist Hoogenraad'!A$17,ROW()-ROW(A$17),0)="","",OFFSET('Stocklist Hoogenraad'!A$17,ROW()-ROW(A$17),0))</f>
        <v/>
      </c>
      <c r="B4412" s="124" t="str">
        <f ca="1">IF(OFFSET('Stocklist Hoogenraad'!B$17,ROW()-ROW(B$17),0)="","",OFFSET('Stocklist Hoogenraad'!B$17,ROW()-ROW(B$17),0))</f>
        <v/>
      </c>
      <c r="C4412" s="124" t="str">
        <f ca="1">IF(OFFSET('Stocklist Hoogenraad'!C$17,ROW()-ROW(C$17),0)="","",OFFSET('Stocklist Hoogenraad'!C$17,ROW()-ROW(C$17),0))</f>
        <v/>
      </c>
      <c r="D4412" s="125" t="str">
        <f ca="1">IF(OFFSET('Stocklist Hoogenraad'!D$17,ROW()-ROW(D$17),0)="","",(1+Margin)*OFFSET('Stocklist Hoogenraad'!D$17,ROW()-ROW(D$17),0))</f>
        <v/>
      </c>
    </row>
    <row r="4413" spans="1:4" x14ac:dyDescent="0.25">
      <c r="A4413" s="124" t="str">
        <f ca="1">IF(OFFSET('Stocklist Hoogenraad'!A$17,ROW()-ROW(A$17),0)="","",OFFSET('Stocklist Hoogenraad'!A$17,ROW()-ROW(A$17),0))</f>
        <v/>
      </c>
      <c r="B4413" s="124" t="str">
        <f ca="1">IF(OFFSET('Stocklist Hoogenraad'!B$17,ROW()-ROW(B$17),0)="","",OFFSET('Stocklist Hoogenraad'!B$17,ROW()-ROW(B$17),0))</f>
        <v/>
      </c>
      <c r="C4413" s="124" t="str">
        <f ca="1">IF(OFFSET('Stocklist Hoogenraad'!C$17,ROW()-ROW(C$17),0)="","",OFFSET('Stocklist Hoogenraad'!C$17,ROW()-ROW(C$17),0))</f>
        <v/>
      </c>
      <c r="D4413" s="125" t="str">
        <f ca="1">IF(OFFSET('Stocklist Hoogenraad'!D$17,ROW()-ROW(D$17),0)="","",(1+Margin)*OFFSET('Stocklist Hoogenraad'!D$17,ROW()-ROW(D$17),0))</f>
        <v/>
      </c>
    </row>
    <row r="4414" spans="1:4" x14ac:dyDescent="0.25">
      <c r="A4414" s="124" t="str">
        <f ca="1">IF(OFFSET('Stocklist Hoogenraad'!A$17,ROW()-ROW(A$17),0)="","",OFFSET('Stocklist Hoogenraad'!A$17,ROW()-ROW(A$17),0))</f>
        <v/>
      </c>
      <c r="B4414" s="124" t="str">
        <f ca="1">IF(OFFSET('Stocklist Hoogenraad'!B$17,ROW()-ROW(B$17),0)="","",OFFSET('Stocklist Hoogenraad'!B$17,ROW()-ROW(B$17),0))</f>
        <v/>
      </c>
      <c r="C4414" s="124" t="str">
        <f ca="1">IF(OFFSET('Stocklist Hoogenraad'!C$17,ROW()-ROW(C$17),0)="","",OFFSET('Stocklist Hoogenraad'!C$17,ROW()-ROW(C$17),0))</f>
        <v/>
      </c>
      <c r="D4414" s="125" t="str">
        <f ca="1">IF(OFFSET('Stocklist Hoogenraad'!D$17,ROW()-ROW(D$17),0)="","",(1+Margin)*OFFSET('Stocklist Hoogenraad'!D$17,ROW()-ROW(D$17),0))</f>
        <v/>
      </c>
    </row>
    <row r="4415" spans="1:4" x14ac:dyDescent="0.25">
      <c r="A4415" s="124" t="str">
        <f ca="1">IF(OFFSET('Stocklist Hoogenraad'!A$17,ROW()-ROW(A$17),0)="","",OFFSET('Stocklist Hoogenraad'!A$17,ROW()-ROW(A$17),0))</f>
        <v/>
      </c>
      <c r="B4415" s="124" t="str">
        <f ca="1">IF(OFFSET('Stocklist Hoogenraad'!B$17,ROW()-ROW(B$17),0)="","",OFFSET('Stocklist Hoogenraad'!B$17,ROW()-ROW(B$17),0))</f>
        <v/>
      </c>
      <c r="C4415" s="124" t="str">
        <f ca="1">IF(OFFSET('Stocklist Hoogenraad'!C$17,ROW()-ROW(C$17),0)="","",OFFSET('Stocklist Hoogenraad'!C$17,ROW()-ROW(C$17),0))</f>
        <v/>
      </c>
      <c r="D4415" s="125" t="str">
        <f ca="1">IF(OFFSET('Stocklist Hoogenraad'!D$17,ROW()-ROW(D$17),0)="","",(1+Margin)*OFFSET('Stocklist Hoogenraad'!D$17,ROW()-ROW(D$17),0))</f>
        <v/>
      </c>
    </row>
    <row r="4416" spans="1:4" x14ac:dyDescent="0.25">
      <c r="A4416" s="124" t="str">
        <f ca="1">IF(OFFSET('Stocklist Hoogenraad'!A$17,ROW()-ROW(A$17),0)="","",OFFSET('Stocklist Hoogenraad'!A$17,ROW()-ROW(A$17),0))</f>
        <v/>
      </c>
      <c r="B4416" s="124" t="str">
        <f ca="1">IF(OFFSET('Stocklist Hoogenraad'!B$17,ROW()-ROW(B$17),0)="","",OFFSET('Stocklist Hoogenraad'!B$17,ROW()-ROW(B$17),0))</f>
        <v/>
      </c>
      <c r="C4416" s="124" t="str">
        <f ca="1">IF(OFFSET('Stocklist Hoogenraad'!C$17,ROW()-ROW(C$17),0)="","",OFFSET('Stocklist Hoogenraad'!C$17,ROW()-ROW(C$17),0))</f>
        <v/>
      </c>
      <c r="D4416" s="125" t="str">
        <f ca="1">IF(OFFSET('Stocklist Hoogenraad'!D$17,ROW()-ROW(D$17),0)="","",(1+Margin)*OFFSET('Stocklist Hoogenraad'!D$17,ROW()-ROW(D$17),0))</f>
        <v/>
      </c>
    </row>
    <row r="4417" spans="1:4" x14ac:dyDescent="0.25">
      <c r="A4417" s="124" t="str">
        <f ca="1">IF(OFFSET('Stocklist Hoogenraad'!A$17,ROW()-ROW(A$17),0)="","",OFFSET('Stocklist Hoogenraad'!A$17,ROW()-ROW(A$17),0))</f>
        <v/>
      </c>
      <c r="B4417" s="124" t="str">
        <f ca="1">IF(OFFSET('Stocklist Hoogenraad'!B$17,ROW()-ROW(B$17),0)="","",OFFSET('Stocklist Hoogenraad'!B$17,ROW()-ROW(B$17),0))</f>
        <v/>
      </c>
      <c r="C4417" s="124" t="str">
        <f ca="1">IF(OFFSET('Stocklist Hoogenraad'!C$17,ROW()-ROW(C$17),0)="","",OFFSET('Stocklist Hoogenraad'!C$17,ROW()-ROW(C$17),0))</f>
        <v/>
      </c>
      <c r="D4417" s="125" t="str">
        <f ca="1">IF(OFFSET('Stocklist Hoogenraad'!D$17,ROW()-ROW(D$17),0)="","",(1+Margin)*OFFSET('Stocklist Hoogenraad'!D$17,ROW()-ROW(D$17),0))</f>
        <v/>
      </c>
    </row>
    <row r="4418" spans="1:4" x14ac:dyDescent="0.25">
      <c r="A4418" s="124" t="str">
        <f ca="1">IF(OFFSET('Stocklist Hoogenraad'!A$17,ROW()-ROW(A$17),0)="","",OFFSET('Stocklist Hoogenraad'!A$17,ROW()-ROW(A$17),0))</f>
        <v/>
      </c>
      <c r="B4418" s="124" t="str">
        <f ca="1">IF(OFFSET('Stocklist Hoogenraad'!B$17,ROW()-ROW(B$17),0)="","",OFFSET('Stocklist Hoogenraad'!B$17,ROW()-ROW(B$17),0))</f>
        <v/>
      </c>
      <c r="C4418" s="124" t="str">
        <f ca="1">IF(OFFSET('Stocklist Hoogenraad'!C$17,ROW()-ROW(C$17),0)="","",OFFSET('Stocklist Hoogenraad'!C$17,ROW()-ROW(C$17),0))</f>
        <v/>
      </c>
      <c r="D4418" s="125" t="str">
        <f ca="1">IF(OFFSET('Stocklist Hoogenraad'!D$17,ROW()-ROW(D$17),0)="","",(1+Margin)*OFFSET('Stocklist Hoogenraad'!D$17,ROW()-ROW(D$17),0))</f>
        <v/>
      </c>
    </row>
    <row r="4419" spans="1:4" x14ac:dyDescent="0.25">
      <c r="A4419" s="124" t="str">
        <f ca="1">IF(OFFSET('Stocklist Hoogenraad'!A$17,ROW()-ROW(A$17),0)="","",OFFSET('Stocklist Hoogenraad'!A$17,ROW()-ROW(A$17),0))</f>
        <v/>
      </c>
      <c r="B4419" s="124" t="str">
        <f ca="1">IF(OFFSET('Stocklist Hoogenraad'!B$17,ROW()-ROW(B$17),0)="","",OFFSET('Stocklist Hoogenraad'!B$17,ROW()-ROW(B$17),0))</f>
        <v/>
      </c>
      <c r="C4419" s="124" t="str">
        <f ca="1">IF(OFFSET('Stocklist Hoogenraad'!C$17,ROW()-ROW(C$17),0)="","",OFFSET('Stocklist Hoogenraad'!C$17,ROW()-ROW(C$17),0))</f>
        <v/>
      </c>
      <c r="D4419" s="125" t="str">
        <f ca="1">IF(OFFSET('Stocklist Hoogenraad'!D$17,ROW()-ROW(D$17),0)="","",(1+Margin)*OFFSET('Stocklist Hoogenraad'!D$17,ROW()-ROW(D$17),0))</f>
        <v/>
      </c>
    </row>
    <row r="4420" spans="1:4" x14ac:dyDescent="0.25">
      <c r="A4420" s="124" t="str">
        <f ca="1">IF(OFFSET('Stocklist Hoogenraad'!A$17,ROW()-ROW(A$17),0)="","",OFFSET('Stocklist Hoogenraad'!A$17,ROW()-ROW(A$17),0))</f>
        <v/>
      </c>
      <c r="B4420" s="124" t="str">
        <f ca="1">IF(OFFSET('Stocklist Hoogenraad'!B$17,ROW()-ROW(B$17),0)="","",OFFSET('Stocklist Hoogenraad'!B$17,ROW()-ROW(B$17),0))</f>
        <v/>
      </c>
      <c r="C4420" s="124" t="str">
        <f ca="1">IF(OFFSET('Stocklist Hoogenraad'!C$17,ROW()-ROW(C$17),0)="","",OFFSET('Stocklist Hoogenraad'!C$17,ROW()-ROW(C$17),0))</f>
        <v/>
      </c>
      <c r="D4420" s="125" t="str">
        <f ca="1">IF(OFFSET('Stocklist Hoogenraad'!D$17,ROW()-ROW(D$17),0)="","",(1+Margin)*OFFSET('Stocklist Hoogenraad'!D$17,ROW()-ROW(D$17),0))</f>
        <v/>
      </c>
    </row>
    <row r="4421" spans="1:4" x14ac:dyDescent="0.25">
      <c r="A4421" s="124" t="str">
        <f ca="1">IF(OFFSET('Stocklist Hoogenraad'!A$17,ROW()-ROW(A$17),0)="","",OFFSET('Stocklist Hoogenraad'!A$17,ROW()-ROW(A$17),0))</f>
        <v/>
      </c>
      <c r="B4421" s="124" t="str">
        <f ca="1">IF(OFFSET('Stocklist Hoogenraad'!B$17,ROW()-ROW(B$17),0)="","",OFFSET('Stocklist Hoogenraad'!B$17,ROW()-ROW(B$17),0))</f>
        <v/>
      </c>
      <c r="C4421" s="124" t="str">
        <f ca="1">IF(OFFSET('Stocklist Hoogenraad'!C$17,ROW()-ROW(C$17),0)="","",OFFSET('Stocklist Hoogenraad'!C$17,ROW()-ROW(C$17),0))</f>
        <v/>
      </c>
      <c r="D4421" s="125" t="str">
        <f ca="1">IF(OFFSET('Stocklist Hoogenraad'!D$17,ROW()-ROW(D$17),0)="","",(1+Margin)*OFFSET('Stocklist Hoogenraad'!D$17,ROW()-ROW(D$17),0))</f>
        <v/>
      </c>
    </row>
    <row r="4422" spans="1:4" x14ac:dyDescent="0.25">
      <c r="A4422" s="124" t="str">
        <f ca="1">IF(OFFSET('Stocklist Hoogenraad'!A$17,ROW()-ROW(A$17),0)="","",OFFSET('Stocklist Hoogenraad'!A$17,ROW()-ROW(A$17),0))</f>
        <v/>
      </c>
      <c r="B4422" s="124" t="str">
        <f ca="1">IF(OFFSET('Stocklist Hoogenraad'!B$17,ROW()-ROW(B$17),0)="","",OFFSET('Stocklist Hoogenraad'!B$17,ROW()-ROW(B$17),0))</f>
        <v/>
      </c>
      <c r="C4422" s="124" t="str">
        <f ca="1">IF(OFFSET('Stocklist Hoogenraad'!C$17,ROW()-ROW(C$17),0)="","",OFFSET('Stocklist Hoogenraad'!C$17,ROW()-ROW(C$17),0))</f>
        <v/>
      </c>
      <c r="D4422" s="125" t="str">
        <f ca="1">IF(OFFSET('Stocklist Hoogenraad'!D$17,ROW()-ROW(D$17),0)="","",(1+Margin)*OFFSET('Stocklist Hoogenraad'!D$17,ROW()-ROW(D$17),0))</f>
        <v/>
      </c>
    </row>
    <row r="4423" spans="1:4" x14ac:dyDescent="0.25">
      <c r="A4423" s="124" t="str">
        <f ca="1">IF(OFFSET('Stocklist Hoogenraad'!A$17,ROW()-ROW(A$17),0)="","",OFFSET('Stocklist Hoogenraad'!A$17,ROW()-ROW(A$17),0))</f>
        <v/>
      </c>
      <c r="B4423" s="124" t="str">
        <f ca="1">IF(OFFSET('Stocklist Hoogenraad'!B$17,ROW()-ROW(B$17),0)="","",OFFSET('Stocklist Hoogenraad'!B$17,ROW()-ROW(B$17),0))</f>
        <v/>
      </c>
      <c r="C4423" s="124" t="str">
        <f ca="1">IF(OFFSET('Stocklist Hoogenraad'!C$17,ROW()-ROW(C$17),0)="","",OFFSET('Stocklist Hoogenraad'!C$17,ROW()-ROW(C$17),0))</f>
        <v/>
      </c>
      <c r="D4423" s="125" t="str">
        <f ca="1">IF(OFFSET('Stocklist Hoogenraad'!D$17,ROW()-ROW(D$17),0)="","",(1+Margin)*OFFSET('Stocklist Hoogenraad'!D$17,ROW()-ROW(D$17),0))</f>
        <v/>
      </c>
    </row>
    <row r="4424" spans="1:4" x14ac:dyDescent="0.25">
      <c r="A4424" s="124" t="str">
        <f ca="1">IF(OFFSET('Stocklist Hoogenraad'!A$17,ROW()-ROW(A$17),0)="","",OFFSET('Stocklist Hoogenraad'!A$17,ROW()-ROW(A$17),0))</f>
        <v/>
      </c>
      <c r="B4424" s="124" t="str">
        <f ca="1">IF(OFFSET('Stocklist Hoogenraad'!B$17,ROW()-ROW(B$17),0)="","",OFFSET('Stocklist Hoogenraad'!B$17,ROW()-ROW(B$17),0))</f>
        <v/>
      </c>
      <c r="C4424" s="124" t="str">
        <f ca="1">IF(OFFSET('Stocklist Hoogenraad'!C$17,ROW()-ROW(C$17),0)="","",OFFSET('Stocklist Hoogenraad'!C$17,ROW()-ROW(C$17),0))</f>
        <v/>
      </c>
      <c r="D4424" s="125" t="str">
        <f ca="1">IF(OFFSET('Stocklist Hoogenraad'!D$17,ROW()-ROW(D$17),0)="","",(1+Margin)*OFFSET('Stocklist Hoogenraad'!D$17,ROW()-ROW(D$17),0))</f>
        <v/>
      </c>
    </row>
    <row r="4425" spans="1:4" x14ac:dyDescent="0.25">
      <c r="A4425" s="124" t="str">
        <f ca="1">IF(OFFSET('Stocklist Hoogenraad'!A$17,ROW()-ROW(A$17),0)="","",OFFSET('Stocklist Hoogenraad'!A$17,ROW()-ROW(A$17),0))</f>
        <v/>
      </c>
      <c r="B4425" s="124" t="str">
        <f ca="1">IF(OFFSET('Stocklist Hoogenraad'!B$17,ROW()-ROW(B$17),0)="","",OFFSET('Stocklist Hoogenraad'!B$17,ROW()-ROW(B$17),0))</f>
        <v/>
      </c>
      <c r="C4425" s="124" t="str">
        <f ca="1">IF(OFFSET('Stocklist Hoogenraad'!C$17,ROW()-ROW(C$17),0)="","",OFFSET('Stocklist Hoogenraad'!C$17,ROW()-ROW(C$17),0))</f>
        <v/>
      </c>
      <c r="D4425" s="125" t="str">
        <f ca="1">IF(OFFSET('Stocklist Hoogenraad'!D$17,ROW()-ROW(D$17),0)="","",(1+Margin)*OFFSET('Stocklist Hoogenraad'!D$17,ROW()-ROW(D$17),0))</f>
        <v/>
      </c>
    </row>
    <row r="4426" spans="1:4" x14ac:dyDescent="0.25">
      <c r="A4426" s="124" t="str">
        <f ca="1">IF(OFFSET('Stocklist Hoogenraad'!A$17,ROW()-ROW(A$17),0)="","",OFFSET('Stocklist Hoogenraad'!A$17,ROW()-ROW(A$17),0))</f>
        <v/>
      </c>
      <c r="B4426" s="124" t="str">
        <f ca="1">IF(OFFSET('Stocklist Hoogenraad'!B$17,ROW()-ROW(B$17),0)="","",OFFSET('Stocklist Hoogenraad'!B$17,ROW()-ROW(B$17),0))</f>
        <v/>
      </c>
      <c r="C4426" s="124" t="str">
        <f ca="1">IF(OFFSET('Stocklist Hoogenraad'!C$17,ROW()-ROW(C$17),0)="","",OFFSET('Stocklist Hoogenraad'!C$17,ROW()-ROW(C$17),0))</f>
        <v/>
      </c>
      <c r="D4426" s="125" t="str">
        <f ca="1">IF(OFFSET('Stocklist Hoogenraad'!D$17,ROW()-ROW(D$17),0)="","",(1+Margin)*OFFSET('Stocklist Hoogenraad'!D$17,ROW()-ROW(D$17),0))</f>
        <v/>
      </c>
    </row>
    <row r="4427" spans="1:4" x14ac:dyDescent="0.25">
      <c r="A4427" s="124" t="str">
        <f ca="1">IF(OFFSET('Stocklist Hoogenraad'!A$17,ROW()-ROW(A$17),0)="","",OFFSET('Stocklist Hoogenraad'!A$17,ROW()-ROW(A$17),0))</f>
        <v/>
      </c>
      <c r="B4427" s="124" t="str">
        <f ca="1">IF(OFFSET('Stocklist Hoogenraad'!B$17,ROW()-ROW(B$17),0)="","",OFFSET('Stocklist Hoogenraad'!B$17,ROW()-ROW(B$17),0))</f>
        <v/>
      </c>
      <c r="C4427" s="124" t="str">
        <f ca="1">IF(OFFSET('Stocklist Hoogenraad'!C$17,ROW()-ROW(C$17),0)="","",OFFSET('Stocklist Hoogenraad'!C$17,ROW()-ROW(C$17),0))</f>
        <v/>
      </c>
      <c r="D4427" s="125" t="str">
        <f ca="1">IF(OFFSET('Stocklist Hoogenraad'!D$17,ROW()-ROW(D$17),0)="","",(1+Margin)*OFFSET('Stocklist Hoogenraad'!D$17,ROW()-ROW(D$17),0))</f>
        <v/>
      </c>
    </row>
    <row r="4428" spans="1:4" x14ac:dyDescent="0.25">
      <c r="A4428" s="124" t="str">
        <f ca="1">IF(OFFSET('Stocklist Hoogenraad'!A$17,ROW()-ROW(A$17),0)="","",OFFSET('Stocklist Hoogenraad'!A$17,ROW()-ROW(A$17),0))</f>
        <v/>
      </c>
      <c r="B4428" s="124" t="str">
        <f ca="1">IF(OFFSET('Stocklist Hoogenraad'!B$17,ROW()-ROW(B$17),0)="","",OFFSET('Stocklist Hoogenraad'!B$17,ROW()-ROW(B$17),0))</f>
        <v/>
      </c>
      <c r="C4428" s="124" t="str">
        <f ca="1">IF(OFFSET('Stocklist Hoogenraad'!C$17,ROW()-ROW(C$17),0)="","",OFFSET('Stocklist Hoogenraad'!C$17,ROW()-ROW(C$17),0))</f>
        <v/>
      </c>
      <c r="D4428" s="125" t="str">
        <f ca="1">IF(OFFSET('Stocklist Hoogenraad'!D$17,ROW()-ROW(D$17),0)="","",(1+Margin)*OFFSET('Stocklist Hoogenraad'!D$17,ROW()-ROW(D$17),0))</f>
        <v/>
      </c>
    </row>
    <row r="4429" spans="1:4" x14ac:dyDescent="0.25">
      <c r="A4429" s="124" t="str">
        <f ca="1">IF(OFFSET('Stocklist Hoogenraad'!A$17,ROW()-ROW(A$17),0)="","",OFFSET('Stocklist Hoogenraad'!A$17,ROW()-ROW(A$17),0))</f>
        <v/>
      </c>
      <c r="B4429" s="124" t="str">
        <f ca="1">IF(OFFSET('Stocklist Hoogenraad'!B$17,ROW()-ROW(B$17),0)="","",OFFSET('Stocklist Hoogenraad'!B$17,ROW()-ROW(B$17),0))</f>
        <v/>
      </c>
      <c r="C4429" s="124" t="str">
        <f ca="1">IF(OFFSET('Stocklist Hoogenraad'!C$17,ROW()-ROW(C$17),0)="","",OFFSET('Stocklist Hoogenraad'!C$17,ROW()-ROW(C$17),0))</f>
        <v/>
      </c>
      <c r="D4429" s="125" t="str">
        <f ca="1">IF(OFFSET('Stocklist Hoogenraad'!D$17,ROW()-ROW(D$17),0)="","",(1+Margin)*OFFSET('Stocklist Hoogenraad'!D$17,ROW()-ROW(D$17),0))</f>
        <v/>
      </c>
    </row>
    <row r="4430" spans="1:4" x14ac:dyDescent="0.25">
      <c r="A4430" s="124" t="str">
        <f ca="1">IF(OFFSET('Stocklist Hoogenraad'!A$17,ROW()-ROW(A$17),0)="","",OFFSET('Stocklist Hoogenraad'!A$17,ROW()-ROW(A$17),0))</f>
        <v/>
      </c>
      <c r="B4430" s="124" t="str">
        <f ca="1">IF(OFFSET('Stocklist Hoogenraad'!B$17,ROW()-ROW(B$17),0)="","",OFFSET('Stocklist Hoogenraad'!B$17,ROW()-ROW(B$17),0))</f>
        <v/>
      </c>
      <c r="C4430" s="124" t="str">
        <f ca="1">IF(OFFSET('Stocklist Hoogenraad'!C$17,ROW()-ROW(C$17),0)="","",OFFSET('Stocklist Hoogenraad'!C$17,ROW()-ROW(C$17),0))</f>
        <v/>
      </c>
      <c r="D4430" s="125" t="str">
        <f ca="1">IF(OFFSET('Stocklist Hoogenraad'!D$17,ROW()-ROW(D$17),0)="","",(1+Margin)*OFFSET('Stocklist Hoogenraad'!D$17,ROW()-ROW(D$17),0))</f>
        <v/>
      </c>
    </row>
    <row r="4431" spans="1:4" x14ac:dyDescent="0.25">
      <c r="A4431" s="124" t="str">
        <f ca="1">IF(OFFSET('Stocklist Hoogenraad'!A$17,ROW()-ROW(A$17),0)="","",OFFSET('Stocklist Hoogenraad'!A$17,ROW()-ROW(A$17),0))</f>
        <v/>
      </c>
      <c r="B4431" s="124" t="str">
        <f ca="1">IF(OFFSET('Stocklist Hoogenraad'!B$17,ROW()-ROW(B$17),0)="","",OFFSET('Stocklist Hoogenraad'!B$17,ROW()-ROW(B$17),0))</f>
        <v/>
      </c>
      <c r="C4431" s="124" t="str">
        <f ca="1">IF(OFFSET('Stocklist Hoogenraad'!C$17,ROW()-ROW(C$17),0)="","",OFFSET('Stocklist Hoogenraad'!C$17,ROW()-ROW(C$17),0))</f>
        <v/>
      </c>
      <c r="D4431" s="125" t="str">
        <f ca="1">IF(OFFSET('Stocklist Hoogenraad'!D$17,ROW()-ROW(D$17),0)="","",(1+Margin)*OFFSET('Stocklist Hoogenraad'!D$17,ROW()-ROW(D$17),0))</f>
        <v/>
      </c>
    </row>
    <row r="4432" spans="1:4" x14ac:dyDescent="0.25">
      <c r="A4432" s="124" t="str">
        <f ca="1">IF(OFFSET('Stocklist Hoogenraad'!A$17,ROW()-ROW(A$17),0)="","",OFFSET('Stocklist Hoogenraad'!A$17,ROW()-ROW(A$17),0))</f>
        <v/>
      </c>
      <c r="B4432" s="124" t="str">
        <f ca="1">IF(OFFSET('Stocklist Hoogenraad'!B$17,ROW()-ROW(B$17),0)="","",OFFSET('Stocklist Hoogenraad'!B$17,ROW()-ROW(B$17),0))</f>
        <v/>
      </c>
      <c r="C4432" s="124" t="str">
        <f ca="1">IF(OFFSET('Stocklist Hoogenraad'!C$17,ROW()-ROW(C$17),0)="","",OFFSET('Stocklist Hoogenraad'!C$17,ROW()-ROW(C$17),0))</f>
        <v/>
      </c>
      <c r="D4432" s="125" t="str">
        <f ca="1">IF(OFFSET('Stocklist Hoogenraad'!D$17,ROW()-ROW(D$17),0)="","",(1+Margin)*OFFSET('Stocklist Hoogenraad'!D$17,ROW()-ROW(D$17),0))</f>
        <v/>
      </c>
    </row>
    <row r="4433" spans="1:4" x14ac:dyDescent="0.25">
      <c r="A4433" s="124" t="str">
        <f ca="1">IF(OFFSET('Stocklist Hoogenraad'!A$17,ROW()-ROW(A$17),0)="","",OFFSET('Stocklist Hoogenraad'!A$17,ROW()-ROW(A$17),0))</f>
        <v/>
      </c>
      <c r="B4433" s="124" t="str">
        <f ca="1">IF(OFFSET('Stocklist Hoogenraad'!B$17,ROW()-ROW(B$17),0)="","",OFFSET('Stocklist Hoogenraad'!B$17,ROW()-ROW(B$17),0))</f>
        <v/>
      </c>
      <c r="C4433" s="124" t="str">
        <f ca="1">IF(OFFSET('Stocklist Hoogenraad'!C$17,ROW()-ROW(C$17),0)="","",OFFSET('Stocklist Hoogenraad'!C$17,ROW()-ROW(C$17),0))</f>
        <v/>
      </c>
      <c r="D4433" s="125" t="str">
        <f ca="1">IF(OFFSET('Stocklist Hoogenraad'!D$17,ROW()-ROW(D$17),0)="","",(1+Margin)*OFFSET('Stocklist Hoogenraad'!D$17,ROW()-ROW(D$17),0))</f>
        <v/>
      </c>
    </row>
    <row r="4434" spans="1:4" x14ac:dyDescent="0.25">
      <c r="A4434" s="124" t="str">
        <f ca="1">IF(OFFSET('Stocklist Hoogenraad'!A$17,ROW()-ROW(A$17),0)="","",OFFSET('Stocklist Hoogenraad'!A$17,ROW()-ROW(A$17),0))</f>
        <v/>
      </c>
      <c r="B4434" s="124" t="str">
        <f ca="1">IF(OFFSET('Stocklist Hoogenraad'!B$17,ROW()-ROW(B$17),0)="","",OFFSET('Stocklist Hoogenraad'!B$17,ROW()-ROW(B$17),0))</f>
        <v/>
      </c>
      <c r="C4434" s="124" t="str">
        <f ca="1">IF(OFFSET('Stocklist Hoogenraad'!C$17,ROW()-ROW(C$17),0)="","",OFFSET('Stocklist Hoogenraad'!C$17,ROW()-ROW(C$17),0))</f>
        <v/>
      </c>
      <c r="D4434" s="125" t="str">
        <f ca="1">IF(OFFSET('Stocklist Hoogenraad'!D$17,ROW()-ROW(D$17),0)="","",(1+Margin)*OFFSET('Stocklist Hoogenraad'!D$17,ROW()-ROW(D$17),0))</f>
        <v/>
      </c>
    </row>
    <row r="4435" spans="1:4" x14ac:dyDescent="0.25">
      <c r="A4435" s="124" t="str">
        <f ca="1">IF(OFFSET('Stocklist Hoogenraad'!A$17,ROW()-ROW(A$17),0)="","",OFFSET('Stocklist Hoogenraad'!A$17,ROW()-ROW(A$17),0))</f>
        <v/>
      </c>
      <c r="B4435" s="124" t="str">
        <f ca="1">IF(OFFSET('Stocklist Hoogenraad'!B$17,ROW()-ROW(B$17),0)="","",OFFSET('Stocklist Hoogenraad'!B$17,ROW()-ROW(B$17),0))</f>
        <v/>
      </c>
      <c r="C4435" s="124" t="str">
        <f ca="1">IF(OFFSET('Stocklist Hoogenraad'!C$17,ROW()-ROW(C$17),0)="","",OFFSET('Stocklist Hoogenraad'!C$17,ROW()-ROW(C$17),0))</f>
        <v/>
      </c>
      <c r="D4435" s="125" t="str">
        <f ca="1">IF(OFFSET('Stocklist Hoogenraad'!D$17,ROW()-ROW(D$17),0)="","",(1+Margin)*OFFSET('Stocklist Hoogenraad'!D$17,ROW()-ROW(D$17),0))</f>
        <v/>
      </c>
    </row>
    <row r="4436" spans="1:4" x14ac:dyDescent="0.25">
      <c r="A4436" s="124" t="str">
        <f ca="1">IF(OFFSET('Stocklist Hoogenraad'!A$17,ROW()-ROW(A$17),0)="","",OFFSET('Stocklist Hoogenraad'!A$17,ROW()-ROW(A$17),0))</f>
        <v/>
      </c>
      <c r="B4436" s="124" t="str">
        <f ca="1">IF(OFFSET('Stocklist Hoogenraad'!B$17,ROW()-ROW(B$17),0)="","",OFFSET('Stocklist Hoogenraad'!B$17,ROW()-ROW(B$17),0))</f>
        <v/>
      </c>
      <c r="C4436" s="124" t="str">
        <f ca="1">IF(OFFSET('Stocklist Hoogenraad'!C$17,ROW()-ROW(C$17),0)="","",OFFSET('Stocklist Hoogenraad'!C$17,ROW()-ROW(C$17),0))</f>
        <v/>
      </c>
      <c r="D4436" s="125" t="str">
        <f ca="1">IF(OFFSET('Stocklist Hoogenraad'!D$17,ROW()-ROW(D$17),0)="","",(1+Margin)*OFFSET('Stocklist Hoogenraad'!D$17,ROW()-ROW(D$17),0))</f>
        <v/>
      </c>
    </row>
    <row r="4437" spans="1:4" x14ac:dyDescent="0.25">
      <c r="A4437" s="124" t="str">
        <f ca="1">IF(OFFSET('Stocklist Hoogenraad'!A$17,ROW()-ROW(A$17),0)="","",OFFSET('Stocklist Hoogenraad'!A$17,ROW()-ROW(A$17),0))</f>
        <v/>
      </c>
      <c r="B4437" s="124" t="str">
        <f ca="1">IF(OFFSET('Stocklist Hoogenraad'!B$17,ROW()-ROW(B$17),0)="","",OFFSET('Stocklist Hoogenraad'!B$17,ROW()-ROW(B$17),0))</f>
        <v/>
      </c>
      <c r="C4437" s="124" t="str">
        <f ca="1">IF(OFFSET('Stocklist Hoogenraad'!C$17,ROW()-ROW(C$17),0)="","",OFFSET('Stocklist Hoogenraad'!C$17,ROW()-ROW(C$17),0))</f>
        <v/>
      </c>
      <c r="D4437" s="125" t="str">
        <f ca="1">IF(OFFSET('Stocklist Hoogenraad'!D$17,ROW()-ROW(D$17),0)="","",(1+Margin)*OFFSET('Stocklist Hoogenraad'!D$17,ROW()-ROW(D$17),0))</f>
        <v/>
      </c>
    </row>
    <row r="4438" spans="1:4" x14ac:dyDescent="0.25">
      <c r="A4438" s="124" t="str">
        <f ca="1">IF(OFFSET('Stocklist Hoogenraad'!A$17,ROW()-ROW(A$17),0)="","",OFFSET('Stocklist Hoogenraad'!A$17,ROW()-ROW(A$17),0))</f>
        <v/>
      </c>
      <c r="B4438" s="124" t="str">
        <f ca="1">IF(OFFSET('Stocklist Hoogenraad'!B$17,ROW()-ROW(B$17),0)="","",OFFSET('Stocklist Hoogenraad'!B$17,ROW()-ROW(B$17),0))</f>
        <v/>
      </c>
      <c r="C4438" s="124" t="str">
        <f ca="1">IF(OFFSET('Stocklist Hoogenraad'!C$17,ROW()-ROW(C$17),0)="","",OFFSET('Stocklist Hoogenraad'!C$17,ROW()-ROW(C$17),0))</f>
        <v/>
      </c>
      <c r="D4438" s="125" t="str">
        <f ca="1">IF(OFFSET('Stocklist Hoogenraad'!D$17,ROW()-ROW(D$17),0)="","",(1+Margin)*OFFSET('Stocklist Hoogenraad'!D$17,ROW()-ROW(D$17),0))</f>
        <v/>
      </c>
    </row>
    <row r="4439" spans="1:4" x14ac:dyDescent="0.25">
      <c r="A4439" s="124" t="str">
        <f ca="1">IF(OFFSET('Stocklist Hoogenraad'!A$17,ROW()-ROW(A$17),0)="","",OFFSET('Stocklist Hoogenraad'!A$17,ROW()-ROW(A$17),0))</f>
        <v/>
      </c>
      <c r="B4439" s="124" t="str">
        <f ca="1">IF(OFFSET('Stocklist Hoogenraad'!B$17,ROW()-ROW(B$17),0)="","",OFFSET('Stocklist Hoogenraad'!B$17,ROW()-ROW(B$17),0))</f>
        <v/>
      </c>
      <c r="C4439" s="124" t="str">
        <f ca="1">IF(OFFSET('Stocklist Hoogenraad'!C$17,ROW()-ROW(C$17),0)="","",OFFSET('Stocklist Hoogenraad'!C$17,ROW()-ROW(C$17),0))</f>
        <v/>
      </c>
      <c r="D4439" s="125" t="str">
        <f ca="1">IF(OFFSET('Stocklist Hoogenraad'!D$17,ROW()-ROW(D$17),0)="","",(1+Margin)*OFFSET('Stocklist Hoogenraad'!D$17,ROW()-ROW(D$17),0))</f>
        <v/>
      </c>
    </row>
    <row r="4440" spans="1:4" x14ac:dyDescent="0.25">
      <c r="A4440" s="124" t="str">
        <f ca="1">IF(OFFSET('Stocklist Hoogenraad'!A$17,ROW()-ROW(A$17),0)="","",OFFSET('Stocklist Hoogenraad'!A$17,ROW()-ROW(A$17),0))</f>
        <v/>
      </c>
      <c r="B4440" s="124" t="str">
        <f ca="1">IF(OFFSET('Stocklist Hoogenraad'!B$17,ROW()-ROW(B$17),0)="","",OFFSET('Stocklist Hoogenraad'!B$17,ROW()-ROW(B$17),0))</f>
        <v/>
      </c>
      <c r="C4440" s="124" t="str">
        <f ca="1">IF(OFFSET('Stocklist Hoogenraad'!C$17,ROW()-ROW(C$17),0)="","",OFFSET('Stocklist Hoogenraad'!C$17,ROW()-ROW(C$17),0))</f>
        <v/>
      </c>
      <c r="D4440" s="125" t="str">
        <f ca="1">IF(OFFSET('Stocklist Hoogenraad'!D$17,ROW()-ROW(D$17),0)="","",(1+Margin)*OFFSET('Stocklist Hoogenraad'!D$17,ROW()-ROW(D$17),0))</f>
        <v/>
      </c>
    </row>
    <row r="4441" spans="1:4" x14ac:dyDescent="0.25">
      <c r="A4441" s="124" t="str">
        <f ca="1">IF(OFFSET('Stocklist Hoogenraad'!A$17,ROW()-ROW(A$17),0)="","",OFFSET('Stocklist Hoogenraad'!A$17,ROW()-ROW(A$17),0))</f>
        <v/>
      </c>
      <c r="B4441" s="124" t="str">
        <f ca="1">IF(OFFSET('Stocklist Hoogenraad'!B$17,ROW()-ROW(B$17),0)="","",OFFSET('Stocklist Hoogenraad'!B$17,ROW()-ROW(B$17),0))</f>
        <v/>
      </c>
      <c r="C4441" s="124" t="str">
        <f ca="1">IF(OFFSET('Stocklist Hoogenraad'!C$17,ROW()-ROW(C$17),0)="","",OFFSET('Stocklist Hoogenraad'!C$17,ROW()-ROW(C$17),0))</f>
        <v/>
      </c>
      <c r="D4441" s="125" t="str">
        <f ca="1">IF(OFFSET('Stocklist Hoogenraad'!D$17,ROW()-ROW(D$17),0)="","",(1+Margin)*OFFSET('Stocklist Hoogenraad'!D$17,ROW()-ROW(D$17),0))</f>
        <v/>
      </c>
    </row>
    <row r="4442" spans="1:4" x14ac:dyDescent="0.25">
      <c r="A4442" s="124" t="str">
        <f ca="1">IF(OFFSET('Stocklist Hoogenraad'!A$17,ROW()-ROW(A$17),0)="","",OFFSET('Stocklist Hoogenraad'!A$17,ROW()-ROW(A$17),0))</f>
        <v/>
      </c>
      <c r="B4442" s="124" t="str">
        <f ca="1">IF(OFFSET('Stocklist Hoogenraad'!B$17,ROW()-ROW(B$17),0)="","",OFFSET('Stocklist Hoogenraad'!B$17,ROW()-ROW(B$17),0))</f>
        <v/>
      </c>
      <c r="C4442" s="124" t="str">
        <f ca="1">IF(OFFSET('Stocklist Hoogenraad'!C$17,ROW()-ROW(C$17),0)="","",OFFSET('Stocklist Hoogenraad'!C$17,ROW()-ROW(C$17),0))</f>
        <v/>
      </c>
      <c r="D4442" s="125" t="str">
        <f ca="1">IF(OFFSET('Stocklist Hoogenraad'!D$17,ROW()-ROW(D$17),0)="","",(1+Margin)*OFFSET('Stocklist Hoogenraad'!D$17,ROW()-ROW(D$17),0))</f>
        <v/>
      </c>
    </row>
    <row r="4443" spans="1:4" x14ac:dyDescent="0.25">
      <c r="A4443" s="124" t="str">
        <f ca="1">IF(OFFSET('Stocklist Hoogenraad'!A$17,ROW()-ROW(A$17),0)="","",OFFSET('Stocklist Hoogenraad'!A$17,ROW()-ROW(A$17),0))</f>
        <v/>
      </c>
      <c r="B4443" s="124" t="str">
        <f ca="1">IF(OFFSET('Stocklist Hoogenraad'!B$17,ROW()-ROW(B$17),0)="","",OFFSET('Stocklist Hoogenraad'!B$17,ROW()-ROW(B$17),0))</f>
        <v/>
      </c>
      <c r="C4443" s="124" t="str">
        <f ca="1">IF(OFFSET('Stocklist Hoogenraad'!C$17,ROW()-ROW(C$17),0)="","",OFFSET('Stocklist Hoogenraad'!C$17,ROW()-ROW(C$17),0))</f>
        <v/>
      </c>
      <c r="D4443" s="125" t="str">
        <f ca="1">IF(OFFSET('Stocklist Hoogenraad'!D$17,ROW()-ROW(D$17),0)="","",(1+Margin)*OFFSET('Stocklist Hoogenraad'!D$17,ROW()-ROW(D$17),0))</f>
        <v/>
      </c>
    </row>
    <row r="4444" spans="1:4" x14ac:dyDescent="0.25">
      <c r="A4444" s="124" t="str">
        <f ca="1">IF(OFFSET('Stocklist Hoogenraad'!A$17,ROW()-ROW(A$17),0)="","",OFFSET('Stocklist Hoogenraad'!A$17,ROW()-ROW(A$17),0))</f>
        <v/>
      </c>
      <c r="B4444" s="124" t="str">
        <f ca="1">IF(OFFSET('Stocklist Hoogenraad'!B$17,ROW()-ROW(B$17),0)="","",OFFSET('Stocklist Hoogenraad'!B$17,ROW()-ROW(B$17),0))</f>
        <v/>
      </c>
      <c r="C4444" s="124" t="str">
        <f ca="1">IF(OFFSET('Stocklist Hoogenraad'!C$17,ROW()-ROW(C$17),0)="","",OFFSET('Stocklist Hoogenraad'!C$17,ROW()-ROW(C$17),0))</f>
        <v/>
      </c>
      <c r="D4444" s="125" t="str">
        <f ca="1">IF(OFFSET('Stocklist Hoogenraad'!D$17,ROW()-ROW(D$17),0)="","",(1+Margin)*OFFSET('Stocklist Hoogenraad'!D$17,ROW()-ROW(D$17),0))</f>
        <v/>
      </c>
    </row>
    <row r="4445" spans="1:4" x14ac:dyDescent="0.25">
      <c r="A4445" s="124" t="str">
        <f ca="1">IF(OFFSET('Stocklist Hoogenraad'!A$17,ROW()-ROW(A$17),0)="","",OFFSET('Stocklist Hoogenraad'!A$17,ROW()-ROW(A$17),0))</f>
        <v/>
      </c>
      <c r="B4445" s="124" t="str">
        <f ca="1">IF(OFFSET('Stocklist Hoogenraad'!B$17,ROW()-ROW(B$17),0)="","",OFFSET('Stocklist Hoogenraad'!B$17,ROW()-ROW(B$17),0))</f>
        <v/>
      </c>
      <c r="C4445" s="124" t="str">
        <f ca="1">IF(OFFSET('Stocklist Hoogenraad'!C$17,ROW()-ROW(C$17),0)="","",OFFSET('Stocklist Hoogenraad'!C$17,ROW()-ROW(C$17),0))</f>
        <v/>
      </c>
      <c r="D4445" s="125" t="str">
        <f ca="1">IF(OFFSET('Stocklist Hoogenraad'!D$17,ROW()-ROW(D$17),0)="","",(1+Margin)*OFFSET('Stocklist Hoogenraad'!D$17,ROW()-ROW(D$17),0))</f>
        <v/>
      </c>
    </row>
    <row r="4446" spans="1:4" x14ac:dyDescent="0.25">
      <c r="A4446" s="124" t="str">
        <f ca="1">IF(OFFSET('Stocklist Hoogenraad'!A$17,ROW()-ROW(A$17),0)="","",OFFSET('Stocklist Hoogenraad'!A$17,ROW()-ROW(A$17),0))</f>
        <v/>
      </c>
      <c r="B4446" s="124" t="str">
        <f ca="1">IF(OFFSET('Stocklist Hoogenraad'!B$17,ROW()-ROW(B$17),0)="","",OFFSET('Stocklist Hoogenraad'!B$17,ROW()-ROW(B$17),0))</f>
        <v/>
      </c>
      <c r="C4446" s="124" t="str">
        <f ca="1">IF(OFFSET('Stocklist Hoogenraad'!C$17,ROW()-ROW(C$17),0)="","",OFFSET('Stocklist Hoogenraad'!C$17,ROW()-ROW(C$17),0))</f>
        <v/>
      </c>
      <c r="D4446" s="125" t="str">
        <f ca="1">IF(OFFSET('Stocklist Hoogenraad'!D$17,ROW()-ROW(D$17),0)="","",(1+Margin)*OFFSET('Stocklist Hoogenraad'!D$17,ROW()-ROW(D$17),0))</f>
        <v/>
      </c>
    </row>
    <row r="4447" spans="1:4" x14ac:dyDescent="0.25">
      <c r="A4447" s="124" t="str">
        <f ca="1">IF(OFFSET('Stocklist Hoogenraad'!A$17,ROW()-ROW(A$17),0)="","",OFFSET('Stocklist Hoogenraad'!A$17,ROW()-ROW(A$17),0))</f>
        <v/>
      </c>
      <c r="B4447" s="124" t="str">
        <f ca="1">IF(OFFSET('Stocklist Hoogenraad'!B$17,ROW()-ROW(B$17),0)="","",OFFSET('Stocklist Hoogenraad'!B$17,ROW()-ROW(B$17),0))</f>
        <v/>
      </c>
      <c r="C4447" s="124" t="str">
        <f ca="1">IF(OFFSET('Stocklist Hoogenraad'!C$17,ROW()-ROW(C$17),0)="","",OFFSET('Stocklist Hoogenraad'!C$17,ROW()-ROW(C$17),0))</f>
        <v/>
      </c>
      <c r="D4447" s="125" t="str">
        <f ca="1">IF(OFFSET('Stocklist Hoogenraad'!D$17,ROW()-ROW(D$17),0)="","",(1+Margin)*OFFSET('Stocklist Hoogenraad'!D$17,ROW()-ROW(D$17),0))</f>
        <v/>
      </c>
    </row>
    <row r="4448" spans="1:4" x14ac:dyDescent="0.25">
      <c r="A4448" s="124" t="str">
        <f ca="1">IF(OFFSET('Stocklist Hoogenraad'!A$17,ROW()-ROW(A$17),0)="","",OFFSET('Stocklist Hoogenraad'!A$17,ROW()-ROW(A$17),0))</f>
        <v/>
      </c>
      <c r="B4448" s="124" t="str">
        <f ca="1">IF(OFFSET('Stocklist Hoogenraad'!B$17,ROW()-ROW(B$17),0)="","",OFFSET('Stocklist Hoogenraad'!B$17,ROW()-ROW(B$17),0))</f>
        <v/>
      </c>
      <c r="C4448" s="124" t="str">
        <f ca="1">IF(OFFSET('Stocklist Hoogenraad'!C$17,ROW()-ROW(C$17),0)="","",OFFSET('Stocklist Hoogenraad'!C$17,ROW()-ROW(C$17),0))</f>
        <v/>
      </c>
      <c r="D4448" s="125" t="str">
        <f ca="1">IF(OFFSET('Stocklist Hoogenraad'!D$17,ROW()-ROW(D$17),0)="","",(1+Margin)*OFFSET('Stocklist Hoogenraad'!D$17,ROW()-ROW(D$17),0))</f>
        <v/>
      </c>
    </row>
    <row r="4449" spans="1:4" x14ac:dyDescent="0.25">
      <c r="A4449" s="124" t="str">
        <f ca="1">IF(OFFSET('Stocklist Hoogenraad'!A$17,ROW()-ROW(A$17),0)="","",OFFSET('Stocklist Hoogenraad'!A$17,ROW()-ROW(A$17),0))</f>
        <v/>
      </c>
      <c r="B4449" s="124" t="str">
        <f ca="1">IF(OFFSET('Stocklist Hoogenraad'!B$17,ROW()-ROW(B$17),0)="","",OFFSET('Stocklist Hoogenraad'!B$17,ROW()-ROW(B$17),0))</f>
        <v/>
      </c>
      <c r="C4449" s="124" t="str">
        <f ca="1">IF(OFFSET('Stocklist Hoogenraad'!C$17,ROW()-ROW(C$17),0)="","",OFFSET('Stocklist Hoogenraad'!C$17,ROW()-ROW(C$17),0))</f>
        <v/>
      </c>
      <c r="D4449" s="125" t="str">
        <f ca="1">IF(OFFSET('Stocklist Hoogenraad'!D$17,ROW()-ROW(D$17),0)="","",(1+Margin)*OFFSET('Stocklist Hoogenraad'!D$17,ROW()-ROW(D$17),0))</f>
        <v/>
      </c>
    </row>
    <row r="4450" spans="1:4" x14ac:dyDescent="0.25">
      <c r="A4450" s="124" t="str">
        <f ca="1">IF(OFFSET('Stocklist Hoogenraad'!A$17,ROW()-ROW(A$17),0)="","",OFFSET('Stocklist Hoogenraad'!A$17,ROW()-ROW(A$17),0))</f>
        <v/>
      </c>
      <c r="B4450" s="124" t="str">
        <f ca="1">IF(OFFSET('Stocklist Hoogenraad'!B$17,ROW()-ROW(B$17),0)="","",OFFSET('Stocklist Hoogenraad'!B$17,ROW()-ROW(B$17),0))</f>
        <v/>
      </c>
      <c r="C4450" s="124" t="str">
        <f ca="1">IF(OFFSET('Stocklist Hoogenraad'!C$17,ROW()-ROW(C$17),0)="","",OFFSET('Stocklist Hoogenraad'!C$17,ROW()-ROW(C$17),0))</f>
        <v/>
      </c>
      <c r="D4450" s="125" t="str">
        <f ca="1">IF(OFFSET('Stocklist Hoogenraad'!D$17,ROW()-ROW(D$17),0)="","",(1+Margin)*OFFSET('Stocklist Hoogenraad'!D$17,ROW()-ROW(D$17),0))</f>
        <v/>
      </c>
    </row>
    <row r="4451" spans="1:4" x14ac:dyDescent="0.25">
      <c r="A4451" s="124" t="str">
        <f ca="1">IF(OFFSET('Stocklist Hoogenraad'!A$17,ROW()-ROW(A$17),0)="","",OFFSET('Stocklist Hoogenraad'!A$17,ROW()-ROW(A$17),0))</f>
        <v/>
      </c>
      <c r="B4451" s="124" t="str">
        <f ca="1">IF(OFFSET('Stocklist Hoogenraad'!B$17,ROW()-ROW(B$17),0)="","",OFFSET('Stocklist Hoogenraad'!B$17,ROW()-ROW(B$17),0))</f>
        <v/>
      </c>
      <c r="C4451" s="124" t="str">
        <f ca="1">IF(OFFSET('Stocklist Hoogenraad'!C$17,ROW()-ROW(C$17),0)="","",OFFSET('Stocklist Hoogenraad'!C$17,ROW()-ROW(C$17),0))</f>
        <v/>
      </c>
      <c r="D4451" s="125" t="str">
        <f ca="1">IF(OFFSET('Stocklist Hoogenraad'!D$17,ROW()-ROW(D$17),0)="","",(1+Margin)*OFFSET('Stocklist Hoogenraad'!D$17,ROW()-ROW(D$17),0))</f>
        <v/>
      </c>
    </row>
    <row r="4452" spans="1:4" x14ac:dyDescent="0.25">
      <c r="A4452" s="124" t="str">
        <f ca="1">IF(OFFSET('Stocklist Hoogenraad'!A$17,ROW()-ROW(A$17),0)="","",OFFSET('Stocklist Hoogenraad'!A$17,ROW()-ROW(A$17),0))</f>
        <v/>
      </c>
      <c r="B4452" s="124" t="str">
        <f ca="1">IF(OFFSET('Stocklist Hoogenraad'!B$17,ROW()-ROW(B$17),0)="","",OFFSET('Stocklist Hoogenraad'!B$17,ROW()-ROW(B$17),0))</f>
        <v/>
      </c>
      <c r="C4452" s="124" t="str">
        <f ca="1">IF(OFFSET('Stocklist Hoogenraad'!C$17,ROW()-ROW(C$17),0)="","",OFFSET('Stocklist Hoogenraad'!C$17,ROW()-ROW(C$17),0))</f>
        <v/>
      </c>
      <c r="D4452" s="125" t="str">
        <f ca="1">IF(OFFSET('Stocklist Hoogenraad'!D$17,ROW()-ROW(D$17),0)="","",(1+Margin)*OFFSET('Stocklist Hoogenraad'!D$17,ROW()-ROW(D$17),0))</f>
        <v/>
      </c>
    </row>
    <row r="4453" spans="1:4" x14ac:dyDescent="0.25">
      <c r="A4453" s="124" t="str">
        <f ca="1">IF(OFFSET('Stocklist Hoogenraad'!A$17,ROW()-ROW(A$17),0)="","",OFFSET('Stocklist Hoogenraad'!A$17,ROW()-ROW(A$17),0))</f>
        <v/>
      </c>
      <c r="B4453" s="124" t="str">
        <f ca="1">IF(OFFSET('Stocklist Hoogenraad'!B$17,ROW()-ROW(B$17),0)="","",OFFSET('Stocklist Hoogenraad'!B$17,ROW()-ROW(B$17),0))</f>
        <v/>
      </c>
      <c r="C4453" s="124" t="str">
        <f ca="1">IF(OFFSET('Stocklist Hoogenraad'!C$17,ROW()-ROW(C$17),0)="","",OFFSET('Stocklist Hoogenraad'!C$17,ROW()-ROW(C$17),0))</f>
        <v/>
      </c>
      <c r="D4453" s="125" t="str">
        <f ca="1">IF(OFFSET('Stocklist Hoogenraad'!D$17,ROW()-ROW(D$17),0)="","",(1+Margin)*OFFSET('Stocklist Hoogenraad'!D$17,ROW()-ROW(D$17),0))</f>
        <v/>
      </c>
    </row>
    <row r="4454" spans="1:4" x14ac:dyDescent="0.25">
      <c r="A4454" s="124" t="str">
        <f ca="1">IF(OFFSET('Stocklist Hoogenraad'!A$17,ROW()-ROW(A$17),0)="","",OFFSET('Stocklist Hoogenraad'!A$17,ROW()-ROW(A$17),0))</f>
        <v/>
      </c>
      <c r="B4454" s="124" t="str">
        <f ca="1">IF(OFFSET('Stocklist Hoogenraad'!B$17,ROW()-ROW(B$17),0)="","",OFFSET('Stocklist Hoogenraad'!B$17,ROW()-ROW(B$17),0))</f>
        <v/>
      </c>
      <c r="C4454" s="124" t="str">
        <f ca="1">IF(OFFSET('Stocklist Hoogenraad'!C$17,ROW()-ROW(C$17),0)="","",OFFSET('Stocklist Hoogenraad'!C$17,ROW()-ROW(C$17),0))</f>
        <v/>
      </c>
      <c r="D4454" s="125" t="str">
        <f ca="1">IF(OFFSET('Stocklist Hoogenraad'!D$17,ROW()-ROW(D$17),0)="","",(1+Margin)*OFFSET('Stocklist Hoogenraad'!D$17,ROW()-ROW(D$17),0))</f>
        <v/>
      </c>
    </row>
    <row r="4455" spans="1:4" x14ac:dyDescent="0.25">
      <c r="A4455" s="124" t="str">
        <f ca="1">IF(OFFSET('Stocklist Hoogenraad'!A$17,ROW()-ROW(A$17),0)="","",OFFSET('Stocklist Hoogenraad'!A$17,ROW()-ROW(A$17),0))</f>
        <v/>
      </c>
      <c r="B4455" s="124" t="str">
        <f ca="1">IF(OFFSET('Stocklist Hoogenraad'!B$17,ROW()-ROW(B$17),0)="","",OFFSET('Stocklist Hoogenraad'!B$17,ROW()-ROW(B$17),0))</f>
        <v/>
      </c>
      <c r="C4455" s="124" t="str">
        <f ca="1">IF(OFFSET('Stocklist Hoogenraad'!C$17,ROW()-ROW(C$17),0)="","",OFFSET('Stocklist Hoogenraad'!C$17,ROW()-ROW(C$17),0))</f>
        <v/>
      </c>
      <c r="D4455" s="125" t="str">
        <f ca="1">IF(OFFSET('Stocklist Hoogenraad'!D$17,ROW()-ROW(D$17),0)="","",(1+Margin)*OFFSET('Stocklist Hoogenraad'!D$17,ROW()-ROW(D$17),0))</f>
        <v/>
      </c>
    </row>
    <row r="4456" spans="1:4" x14ac:dyDescent="0.25">
      <c r="A4456" s="124" t="str">
        <f ca="1">IF(OFFSET('Stocklist Hoogenraad'!A$17,ROW()-ROW(A$17),0)="","",OFFSET('Stocklist Hoogenraad'!A$17,ROW()-ROW(A$17),0))</f>
        <v/>
      </c>
      <c r="B4456" s="124" t="str">
        <f ca="1">IF(OFFSET('Stocklist Hoogenraad'!B$17,ROW()-ROW(B$17),0)="","",OFFSET('Stocklist Hoogenraad'!B$17,ROW()-ROW(B$17),0))</f>
        <v/>
      </c>
      <c r="C4456" s="124" t="str">
        <f ca="1">IF(OFFSET('Stocklist Hoogenraad'!C$17,ROW()-ROW(C$17),0)="","",OFFSET('Stocklist Hoogenraad'!C$17,ROW()-ROW(C$17),0))</f>
        <v/>
      </c>
      <c r="D4456" s="125" t="str">
        <f ca="1">IF(OFFSET('Stocklist Hoogenraad'!D$17,ROW()-ROW(D$17),0)="","",(1+Margin)*OFFSET('Stocklist Hoogenraad'!D$17,ROW()-ROW(D$17),0))</f>
        <v/>
      </c>
    </row>
    <row r="4457" spans="1:4" x14ac:dyDescent="0.25">
      <c r="A4457" s="124" t="str">
        <f ca="1">IF(OFFSET('Stocklist Hoogenraad'!A$17,ROW()-ROW(A$17),0)="","",OFFSET('Stocklist Hoogenraad'!A$17,ROW()-ROW(A$17),0))</f>
        <v/>
      </c>
      <c r="B4457" s="124" t="str">
        <f ca="1">IF(OFFSET('Stocklist Hoogenraad'!B$17,ROW()-ROW(B$17),0)="","",OFFSET('Stocklist Hoogenraad'!B$17,ROW()-ROW(B$17),0))</f>
        <v/>
      </c>
      <c r="C4457" s="124" t="str">
        <f ca="1">IF(OFFSET('Stocklist Hoogenraad'!C$17,ROW()-ROW(C$17),0)="","",OFFSET('Stocklist Hoogenraad'!C$17,ROW()-ROW(C$17),0))</f>
        <v/>
      </c>
      <c r="D4457" s="125" t="str">
        <f ca="1">IF(OFFSET('Stocklist Hoogenraad'!D$17,ROW()-ROW(D$17),0)="","",(1+Margin)*OFFSET('Stocklist Hoogenraad'!D$17,ROW()-ROW(D$17),0))</f>
        <v/>
      </c>
    </row>
    <row r="4458" spans="1:4" x14ac:dyDescent="0.25">
      <c r="A4458" s="124" t="str">
        <f ca="1">IF(OFFSET('Stocklist Hoogenraad'!A$17,ROW()-ROW(A$17),0)="","",OFFSET('Stocklist Hoogenraad'!A$17,ROW()-ROW(A$17),0))</f>
        <v/>
      </c>
      <c r="B4458" s="124" t="str">
        <f ca="1">IF(OFFSET('Stocklist Hoogenraad'!B$17,ROW()-ROW(B$17),0)="","",OFFSET('Stocklist Hoogenraad'!B$17,ROW()-ROW(B$17),0))</f>
        <v/>
      </c>
      <c r="C4458" s="124" t="str">
        <f ca="1">IF(OFFSET('Stocklist Hoogenraad'!C$17,ROW()-ROW(C$17),0)="","",OFFSET('Stocklist Hoogenraad'!C$17,ROW()-ROW(C$17),0))</f>
        <v/>
      </c>
      <c r="D4458" s="125" t="str">
        <f ca="1">IF(OFFSET('Stocklist Hoogenraad'!D$17,ROW()-ROW(D$17),0)="","",(1+Margin)*OFFSET('Stocklist Hoogenraad'!D$17,ROW()-ROW(D$17),0))</f>
        <v/>
      </c>
    </row>
    <row r="4459" spans="1:4" x14ac:dyDescent="0.25">
      <c r="A4459" s="124" t="str">
        <f ca="1">IF(OFFSET('Stocklist Hoogenraad'!A$17,ROW()-ROW(A$17),0)="","",OFFSET('Stocklist Hoogenraad'!A$17,ROW()-ROW(A$17),0))</f>
        <v/>
      </c>
      <c r="B4459" s="124" t="str">
        <f ca="1">IF(OFFSET('Stocklist Hoogenraad'!B$17,ROW()-ROW(B$17),0)="","",OFFSET('Stocklist Hoogenraad'!B$17,ROW()-ROW(B$17),0))</f>
        <v/>
      </c>
      <c r="C4459" s="124" t="str">
        <f ca="1">IF(OFFSET('Stocklist Hoogenraad'!C$17,ROW()-ROW(C$17),0)="","",OFFSET('Stocklist Hoogenraad'!C$17,ROW()-ROW(C$17),0))</f>
        <v/>
      </c>
      <c r="D4459" s="125" t="str">
        <f ca="1">IF(OFFSET('Stocklist Hoogenraad'!D$17,ROW()-ROW(D$17),0)="","",(1+Margin)*OFFSET('Stocklist Hoogenraad'!D$17,ROW()-ROW(D$17),0))</f>
        <v/>
      </c>
    </row>
    <row r="4460" spans="1:4" x14ac:dyDescent="0.25">
      <c r="A4460" s="124" t="str">
        <f ca="1">IF(OFFSET('Stocklist Hoogenraad'!A$17,ROW()-ROW(A$17),0)="","",OFFSET('Stocklist Hoogenraad'!A$17,ROW()-ROW(A$17),0))</f>
        <v/>
      </c>
      <c r="B4460" s="124" t="str">
        <f ca="1">IF(OFFSET('Stocklist Hoogenraad'!B$17,ROW()-ROW(B$17),0)="","",OFFSET('Stocklist Hoogenraad'!B$17,ROW()-ROW(B$17),0))</f>
        <v/>
      </c>
      <c r="C4460" s="124" t="str">
        <f ca="1">IF(OFFSET('Stocklist Hoogenraad'!C$17,ROW()-ROW(C$17),0)="","",OFFSET('Stocklist Hoogenraad'!C$17,ROW()-ROW(C$17),0))</f>
        <v/>
      </c>
      <c r="D4460" s="125" t="str">
        <f ca="1">IF(OFFSET('Stocklist Hoogenraad'!D$17,ROW()-ROW(D$17),0)="","",(1+Margin)*OFFSET('Stocklist Hoogenraad'!D$17,ROW()-ROW(D$17),0))</f>
        <v/>
      </c>
    </row>
    <row r="4461" spans="1:4" x14ac:dyDescent="0.25">
      <c r="A4461" s="124" t="str">
        <f ca="1">IF(OFFSET('Stocklist Hoogenraad'!A$17,ROW()-ROW(A$17),0)="","",OFFSET('Stocklist Hoogenraad'!A$17,ROW()-ROW(A$17),0))</f>
        <v/>
      </c>
      <c r="B4461" s="124" t="str">
        <f ca="1">IF(OFFSET('Stocklist Hoogenraad'!B$17,ROW()-ROW(B$17),0)="","",OFFSET('Stocklist Hoogenraad'!B$17,ROW()-ROW(B$17),0))</f>
        <v/>
      </c>
      <c r="C4461" s="124" t="str">
        <f ca="1">IF(OFFSET('Stocklist Hoogenraad'!C$17,ROW()-ROW(C$17),0)="","",OFFSET('Stocklist Hoogenraad'!C$17,ROW()-ROW(C$17),0))</f>
        <v/>
      </c>
      <c r="D4461" s="125" t="str">
        <f ca="1">IF(OFFSET('Stocklist Hoogenraad'!D$17,ROW()-ROW(D$17),0)="","",(1+Margin)*OFFSET('Stocklist Hoogenraad'!D$17,ROW()-ROW(D$17),0))</f>
        <v/>
      </c>
    </row>
    <row r="4462" spans="1:4" x14ac:dyDescent="0.25">
      <c r="A4462" s="124" t="str">
        <f ca="1">IF(OFFSET('Stocklist Hoogenraad'!A$17,ROW()-ROW(A$17),0)="","",OFFSET('Stocklist Hoogenraad'!A$17,ROW()-ROW(A$17),0))</f>
        <v/>
      </c>
      <c r="B4462" s="124" t="str">
        <f ca="1">IF(OFFSET('Stocklist Hoogenraad'!B$17,ROW()-ROW(B$17),0)="","",OFFSET('Stocklist Hoogenraad'!B$17,ROW()-ROW(B$17),0))</f>
        <v/>
      </c>
      <c r="C4462" s="124" t="str">
        <f ca="1">IF(OFFSET('Stocklist Hoogenraad'!C$17,ROW()-ROW(C$17),0)="","",OFFSET('Stocklist Hoogenraad'!C$17,ROW()-ROW(C$17),0))</f>
        <v/>
      </c>
      <c r="D4462" s="125" t="str">
        <f ca="1">IF(OFFSET('Stocklist Hoogenraad'!D$17,ROW()-ROW(D$17),0)="","",(1+Margin)*OFFSET('Stocklist Hoogenraad'!D$17,ROW()-ROW(D$17),0))</f>
        <v/>
      </c>
    </row>
    <row r="4463" spans="1:4" x14ac:dyDescent="0.25">
      <c r="A4463" s="124" t="str">
        <f ca="1">IF(OFFSET('Stocklist Hoogenraad'!A$17,ROW()-ROW(A$17),0)="","",OFFSET('Stocklist Hoogenraad'!A$17,ROW()-ROW(A$17),0))</f>
        <v/>
      </c>
      <c r="B4463" s="124" t="str">
        <f ca="1">IF(OFFSET('Stocklist Hoogenraad'!B$17,ROW()-ROW(B$17),0)="","",OFFSET('Stocklist Hoogenraad'!B$17,ROW()-ROW(B$17),0))</f>
        <v/>
      </c>
      <c r="C4463" s="124" t="str">
        <f ca="1">IF(OFFSET('Stocklist Hoogenraad'!C$17,ROW()-ROW(C$17),0)="","",OFFSET('Stocklist Hoogenraad'!C$17,ROW()-ROW(C$17),0))</f>
        <v/>
      </c>
      <c r="D4463" s="125" t="str">
        <f ca="1">IF(OFFSET('Stocklist Hoogenraad'!D$17,ROW()-ROW(D$17),0)="","",(1+Margin)*OFFSET('Stocklist Hoogenraad'!D$17,ROW()-ROW(D$17),0))</f>
        <v/>
      </c>
    </row>
    <row r="4464" spans="1:4" x14ac:dyDescent="0.25">
      <c r="A4464" s="124" t="str">
        <f ca="1">IF(OFFSET('Stocklist Hoogenraad'!A$17,ROW()-ROW(A$17),0)="","",OFFSET('Stocklist Hoogenraad'!A$17,ROW()-ROW(A$17),0))</f>
        <v/>
      </c>
      <c r="B4464" s="124" t="str">
        <f ca="1">IF(OFFSET('Stocklist Hoogenraad'!B$17,ROW()-ROW(B$17),0)="","",OFFSET('Stocklist Hoogenraad'!B$17,ROW()-ROW(B$17),0))</f>
        <v/>
      </c>
      <c r="C4464" s="124" t="str">
        <f ca="1">IF(OFFSET('Stocklist Hoogenraad'!C$17,ROW()-ROW(C$17),0)="","",OFFSET('Stocklist Hoogenraad'!C$17,ROW()-ROW(C$17),0))</f>
        <v/>
      </c>
      <c r="D4464" s="125" t="str">
        <f ca="1">IF(OFFSET('Stocklist Hoogenraad'!D$17,ROW()-ROW(D$17),0)="","",(1+Margin)*OFFSET('Stocklist Hoogenraad'!D$17,ROW()-ROW(D$17),0))</f>
        <v/>
      </c>
    </row>
    <row r="4465" spans="1:4" x14ac:dyDescent="0.25">
      <c r="A4465" s="124" t="str">
        <f ca="1">IF(OFFSET('Stocklist Hoogenraad'!A$17,ROW()-ROW(A$17),0)="","",OFFSET('Stocklist Hoogenraad'!A$17,ROW()-ROW(A$17),0))</f>
        <v/>
      </c>
      <c r="B4465" s="124" t="str">
        <f ca="1">IF(OFFSET('Stocklist Hoogenraad'!B$17,ROW()-ROW(B$17),0)="","",OFFSET('Stocklist Hoogenraad'!B$17,ROW()-ROW(B$17),0))</f>
        <v/>
      </c>
      <c r="C4465" s="124" t="str">
        <f ca="1">IF(OFFSET('Stocklist Hoogenraad'!C$17,ROW()-ROW(C$17),0)="","",OFFSET('Stocklist Hoogenraad'!C$17,ROW()-ROW(C$17),0))</f>
        <v/>
      </c>
      <c r="D4465" s="125" t="str">
        <f ca="1">IF(OFFSET('Stocklist Hoogenraad'!D$17,ROW()-ROW(D$17),0)="","",(1+Margin)*OFFSET('Stocklist Hoogenraad'!D$17,ROW()-ROW(D$17),0))</f>
        <v/>
      </c>
    </row>
    <row r="4466" spans="1:4" x14ac:dyDescent="0.25">
      <c r="A4466" s="124" t="str">
        <f ca="1">IF(OFFSET('Stocklist Hoogenraad'!A$17,ROW()-ROW(A$17),0)="","",OFFSET('Stocklist Hoogenraad'!A$17,ROW()-ROW(A$17),0))</f>
        <v/>
      </c>
      <c r="B4466" s="124" t="str">
        <f ca="1">IF(OFFSET('Stocklist Hoogenraad'!B$17,ROW()-ROW(B$17),0)="","",OFFSET('Stocklist Hoogenraad'!B$17,ROW()-ROW(B$17),0))</f>
        <v/>
      </c>
      <c r="C4466" s="124" t="str">
        <f ca="1">IF(OFFSET('Stocklist Hoogenraad'!C$17,ROW()-ROW(C$17),0)="","",OFFSET('Stocklist Hoogenraad'!C$17,ROW()-ROW(C$17),0))</f>
        <v/>
      </c>
      <c r="D4466" s="125" t="str">
        <f ca="1">IF(OFFSET('Stocklist Hoogenraad'!D$17,ROW()-ROW(D$17),0)="","",(1+Margin)*OFFSET('Stocklist Hoogenraad'!D$17,ROW()-ROW(D$17),0))</f>
        <v/>
      </c>
    </row>
    <row r="4467" spans="1:4" x14ac:dyDescent="0.25">
      <c r="A4467" s="124" t="str">
        <f ca="1">IF(OFFSET('Stocklist Hoogenraad'!A$17,ROW()-ROW(A$17),0)="","",OFFSET('Stocklist Hoogenraad'!A$17,ROW()-ROW(A$17),0))</f>
        <v/>
      </c>
      <c r="B4467" s="124" t="str">
        <f ca="1">IF(OFFSET('Stocklist Hoogenraad'!B$17,ROW()-ROW(B$17),0)="","",OFFSET('Stocklist Hoogenraad'!B$17,ROW()-ROW(B$17),0))</f>
        <v/>
      </c>
      <c r="C4467" s="124" t="str">
        <f ca="1">IF(OFFSET('Stocklist Hoogenraad'!C$17,ROW()-ROW(C$17),0)="","",OFFSET('Stocklist Hoogenraad'!C$17,ROW()-ROW(C$17),0))</f>
        <v/>
      </c>
      <c r="D4467" s="125" t="str">
        <f ca="1">IF(OFFSET('Stocklist Hoogenraad'!D$17,ROW()-ROW(D$17),0)="","",(1+Margin)*OFFSET('Stocklist Hoogenraad'!D$17,ROW()-ROW(D$17),0))</f>
        <v/>
      </c>
    </row>
    <row r="4468" spans="1:4" x14ac:dyDescent="0.25">
      <c r="A4468" s="124" t="str">
        <f ca="1">IF(OFFSET('Stocklist Hoogenraad'!A$17,ROW()-ROW(A$17),0)="","",OFFSET('Stocklist Hoogenraad'!A$17,ROW()-ROW(A$17),0))</f>
        <v/>
      </c>
      <c r="B4468" s="124" t="str">
        <f ca="1">IF(OFFSET('Stocklist Hoogenraad'!B$17,ROW()-ROW(B$17),0)="","",OFFSET('Stocklist Hoogenraad'!B$17,ROW()-ROW(B$17),0))</f>
        <v/>
      </c>
      <c r="C4468" s="124" t="str">
        <f ca="1">IF(OFFSET('Stocklist Hoogenraad'!C$17,ROW()-ROW(C$17),0)="","",OFFSET('Stocklist Hoogenraad'!C$17,ROW()-ROW(C$17),0))</f>
        <v/>
      </c>
      <c r="D4468" s="125" t="str">
        <f ca="1">IF(OFFSET('Stocklist Hoogenraad'!D$17,ROW()-ROW(D$17),0)="","",(1+Margin)*OFFSET('Stocklist Hoogenraad'!D$17,ROW()-ROW(D$17),0))</f>
        <v/>
      </c>
    </row>
    <row r="4469" spans="1:4" x14ac:dyDescent="0.25">
      <c r="A4469" s="124" t="str">
        <f ca="1">IF(OFFSET('Stocklist Hoogenraad'!A$17,ROW()-ROW(A$17),0)="","",OFFSET('Stocklist Hoogenraad'!A$17,ROW()-ROW(A$17),0))</f>
        <v/>
      </c>
      <c r="B4469" s="124" t="str">
        <f ca="1">IF(OFFSET('Stocklist Hoogenraad'!B$17,ROW()-ROW(B$17),0)="","",OFFSET('Stocklist Hoogenraad'!B$17,ROW()-ROW(B$17),0))</f>
        <v/>
      </c>
      <c r="C4469" s="124" t="str">
        <f ca="1">IF(OFFSET('Stocklist Hoogenraad'!C$17,ROW()-ROW(C$17),0)="","",OFFSET('Stocklist Hoogenraad'!C$17,ROW()-ROW(C$17),0))</f>
        <v/>
      </c>
      <c r="D4469" s="125" t="str">
        <f ca="1">IF(OFFSET('Stocklist Hoogenraad'!D$17,ROW()-ROW(D$17),0)="","",(1+Margin)*OFFSET('Stocklist Hoogenraad'!D$17,ROW()-ROW(D$17),0))</f>
        <v/>
      </c>
    </row>
    <row r="4470" spans="1:4" x14ac:dyDescent="0.25">
      <c r="A4470" s="124" t="str">
        <f ca="1">IF(OFFSET('Stocklist Hoogenraad'!A$17,ROW()-ROW(A$17),0)="","",OFFSET('Stocklist Hoogenraad'!A$17,ROW()-ROW(A$17),0))</f>
        <v/>
      </c>
      <c r="B4470" s="124" t="str">
        <f ca="1">IF(OFFSET('Stocklist Hoogenraad'!B$17,ROW()-ROW(B$17),0)="","",OFFSET('Stocklist Hoogenraad'!B$17,ROW()-ROW(B$17),0))</f>
        <v/>
      </c>
      <c r="C4470" s="124" t="str">
        <f ca="1">IF(OFFSET('Stocklist Hoogenraad'!C$17,ROW()-ROW(C$17),0)="","",OFFSET('Stocklist Hoogenraad'!C$17,ROW()-ROW(C$17),0))</f>
        <v/>
      </c>
      <c r="D4470" s="125" t="str">
        <f ca="1">IF(OFFSET('Stocklist Hoogenraad'!D$17,ROW()-ROW(D$17),0)="","",(1+Margin)*OFFSET('Stocklist Hoogenraad'!D$17,ROW()-ROW(D$17),0))</f>
        <v/>
      </c>
    </row>
    <row r="4471" spans="1:4" x14ac:dyDescent="0.25">
      <c r="A4471" s="124" t="str">
        <f ca="1">IF(OFFSET('Stocklist Hoogenraad'!A$17,ROW()-ROW(A$17),0)="","",OFFSET('Stocklist Hoogenraad'!A$17,ROW()-ROW(A$17),0))</f>
        <v/>
      </c>
      <c r="B4471" s="124" t="str">
        <f ca="1">IF(OFFSET('Stocklist Hoogenraad'!B$17,ROW()-ROW(B$17),0)="","",OFFSET('Stocklist Hoogenraad'!B$17,ROW()-ROW(B$17),0))</f>
        <v/>
      </c>
      <c r="C4471" s="124" t="str">
        <f ca="1">IF(OFFSET('Stocklist Hoogenraad'!C$17,ROW()-ROW(C$17),0)="","",OFFSET('Stocklist Hoogenraad'!C$17,ROW()-ROW(C$17),0))</f>
        <v/>
      </c>
      <c r="D4471" s="125" t="str">
        <f ca="1">IF(OFFSET('Stocklist Hoogenraad'!D$17,ROW()-ROW(D$17),0)="","",(1+Margin)*OFFSET('Stocklist Hoogenraad'!D$17,ROW()-ROW(D$17),0))</f>
        <v/>
      </c>
    </row>
    <row r="4472" spans="1:4" x14ac:dyDescent="0.25">
      <c r="A4472" s="124" t="str">
        <f ca="1">IF(OFFSET('Stocklist Hoogenraad'!A$17,ROW()-ROW(A$17),0)="","",OFFSET('Stocklist Hoogenraad'!A$17,ROW()-ROW(A$17),0))</f>
        <v/>
      </c>
      <c r="B4472" s="124" t="str">
        <f ca="1">IF(OFFSET('Stocklist Hoogenraad'!B$17,ROW()-ROW(B$17),0)="","",OFFSET('Stocklist Hoogenraad'!B$17,ROW()-ROW(B$17),0))</f>
        <v/>
      </c>
      <c r="C4472" s="124" t="str">
        <f ca="1">IF(OFFSET('Stocklist Hoogenraad'!C$17,ROW()-ROW(C$17),0)="","",OFFSET('Stocklist Hoogenraad'!C$17,ROW()-ROW(C$17),0))</f>
        <v/>
      </c>
      <c r="D4472" s="125" t="str">
        <f ca="1">IF(OFFSET('Stocklist Hoogenraad'!D$17,ROW()-ROW(D$17),0)="","",(1+Margin)*OFFSET('Stocklist Hoogenraad'!D$17,ROW()-ROW(D$17),0))</f>
        <v/>
      </c>
    </row>
    <row r="4473" spans="1:4" x14ac:dyDescent="0.25">
      <c r="A4473" s="124" t="str">
        <f ca="1">IF(OFFSET('Stocklist Hoogenraad'!A$17,ROW()-ROW(A$17),0)="","",OFFSET('Stocklist Hoogenraad'!A$17,ROW()-ROW(A$17),0))</f>
        <v/>
      </c>
      <c r="B4473" s="124" t="str">
        <f ca="1">IF(OFFSET('Stocklist Hoogenraad'!B$17,ROW()-ROW(B$17),0)="","",OFFSET('Stocklist Hoogenraad'!B$17,ROW()-ROW(B$17),0))</f>
        <v/>
      </c>
      <c r="C4473" s="124" t="str">
        <f ca="1">IF(OFFSET('Stocklist Hoogenraad'!C$17,ROW()-ROW(C$17),0)="","",OFFSET('Stocklist Hoogenraad'!C$17,ROW()-ROW(C$17),0))</f>
        <v/>
      </c>
      <c r="D4473" s="125" t="str">
        <f ca="1">IF(OFFSET('Stocklist Hoogenraad'!D$17,ROW()-ROW(D$17),0)="","",(1+Margin)*OFFSET('Stocklist Hoogenraad'!D$17,ROW()-ROW(D$17),0))</f>
        <v/>
      </c>
    </row>
    <row r="4474" spans="1:4" x14ac:dyDescent="0.25">
      <c r="A4474" s="124" t="str">
        <f ca="1">IF(OFFSET('Stocklist Hoogenraad'!A$17,ROW()-ROW(A$17),0)="","",OFFSET('Stocklist Hoogenraad'!A$17,ROW()-ROW(A$17),0))</f>
        <v/>
      </c>
      <c r="B4474" s="124" t="str">
        <f ca="1">IF(OFFSET('Stocklist Hoogenraad'!B$17,ROW()-ROW(B$17),0)="","",OFFSET('Stocklist Hoogenraad'!B$17,ROW()-ROW(B$17),0))</f>
        <v/>
      </c>
      <c r="C4474" s="124" t="str">
        <f ca="1">IF(OFFSET('Stocklist Hoogenraad'!C$17,ROW()-ROW(C$17),0)="","",OFFSET('Stocklist Hoogenraad'!C$17,ROW()-ROW(C$17),0))</f>
        <v/>
      </c>
      <c r="D4474" s="125" t="str">
        <f ca="1">IF(OFFSET('Stocklist Hoogenraad'!D$17,ROW()-ROW(D$17),0)="","",(1+Margin)*OFFSET('Stocklist Hoogenraad'!D$17,ROW()-ROW(D$17),0))</f>
        <v/>
      </c>
    </row>
    <row r="4475" spans="1:4" x14ac:dyDescent="0.25">
      <c r="A4475" s="124" t="str">
        <f ca="1">IF(OFFSET('Stocklist Hoogenraad'!A$17,ROW()-ROW(A$17),0)="","",OFFSET('Stocklist Hoogenraad'!A$17,ROW()-ROW(A$17),0))</f>
        <v/>
      </c>
      <c r="B4475" s="124" t="str">
        <f ca="1">IF(OFFSET('Stocklist Hoogenraad'!B$17,ROW()-ROW(B$17),0)="","",OFFSET('Stocklist Hoogenraad'!B$17,ROW()-ROW(B$17),0))</f>
        <v/>
      </c>
      <c r="C4475" s="124" t="str">
        <f ca="1">IF(OFFSET('Stocklist Hoogenraad'!C$17,ROW()-ROW(C$17),0)="","",OFFSET('Stocklist Hoogenraad'!C$17,ROW()-ROW(C$17),0))</f>
        <v/>
      </c>
      <c r="D4475" s="125" t="str">
        <f ca="1">IF(OFFSET('Stocklist Hoogenraad'!D$17,ROW()-ROW(D$17),0)="","",(1+Margin)*OFFSET('Stocklist Hoogenraad'!D$17,ROW()-ROW(D$17),0))</f>
        <v/>
      </c>
    </row>
    <row r="4476" spans="1:4" x14ac:dyDescent="0.25">
      <c r="A4476" s="124" t="str">
        <f ca="1">IF(OFFSET('Stocklist Hoogenraad'!A$17,ROW()-ROW(A$17),0)="","",OFFSET('Stocklist Hoogenraad'!A$17,ROW()-ROW(A$17),0))</f>
        <v/>
      </c>
      <c r="B4476" s="124" t="str">
        <f ca="1">IF(OFFSET('Stocklist Hoogenraad'!B$17,ROW()-ROW(B$17),0)="","",OFFSET('Stocklist Hoogenraad'!B$17,ROW()-ROW(B$17),0))</f>
        <v/>
      </c>
      <c r="C4476" s="124" t="str">
        <f ca="1">IF(OFFSET('Stocklist Hoogenraad'!C$17,ROW()-ROW(C$17),0)="","",OFFSET('Stocklist Hoogenraad'!C$17,ROW()-ROW(C$17),0))</f>
        <v/>
      </c>
      <c r="D4476" s="125" t="str">
        <f ca="1">IF(OFFSET('Stocklist Hoogenraad'!D$17,ROW()-ROW(D$17),0)="","",(1+Margin)*OFFSET('Stocklist Hoogenraad'!D$17,ROW()-ROW(D$17),0))</f>
        <v/>
      </c>
    </row>
    <row r="4477" spans="1:4" x14ac:dyDescent="0.25">
      <c r="A4477" s="124" t="str">
        <f ca="1">IF(OFFSET('Stocklist Hoogenraad'!A$17,ROW()-ROW(A$17),0)="","",OFFSET('Stocklist Hoogenraad'!A$17,ROW()-ROW(A$17),0))</f>
        <v/>
      </c>
      <c r="B4477" s="124" t="str">
        <f ca="1">IF(OFFSET('Stocklist Hoogenraad'!B$17,ROW()-ROW(B$17),0)="","",OFFSET('Stocklist Hoogenraad'!B$17,ROW()-ROW(B$17),0))</f>
        <v/>
      </c>
      <c r="C4477" s="124" t="str">
        <f ca="1">IF(OFFSET('Stocklist Hoogenraad'!C$17,ROW()-ROW(C$17),0)="","",OFFSET('Stocklist Hoogenraad'!C$17,ROW()-ROW(C$17),0))</f>
        <v/>
      </c>
      <c r="D4477" s="125" t="str">
        <f ca="1">IF(OFFSET('Stocklist Hoogenraad'!D$17,ROW()-ROW(D$17),0)="","",(1+Margin)*OFFSET('Stocklist Hoogenraad'!D$17,ROW()-ROW(D$17),0))</f>
        <v/>
      </c>
    </row>
    <row r="4478" spans="1:4" x14ac:dyDescent="0.25">
      <c r="A4478" s="124" t="str">
        <f ca="1">IF(OFFSET('Stocklist Hoogenraad'!A$17,ROW()-ROW(A$17),0)="","",OFFSET('Stocklist Hoogenraad'!A$17,ROW()-ROW(A$17),0))</f>
        <v/>
      </c>
      <c r="B4478" s="124" t="str">
        <f ca="1">IF(OFFSET('Stocklist Hoogenraad'!B$17,ROW()-ROW(B$17),0)="","",OFFSET('Stocklist Hoogenraad'!B$17,ROW()-ROW(B$17),0))</f>
        <v/>
      </c>
      <c r="C4478" s="124" t="str">
        <f ca="1">IF(OFFSET('Stocklist Hoogenraad'!C$17,ROW()-ROW(C$17),0)="","",OFFSET('Stocklist Hoogenraad'!C$17,ROW()-ROW(C$17),0))</f>
        <v/>
      </c>
      <c r="D4478" s="125" t="str">
        <f ca="1">IF(OFFSET('Stocklist Hoogenraad'!D$17,ROW()-ROW(D$17),0)="","",(1+Margin)*OFFSET('Stocklist Hoogenraad'!D$17,ROW()-ROW(D$17),0))</f>
        <v/>
      </c>
    </row>
    <row r="4479" spans="1:4" x14ac:dyDescent="0.25">
      <c r="A4479" s="124" t="str">
        <f ca="1">IF(OFFSET('Stocklist Hoogenraad'!A$17,ROW()-ROW(A$17),0)="","",OFFSET('Stocklist Hoogenraad'!A$17,ROW()-ROW(A$17),0))</f>
        <v/>
      </c>
      <c r="B4479" s="124" t="str">
        <f ca="1">IF(OFFSET('Stocklist Hoogenraad'!B$17,ROW()-ROW(B$17),0)="","",OFFSET('Stocklist Hoogenraad'!B$17,ROW()-ROW(B$17),0))</f>
        <v/>
      </c>
      <c r="C4479" s="124" t="str">
        <f ca="1">IF(OFFSET('Stocklist Hoogenraad'!C$17,ROW()-ROW(C$17),0)="","",OFFSET('Stocklist Hoogenraad'!C$17,ROW()-ROW(C$17),0))</f>
        <v/>
      </c>
      <c r="D4479" s="125" t="str">
        <f ca="1">IF(OFFSET('Stocklist Hoogenraad'!D$17,ROW()-ROW(D$17),0)="","",(1+Margin)*OFFSET('Stocklist Hoogenraad'!D$17,ROW()-ROW(D$17),0))</f>
        <v/>
      </c>
    </row>
    <row r="4480" spans="1:4" x14ac:dyDescent="0.25">
      <c r="A4480" s="124" t="str">
        <f ca="1">IF(OFFSET('Stocklist Hoogenraad'!A$17,ROW()-ROW(A$17),0)="","",OFFSET('Stocklist Hoogenraad'!A$17,ROW()-ROW(A$17),0))</f>
        <v/>
      </c>
      <c r="B4480" s="124" t="str">
        <f ca="1">IF(OFFSET('Stocklist Hoogenraad'!B$17,ROW()-ROW(B$17),0)="","",OFFSET('Stocklist Hoogenraad'!B$17,ROW()-ROW(B$17),0))</f>
        <v/>
      </c>
      <c r="C4480" s="124" t="str">
        <f ca="1">IF(OFFSET('Stocklist Hoogenraad'!C$17,ROW()-ROW(C$17),0)="","",OFFSET('Stocklist Hoogenraad'!C$17,ROW()-ROW(C$17),0))</f>
        <v/>
      </c>
      <c r="D4480" s="125" t="str">
        <f ca="1">IF(OFFSET('Stocklist Hoogenraad'!D$17,ROW()-ROW(D$17),0)="","",(1+Margin)*OFFSET('Stocklist Hoogenraad'!D$17,ROW()-ROW(D$17),0))</f>
        <v/>
      </c>
    </row>
    <row r="4481" spans="1:4" x14ac:dyDescent="0.25">
      <c r="A4481" s="124" t="str">
        <f ca="1">IF(OFFSET('Stocklist Hoogenraad'!A$17,ROW()-ROW(A$17),0)="","",OFFSET('Stocklist Hoogenraad'!A$17,ROW()-ROW(A$17),0))</f>
        <v/>
      </c>
      <c r="B4481" s="124" t="str">
        <f ca="1">IF(OFFSET('Stocklist Hoogenraad'!B$17,ROW()-ROW(B$17),0)="","",OFFSET('Stocklist Hoogenraad'!B$17,ROW()-ROW(B$17),0))</f>
        <v/>
      </c>
      <c r="C4481" s="124" t="str">
        <f ca="1">IF(OFFSET('Stocklist Hoogenraad'!C$17,ROW()-ROW(C$17),0)="","",OFFSET('Stocklist Hoogenraad'!C$17,ROW()-ROW(C$17),0))</f>
        <v/>
      </c>
      <c r="D4481" s="125" t="str">
        <f ca="1">IF(OFFSET('Stocklist Hoogenraad'!D$17,ROW()-ROW(D$17),0)="","",(1+Margin)*OFFSET('Stocklist Hoogenraad'!D$17,ROW()-ROW(D$17),0))</f>
        <v/>
      </c>
    </row>
    <row r="4482" spans="1:4" x14ac:dyDescent="0.25">
      <c r="A4482" s="124" t="str">
        <f ca="1">IF(OFFSET('Stocklist Hoogenraad'!A$17,ROW()-ROW(A$17),0)="","",OFFSET('Stocklist Hoogenraad'!A$17,ROW()-ROW(A$17),0))</f>
        <v/>
      </c>
      <c r="B4482" s="124" t="str">
        <f ca="1">IF(OFFSET('Stocklist Hoogenraad'!B$17,ROW()-ROW(B$17),0)="","",OFFSET('Stocklist Hoogenraad'!B$17,ROW()-ROW(B$17),0))</f>
        <v/>
      </c>
      <c r="C4482" s="124" t="str">
        <f ca="1">IF(OFFSET('Stocklist Hoogenraad'!C$17,ROW()-ROW(C$17),0)="","",OFFSET('Stocklist Hoogenraad'!C$17,ROW()-ROW(C$17),0))</f>
        <v/>
      </c>
      <c r="D4482" s="125" t="str">
        <f ca="1">IF(OFFSET('Stocklist Hoogenraad'!D$17,ROW()-ROW(D$17),0)="","",(1+Margin)*OFFSET('Stocklist Hoogenraad'!D$17,ROW()-ROW(D$17),0))</f>
        <v/>
      </c>
    </row>
    <row r="4483" spans="1:4" x14ac:dyDescent="0.25">
      <c r="A4483" s="124" t="str">
        <f ca="1">IF(OFFSET('Stocklist Hoogenraad'!A$17,ROW()-ROW(A$17),0)="","",OFFSET('Stocklist Hoogenraad'!A$17,ROW()-ROW(A$17),0))</f>
        <v/>
      </c>
      <c r="B4483" s="124" t="str">
        <f ca="1">IF(OFFSET('Stocklist Hoogenraad'!B$17,ROW()-ROW(B$17),0)="","",OFFSET('Stocklist Hoogenraad'!B$17,ROW()-ROW(B$17),0))</f>
        <v/>
      </c>
      <c r="C4483" s="124" t="str">
        <f ca="1">IF(OFFSET('Stocklist Hoogenraad'!C$17,ROW()-ROW(C$17),0)="","",OFFSET('Stocklist Hoogenraad'!C$17,ROW()-ROW(C$17),0))</f>
        <v/>
      </c>
      <c r="D4483" s="125" t="str">
        <f ca="1">IF(OFFSET('Stocklist Hoogenraad'!D$17,ROW()-ROW(D$17),0)="","",(1+Margin)*OFFSET('Stocklist Hoogenraad'!D$17,ROW()-ROW(D$17),0))</f>
        <v/>
      </c>
    </row>
    <row r="4484" spans="1:4" x14ac:dyDescent="0.25">
      <c r="A4484" s="124" t="str">
        <f ca="1">IF(OFFSET('Stocklist Hoogenraad'!A$17,ROW()-ROW(A$17),0)="","",OFFSET('Stocklist Hoogenraad'!A$17,ROW()-ROW(A$17),0))</f>
        <v/>
      </c>
      <c r="B4484" s="124" t="str">
        <f ca="1">IF(OFFSET('Stocklist Hoogenraad'!B$17,ROW()-ROW(B$17),0)="","",OFFSET('Stocklist Hoogenraad'!B$17,ROW()-ROW(B$17),0))</f>
        <v/>
      </c>
      <c r="C4484" s="124" t="str">
        <f ca="1">IF(OFFSET('Stocklist Hoogenraad'!C$17,ROW()-ROW(C$17),0)="","",OFFSET('Stocklist Hoogenraad'!C$17,ROW()-ROW(C$17),0))</f>
        <v/>
      </c>
      <c r="D4484" s="125" t="str">
        <f ca="1">IF(OFFSET('Stocklist Hoogenraad'!D$17,ROW()-ROW(D$17),0)="","",(1+Margin)*OFFSET('Stocklist Hoogenraad'!D$17,ROW()-ROW(D$17),0))</f>
        <v/>
      </c>
    </row>
    <row r="4485" spans="1:4" x14ac:dyDescent="0.25">
      <c r="A4485" s="124" t="str">
        <f ca="1">IF(OFFSET('Stocklist Hoogenraad'!A$17,ROW()-ROW(A$17),0)="","",OFFSET('Stocklist Hoogenraad'!A$17,ROW()-ROW(A$17),0))</f>
        <v/>
      </c>
      <c r="B4485" s="124" t="str">
        <f ca="1">IF(OFFSET('Stocklist Hoogenraad'!B$17,ROW()-ROW(B$17),0)="","",OFFSET('Stocklist Hoogenraad'!B$17,ROW()-ROW(B$17),0))</f>
        <v/>
      </c>
      <c r="C4485" s="124" t="str">
        <f ca="1">IF(OFFSET('Stocklist Hoogenraad'!C$17,ROW()-ROW(C$17),0)="","",OFFSET('Stocklist Hoogenraad'!C$17,ROW()-ROW(C$17),0))</f>
        <v/>
      </c>
      <c r="D4485" s="125" t="str">
        <f ca="1">IF(OFFSET('Stocklist Hoogenraad'!D$17,ROW()-ROW(D$17),0)="","",(1+Margin)*OFFSET('Stocklist Hoogenraad'!D$17,ROW()-ROW(D$17),0))</f>
        <v/>
      </c>
    </row>
    <row r="4486" spans="1:4" x14ac:dyDescent="0.25">
      <c r="A4486" s="124" t="str">
        <f ca="1">IF(OFFSET('Stocklist Hoogenraad'!A$17,ROW()-ROW(A$17),0)="","",OFFSET('Stocklist Hoogenraad'!A$17,ROW()-ROW(A$17),0))</f>
        <v/>
      </c>
      <c r="B4486" s="124" t="str">
        <f ca="1">IF(OFFSET('Stocklist Hoogenraad'!B$17,ROW()-ROW(B$17),0)="","",OFFSET('Stocklist Hoogenraad'!B$17,ROW()-ROW(B$17),0))</f>
        <v/>
      </c>
      <c r="C4486" s="124" t="str">
        <f ca="1">IF(OFFSET('Stocklist Hoogenraad'!C$17,ROW()-ROW(C$17),0)="","",OFFSET('Stocklist Hoogenraad'!C$17,ROW()-ROW(C$17),0))</f>
        <v/>
      </c>
      <c r="D4486" s="125" t="str">
        <f ca="1">IF(OFFSET('Stocklist Hoogenraad'!D$17,ROW()-ROW(D$17),0)="","",(1+Margin)*OFFSET('Stocklist Hoogenraad'!D$17,ROW()-ROW(D$17),0))</f>
        <v/>
      </c>
    </row>
    <row r="4487" spans="1:4" x14ac:dyDescent="0.25">
      <c r="A4487" s="124" t="str">
        <f ca="1">IF(OFFSET('Stocklist Hoogenraad'!A$17,ROW()-ROW(A$17),0)="","",OFFSET('Stocklist Hoogenraad'!A$17,ROW()-ROW(A$17),0))</f>
        <v/>
      </c>
      <c r="B4487" s="124" t="str">
        <f ca="1">IF(OFFSET('Stocklist Hoogenraad'!B$17,ROW()-ROW(B$17),0)="","",OFFSET('Stocklist Hoogenraad'!B$17,ROW()-ROW(B$17),0))</f>
        <v/>
      </c>
      <c r="C4487" s="124" t="str">
        <f ca="1">IF(OFFSET('Stocklist Hoogenraad'!C$17,ROW()-ROW(C$17),0)="","",OFFSET('Stocklist Hoogenraad'!C$17,ROW()-ROW(C$17),0))</f>
        <v/>
      </c>
      <c r="D4487" s="125" t="str">
        <f ca="1">IF(OFFSET('Stocklist Hoogenraad'!D$17,ROW()-ROW(D$17),0)="","",(1+Margin)*OFFSET('Stocklist Hoogenraad'!D$17,ROW()-ROW(D$17),0))</f>
        <v/>
      </c>
    </row>
    <row r="4488" spans="1:4" x14ac:dyDescent="0.25">
      <c r="A4488" s="124" t="str">
        <f ca="1">IF(OFFSET('Stocklist Hoogenraad'!A$17,ROW()-ROW(A$17),0)="","",OFFSET('Stocklist Hoogenraad'!A$17,ROW()-ROW(A$17),0))</f>
        <v/>
      </c>
      <c r="B4488" s="124" t="str">
        <f ca="1">IF(OFFSET('Stocklist Hoogenraad'!B$17,ROW()-ROW(B$17),0)="","",OFFSET('Stocklist Hoogenraad'!B$17,ROW()-ROW(B$17),0))</f>
        <v/>
      </c>
      <c r="C4488" s="124" t="str">
        <f ca="1">IF(OFFSET('Stocklist Hoogenraad'!C$17,ROW()-ROW(C$17),0)="","",OFFSET('Stocklist Hoogenraad'!C$17,ROW()-ROW(C$17),0))</f>
        <v/>
      </c>
      <c r="D4488" s="125" t="str">
        <f ca="1">IF(OFFSET('Stocklist Hoogenraad'!D$17,ROW()-ROW(D$17),0)="","",(1+Margin)*OFFSET('Stocklist Hoogenraad'!D$17,ROW()-ROW(D$17),0))</f>
        <v/>
      </c>
    </row>
    <row r="4489" spans="1:4" x14ac:dyDescent="0.25">
      <c r="A4489" s="124" t="str">
        <f ca="1">IF(OFFSET('Stocklist Hoogenraad'!A$17,ROW()-ROW(A$17),0)="","",OFFSET('Stocklist Hoogenraad'!A$17,ROW()-ROW(A$17),0))</f>
        <v/>
      </c>
      <c r="B4489" s="124" t="str">
        <f ca="1">IF(OFFSET('Stocklist Hoogenraad'!B$17,ROW()-ROW(B$17),0)="","",OFFSET('Stocklist Hoogenraad'!B$17,ROW()-ROW(B$17),0))</f>
        <v/>
      </c>
      <c r="C4489" s="124" t="str">
        <f ca="1">IF(OFFSET('Stocklist Hoogenraad'!C$17,ROW()-ROW(C$17),0)="","",OFFSET('Stocklist Hoogenraad'!C$17,ROW()-ROW(C$17),0))</f>
        <v/>
      </c>
      <c r="D4489" s="125" t="str">
        <f ca="1">IF(OFFSET('Stocklist Hoogenraad'!D$17,ROW()-ROW(D$17),0)="","",(1+Margin)*OFFSET('Stocklist Hoogenraad'!D$17,ROW()-ROW(D$17),0))</f>
        <v/>
      </c>
    </row>
    <row r="4490" spans="1:4" x14ac:dyDescent="0.25">
      <c r="A4490" s="124" t="str">
        <f ca="1">IF(OFFSET('Stocklist Hoogenraad'!A$17,ROW()-ROW(A$17),0)="","",OFFSET('Stocklist Hoogenraad'!A$17,ROW()-ROW(A$17),0))</f>
        <v/>
      </c>
      <c r="B4490" s="124" t="str">
        <f ca="1">IF(OFFSET('Stocklist Hoogenraad'!B$17,ROW()-ROW(B$17),0)="","",OFFSET('Stocklist Hoogenraad'!B$17,ROW()-ROW(B$17),0))</f>
        <v/>
      </c>
      <c r="C4490" s="124" t="str">
        <f ca="1">IF(OFFSET('Stocklist Hoogenraad'!C$17,ROW()-ROW(C$17),0)="","",OFFSET('Stocklist Hoogenraad'!C$17,ROW()-ROW(C$17),0))</f>
        <v/>
      </c>
      <c r="D4490" s="125" t="str">
        <f ca="1">IF(OFFSET('Stocklist Hoogenraad'!D$17,ROW()-ROW(D$17),0)="","",(1+Margin)*OFFSET('Stocklist Hoogenraad'!D$17,ROW()-ROW(D$17),0))</f>
        <v/>
      </c>
    </row>
    <row r="4491" spans="1:4" x14ac:dyDescent="0.25">
      <c r="A4491" s="124" t="str">
        <f ca="1">IF(OFFSET('Stocklist Hoogenraad'!A$17,ROW()-ROW(A$17),0)="","",OFFSET('Stocklist Hoogenraad'!A$17,ROW()-ROW(A$17),0))</f>
        <v/>
      </c>
      <c r="B4491" s="124" t="str">
        <f ca="1">IF(OFFSET('Stocklist Hoogenraad'!B$17,ROW()-ROW(B$17),0)="","",OFFSET('Stocklist Hoogenraad'!B$17,ROW()-ROW(B$17),0))</f>
        <v/>
      </c>
      <c r="C4491" s="124" t="str">
        <f ca="1">IF(OFFSET('Stocklist Hoogenraad'!C$17,ROW()-ROW(C$17),0)="","",OFFSET('Stocklist Hoogenraad'!C$17,ROW()-ROW(C$17),0))</f>
        <v/>
      </c>
      <c r="D4491" s="125" t="str">
        <f ca="1">IF(OFFSET('Stocklist Hoogenraad'!D$17,ROW()-ROW(D$17),0)="","",(1+Margin)*OFFSET('Stocklist Hoogenraad'!D$17,ROW()-ROW(D$17),0))</f>
        <v/>
      </c>
    </row>
    <row r="4492" spans="1:4" x14ac:dyDescent="0.25">
      <c r="A4492" s="124" t="str">
        <f ca="1">IF(OFFSET('Stocklist Hoogenraad'!A$17,ROW()-ROW(A$17),0)="","",OFFSET('Stocklist Hoogenraad'!A$17,ROW()-ROW(A$17),0))</f>
        <v/>
      </c>
      <c r="B4492" s="124" t="str">
        <f ca="1">IF(OFFSET('Stocklist Hoogenraad'!B$17,ROW()-ROW(B$17),0)="","",OFFSET('Stocklist Hoogenraad'!B$17,ROW()-ROW(B$17),0))</f>
        <v/>
      </c>
      <c r="C4492" s="124" t="str">
        <f ca="1">IF(OFFSET('Stocklist Hoogenraad'!C$17,ROW()-ROW(C$17),0)="","",OFFSET('Stocklist Hoogenraad'!C$17,ROW()-ROW(C$17),0))</f>
        <v/>
      </c>
      <c r="D4492" s="125" t="str">
        <f ca="1">IF(OFFSET('Stocklist Hoogenraad'!D$17,ROW()-ROW(D$17),0)="","",(1+Margin)*OFFSET('Stocklist Hoogenraad'!D$17,ROW()-ROW(D$17),0))</f>
        <v/>
      </c>
    </row>
    <row r="4493" spans="1:4" x14ac:dyDescent="0.25">
      <c r="A4493" s="124" t="str">
        <f ca="1">IF(OFFSET('Stocklist Hoogenraad'!A$17,ROW()-ROW(A$17),0)="","",OFFSET('Stocklist Hoogenraad'!A$17,ROW()-ROW(A$17),0))</f>
        <v/>
      </c>
      <c r="B4493" s="124" t="str">
        <f ca="1">IF(OFFSET('Stocklist Hoogenraad'!B$17,ROW()-ROW(B$17),0)="","",OFFSET('Stocklist Hoogenraad'!B$17,ROW()-ROW(B$17),0))</f>
        <v/>
      </c>
      <c r="C4493" s="124" t="str">
        <f ca="1">IF(OFFSET('Stocklist Hoogenraad'!C$17,ROW()-ROW(C$17),0)="","",OFFSET('Stocklist Hoogenraad'!C$17,ROW()-ROW(C$17),0))</f>
        <v/>
      </c>
      <c r="D4493" s="125" t="str">
        <f ca="1">IF(OFFSET('Stocklist Hoogenraad'!D$17,ROW()-ROW(D$17),0)="","",(1+Margin)*OFFSET('Stocklist Hoogenraad'!D$17,ROW()-ROW(D$17),0))</f>
        <v/>
      </c>
    </row>
    <row r="4494" spans="1:4" x14ac:dyDescent="0.25">
      <c r="A4494" s="124" t="str">
        <f ca="1">IF(OFFSET('Stocklist Hoogenraad'!A$17,ROW()-ROW(A$17),0)="","",OFFSET('Stocklist Hoogenraad'!A$17,ROW()-ROW(A$17),0))</f>
        <v/>
      </c>
      <c r="B4494" s="124" t="str">
        <f ca="1">IF(OFFSET('Stocklist Hoogenraad'!B$17,ROW()-ROW(B$17),0)="","",OFFSET('Stocklist Hoogenraad'!B$17,ROW()-ROW(B$17),0))</f>
        <v/>
      </c>
      <c r="C4494" s="124" t="str">
        <f ca="1">IF(OFFSET('Stocklist Hoogenraad'!C$17,ROW()-ROW(C$17),0)="","",OFFSET('Stocklist Hoogenraad'!C$17,ROW()-ROW(C$17),0))</f>
        <v/>
      </c>
      <c r="D4494" s="125" t="str">
        <f ca="1">IF(OFFSET('Stocklist Hoogenraad'!D$17,ROW()-ROW(D$17),0)="","",(1+Margin)*OFFSET('Stocklist Hoogenraad'!D$17,ROW()-ROW(D$17),0))</f>
        <v/>
      </c>
    </row>
    <row r="4495" spans="1:4" x14ac:dyDescent="0.25">
      <c r="A4495" s="124" t="str">
        <f ca="1">IF(OFFSET('Stocklist Hoogenraad'!A$17,ROW()-ROW(A$17),0)="","",OFFSET('Stocklist Hoogenraad'!A$17,ROW()-ROW(A$17),0))</f>
        <v/>
      </c>
      <c r="B4495" s="124" t="str">
        <f ca="1">IF(OFFSET('Stocklist Hoogenraad'!B$17,ROW()-ROW(B$17),0)="","",OFFSET('Stocklist Hoogenraad'!B$17,ROW()-ROW(B$17),0))</f>
        <v/>
      </c>
      <c r="C4495" s="124" t="str">
        <f ca="1">IF(OFFSET('Stocklist Hoogenraad'!C$17,ROW()-ROW(C$17),0)="","",OFFSET('Stocklist Hoogenraad'!C$17,ROW()-ROW(C$17),0))</f>
        <v/>
      </c>
      <c r="D4495" s="125" t="str">
        <f ca="1">IF(OFFSET('Stocklist Hoogenraad'!D$17,ROW()-ROW(D$17),0)="","",(1+Margin)*OFFSET('Stocklist Hoogenraad'!D$17,ROW()-ROW(D$17),0))</f>
        <v/>
      </c>
    </row>
    <row r="4496" spans="1:4" x14ac:dyDescent="0.25">
      <c r="A4496" s="124" t="str">
        <f ca="1">IF(OFFSET('Stocklist Hoogenraad'!A$17,ROW()-ROW(A$17),0)="","",OFFSET('Stocklist Hoogenraad'!A$17,ROW()-ROW(A$17),0))</f>
        <v/>
      </c>
      <c r="B4496" s="124" t="str">
        <f ca="1">IF(OFFSET('Stocklist Hoogenraad'!B$17,ROW()-ROW(B$17),0)="","",OFFSET('Stocklist Hoogenraad'!B$17,ROW()-ROW(B$17),0))</f>
        <v/>
      </c>
      <c r="C4496" s="124" t="str">
        <f ca="1">IF(OFFSET('Stocklist Hoogenraad'!C$17,ROW()-ROW(C$17),0)="","",OFFSET('Stocklist Hoogenraad'!C$17,ROW()-ROW(C$17),0))</f>
        <v/>
      </c>
      <c r="D4496" s="125" t="str">
        <f ca="1">IF(OFFSET('Stocklist Hoogenraad'!D$17,ROW()-ROW(D$17),0)="","",(1+Margin)*OFFSET('Stocklist Hoogenraad'!D$17,ROW()-ROW(D$17),0))</f>
        <v/>
      </c>
    </row>
    <row r="4497" spans="1:4" x14ac:dyDescent="0.25">
      <c r="A4497" s="124" t="str">
        <f ca="1">IF(OFFSET('Stocklist Hoogenraad'!A$17,ROW()-ROW(A$17),0)="","",OFFSET('Stocklist Hoogenraad'!A$17,ROW()-ROW(A$17),0))</f>
        <v/>
      </c>
      <c r="B4497" s="124" t="str">
        <f ca="1">IF(OFFSET('Stocklist Hoogenraad'!B$17,ROW()-ROW(B$17),0)="","",OFFSET('Stocklist Hoogenraad'!B$17,ROW()-ROW(B$17),0))</f>
        <v/>
      </c>
      <c r="C4497" s="124" t="str">
        <f ca="1">IF(OFFSET('Stocklist Hoogenraad'!C$17,ROW()-ROW(C$17),0)="","",OFFSET('Stocklist Hoogenraad'!C$17,ROW()-ROW(C$17),0))</f>
        <v/>
      </c>
      <c r="D4497" s="125" t="str">
        <f ca="1">IF(OFFSET('Stocklist Hoogenraad'!D$17,ROW()-ROW(D$17),0)="","",(1+Margin)*OFFSET('Stocklist Hoogenraad'!D$17,ROW()-ROW(D$17),0))</f>
        <v/>
      </c>
    </row>
    <row r="4498" spans="1:4" x14ac:dyDescent="0.25">
      <c r="A4498" s="124" t="str">
        <f ca="1">IF(OFFSET('Stocklist Hoogenraad'!A$17,ROW()-ROW(A$17),0)="","",OFFSET('Stocklist Hoogenraad'!A$17,ROW()-ROW(A$17),0))</f>
        <v/>
      </c>
      <c r="B4498" s="124" t="str">
        <f ca="1">IF(OFFSET('Stocklist Hoogenraad'!B$17,ROW()-ROW(B$17),0)="","",OFFSET('Stocklist Hoogenraad'!B$17,ROW()-ROW(B$17),0))</f>
        <v/>
      </c>
      <c r="C4498" s="124" t="str">
        <f ca="1">IF(OFFSET('Stocklist Hoogenraad'!C$17,ROW()-ROW(C$17),0)="","",OFFSET('Stocklist Hoogenraad'!C$17,ROW()-ROW(C$17),0))</f>
        <v/>
      </c>
      <c r="D4498" s="125" t="str">
        <f ca="1">IF(OFFSET('Stocklist Hoogenraad'!D$17,ROW()-ROW(D$17),0)="","",(1+Margin)*OFFSET('Stocklist Hoogenraad'!D$17,ROW()-ROW(D$17),0))</f>
        <v/>
      </c>
    </row>
    <row r="4499" spans="1:4" x14ac:dyDescent="0.25">
      <c r="A4499" s="124" t="str">
        <f ca="1">IF(OFFSET('Stocklist Hoogenraad'!A$17,ROW()-ROW(A$17),0)="","",OFFSET('Stocklist Hoogenraad'!A$17,ROW()-ROW(A$17),0))</f>
        <v/>
      </c>
      <c r="B4499" s="124" t="str">
        <f ca="1">IF(OFFSET('Stocklist Hoogenraad'!B$17,ROW()-ROW(B$17),0)="","",OFFSET('Stocklist Hoogenraad'!B$17,ROW()-ROW(B$17),0))</f>
        <v/>
      </c>
      <c r="C4499" s="124" t="str">
        <f ca="1">IF(OFFSET('Stocklist Hoogenraad'!C$17,ROW()-ROW(C$17),0)="","",OFFSET('Stocklist Hoogenraad'!C$17,ROW()-ROW(C$17),0))</f>
        <v/>
      </c>
      <c r="D4499" s="125" t="str">
        <f ca="1">IF(OFFSET('Stocklist Hoogenraad'!D$17,ROW()-ROW(D$17),0)="","",(1+Margin)*OFFSET('Stocklist Hoogenraad'!D$17,ROW()-ROW(D$17),0))</f>
        <v/>
      </c>
    </row>
    <row r="4500" spans="1:4" x14ac:dyDescent="0.25">
      <c r="A4500" s="124" t="str">
        <f ca="1">IF(OFFSET('Stocklist Hoogenraad'!A$17,ROW()-ROW(A$17),0)="","",OFFSET('Stocklist Hoogenraad'!A$17,ROW()-ROW(A$17),0))</f>
        <v/>
      </c>
      <c r="B4500" s="124" t="str">
        <f ca="1">IF(OFFSET('Stocklist Hoogenraad'!B$17,ROW()-ROW(B$17),0)="","",OFFSET('Stocklist Hoogenraad'!B$17,ROW()-ROW(B$17),0))</f>
        <v/>
      </c>
      <c r="C4500" s="124" t="str">
        <f ca="1">IF(OFFSET('Stocklist Hoogenraad'!C$17,ROW()-ROW(C$17),0)="","",OFFSET('Stocklist Hoogenraad'!C$17,ROW()-ROW(C$17),0))</f>
        <v/>
      </c>
      <c r="D4500" s="125" t="str">
        <f ca="1">IF(OFFSET('Stocklist Hoogenraad'!D$17,ROW()-ROW(D$17),0)="","",(1+Margin)*OFFSET('Stocklist Hoogenraad'!D$17,ROW()-ROW(D$17),0))</f>
        <v/>
      </c>
    </row>
    <row r="4501" spans="1:4" x14ac:dyDescent="0.25">
      <c r="A4501" s="124" t="str">
        <f ca="1">IF(OFFSET('Stocklist Hoogenraad'!A$17,ROW()-ROW(A$17),0)="","",OFFSET('Stocklist Hoogenraad'!A$17,ROW()-ROW(A$17),0))</f>
        <v/>
      </c>
      <c r="B4501" s="124" t="str">
        <f ca="1">IF(OFFSET('Stocklist Hoogenraad'!B$17,ROW()-ROW(B$17),0)="","",OFFSET('Stocklist Hoogenraad'!B$17,ROW()-ROW(B$17),0))</f>
        <v/>
      </c>
      <c r="C4501" s="124" t="str">
        <f ca="1">IF(OFFSET('Stocklist Hoogenraad'!C$17,ROW()-ROW(C$17),0)="","",OFFSET('Stocklist Hoogenraad'!C$17,ROW()-ROW(C$17),0))</f>
        <v/>
      </c>
      <c r="D4501" s="125" t="str">
        <f ca="1">IF(OFFSET('Stocklist Hoogenraad'!D$17,ROW()-ROW(D$17),0)="","",(1+Margin)*OFFSET('Stocklist Hoogenraad'!D$17,ROW()-ROW(D$17),0))</f>
        <v/>
      </c>
    </row>
    <row r="4502" spans="1:4" x14ac:dyDescent="0.25">
      <c r="A4502" s="124" t="str">
        <f ca="1">IF(OFFSET('Stocklist Hoogenraad'!A$17,ROW()-ROW(A$17),0)="","",OFFSET('Stocklist Hoogenraad'!A$17,ROW()-ROW(A$17),0))</f>
        <v/>
      </c>
      <c r="B4502" s="124" t="str">
        <f ca="1">IF(OFFSET('Stocklist Hoogenraad'!B$17,ROW()-ROW(B$17),0)="","",OFFSET('Stocklist Hoogenraad'!B$17,ROW()-ROW(B$17),0))</f>
        <v/>
      </c>
      <c r="C4502" s="124" t="str">
        <f ca="1">IF(OFFSET('Stocklist Hoogenraad'!C$17,ROW()-ROW(C$17),0)="","",OFFSET('Stocklist Hoogenraad'!C$17,ROW()-ROW(C$17),0))</f>
        <v/>
      </c>
      <c r="D4502" s="125" t="str">
        <f ca="1">IF(OFFSET('Stocklist Hoogenraad'!D$17,ROW()-ROW(D$17),0)="","",(1+Margin)*OFFSET('Stocklist Hoogenraad'!D$17,ROW()-ROW(D$17),0))</f>
        <v/>
      </c>
    </row>
    <row r="4503" spans="1:4" x14ac:dyDescent="0.25">
      <c r="A4503" s="124" t="str">
        <f ca="1">IF(OFFSET('Stocklist Hoogenraad'!A$17,ROW()-ROW(A$17),0)="","",OFFSET('Stocklist Hoogenraad'!A$17,ROW()-ROW(A$17),0))</f>
        <v/>
      </c>
      <c r="B4503" s="124" t="str">
        <f ca="1">IF(OFFSET('Stocklist Hoogenraad'!B$17,ROW()-ROW(B$17),0)="","",OFFSET('Stocklist Hoogenraad'!B$17,ROW()-ROW(B$17),0))</f>
        <v/>
      </c>
      <c r="C4503" s="124" t="str">
        <f ca="1">IF(OFFSET('Stocklist Hoogenraad'!C$17,ROW()-ROW(C$17),0)="","",OFFSET('Stocklist Hoogenraad'!C$17,ROW()-ROW(C$17),0))</f>
        <v/>
      </c>
      <c r="D4503" s="125" t="str">
        <f ca="1">IF(OFFSET('Stocklist Hoogenraad'!D$17,ROW()-ROW(D$17),0)="","",(1+Margin)*OFFSET('Stocklist Hoogenraad'!D$17,ROW()-ROW(D$17),0))</f>
        <v/>
      </c>
    </row>
    <row r="4504" spans="1:4" x14ac:dyDescent="0.25">
      <c r="A4504" s="124" t="str">
        <f ca="1">IF(OFFSET('Stocklist Hoogenraad'!A$17,ROW()-ROW(A$17),0)="","",OFFSET('Stocklist Hoogenraad'!A$17,ROW()-ROW(A$17),0))</f>
        <v/>
      </c>
      <c r="B4504" s="124" t="str">
        <f ca="1">IF(OFFSET('Stocklist Hoogenraad'!B$17,ROW()-ROW(B$17),0)="","",OFFSET('Stocklist Hoogenraad'!B$17,ROW()-ROW(B$17),0))</f>
        <v/>
      </c>
      <c r="C4504" s="124" t="str">
        <f ca="1">IF(OFFSET('Stocklist Hoogenraad'!C$17,ROW()-ROW(C$17),0)="","",OFFSET('Stocklist Hoogenraad'!C$17,ROW()-ROW(C$17),0))</f>
        <v/>
      </c>
      <c r="D4504" s="125" t="str">
        <f ca="1">IF(OFFSET('Stocklist Hoogenraad'!D$17,ROW()-ROW(D$17),0)="","",(1+Margin)*OFFSET('Stocklist Hoogenraad'!D$17,ROW()-ROW(D$17),0))</f>
        <v/>
      </c>
    </row>
    <row r="4505" spans="1:4" x14ac:dyDescent="0.25">
      <c r="A4505" s="124" t="str">
        <f ca="1">IF(OFFSET('Stocklist Hoogenraad'!A$17,ROW()-ROW(A$17),0)="","",OFFSET('Stocklist Hoogenraad'!A$17,ROW()-ROW(A$17),0))</f>
        <v/>
      </c>
      <c r="B4505" s="124" t="str">
        <f ca="1">IF(OFFSET('Stocklist Hoogenraad'!B$17,ROW()-ROW(B$17),0)="","",OFFSET('Stocklist Hoogenraad'!B$17,ROW()-ROW(B$17),0))</f>
        <v/>
      </c>
      <c r="C4505" s="124" t="str">
        <f ca="1">IF(OFFSET('Stocklist Hoogenraad'!C$17,ROW()-ROW(C$17),0)="","",OFFSET('Stocklist Hoogenraad'!C$17,ROW()-ROW(C$17),0))</f>
        <v/>
      </c>
      <c r="D4505" s="125" t="str">
        <f ca="1">IF(OFFSET('Stocklist Hoogenraad'!D$17,ROW()-ROW(D$17),0)="","",(1+Margin)*OFFSET('Stocklist Hoogenraad'!D$17,ROW()-ROW(D$17),0))</f>
        <v/>
      </c>
    </row>
    <row r="4506" spans="1:4" x14ac:dyDescent="0.25">
      <c r="A4506" s="124" t="str">
        <f ca="1">IF(OFFSET('Stocklist Hoogenraad'!A$17,ROW()-ROW(A$17),0)="","",OFFSET('Stocklist Hoogenraad'!A$17,ROW()-ROW(A$17),0))</f>
        <v/>
      </c>
      <c r="B4506" s="124" t="str">
        <f ca="1">IF(OFFSET('Stocklist Hoogenraad'!B$17,ROW()-ROW(B$17),0)="","",OFFSET('Stocklist Hoogenraad'!B$17,ROW()-ROW(B$17),0))</f>
        <v/>
      </c>
      <c r="C4506" s="124" t="str">
        <f ca="1">IF(OFFSET('Stocklist Hoogenraad'!C$17,ROW()-ROW(C$17),0)="","",OFFSET('Stocklist Hoogenraad'!C$17,ROW()-ROW(C$17),0))</f>
        <v/>
      </c>
      <c r="D4506" s="125" t="str">
        <f ca="1">IF(OFFSET('Stocklist Hoogenraad'!D$17,ROW()-ROW(D$17),0)="","",(1+Margin)*OFFSET('Stocklist Hoogenraad'!D$17,ROW()-ROW(D$17),0))</f>
        <v/>
      </c>
    </row>
    <row r="4507" spans="1:4" x14ac:dyDescent="0.25">
      <c r="A4507" s="124" t="str">
        <f ca="1">IF(OFFSET('Stocklist Hoogenraad'!A$17,ROW()-ROW(A$17),0)="","",OFFSET('Stocklist Hoogenraad'!A$17,ROW()-ROW(A$17),0))</f>
        <v/>
      </c>
      <c r="B4507" s="124" t="str">
        <f ca="1">IF(OFFSET('Stocklist Hoogenraad'!B$17,ROW()-ROW(B$17),0)="","",OFFSET('Stocklist Hoogenraad'!B$17,ROW()-ROW(B$17),0))</f>
        <v/>
      </c>
      <c r="C4507" s="124" t="str">
        <f ca="1">IF(OFFSET('Stocklist Hoogenraad'!C$17,ROW()-ROW(C$17),0)="","",OFFSET('Stocklist Hoogenraad'!C$17,ROW()-ROW(C$17),0))</f>
        <v/>
      </c>
      <c r="D4507" s="125" t="str">
        <f ca="1">IF(OFFSET('Stocklist Hoogenraad'!D$17,ROW()-ROW(D$17),0)="","",(1+Margin)*OFFSET('Stocklist Hoogenraad'!D$17,ROW()-ROW(D$17),0))</f>
        <v/>
      </c>
    </row>
    <row r="4508" spans="1:4" x14ac:dyDescent="0.25">
      <c r="A4508" s="124" t="str">
        <f ca="1">IF(OFFSET('Stocklist Hoogenraad'!A$17,ROW()-ROW(A$17),0)="","",OFFSET('Stocklist Hoogenraad'!A$17,ROW()-ROW(A$17),0))</f>
        <v/>
      </c>
      <c r="B4508" s="124" t="str">
        <f ca="1">IF(OFFSET('Stocklist Hoogenraad'!B$17,ROW()-ROW(B$17),0)="","",OFFSET('Stocklist Hoogenraad'!B$17,ROW()-ROW(B$17),0))</f>
        <v/>
      </c>
      <c r="C4508" s="124" t="str">
        <f ca="1">IF(OFFSET('Stocklist Hoogenraad'!C$17,ROW()-ROW(C$17),0)="","",OFFSET('Stocklist Hoogenraad'!C$17,ROW()-ROW(C$17),0))</f>
        <v/>
      </c>
      <c r="D4508" s="125" t="str">
        <f ca="1">IF(OFFSET('Stocklist Hoogenraad'!D$17,ROW()-ROW(D$17),0)="","",(1+Margin)*OFFSET('Stocklist Hoogenraad'!D$17,ROW()-ROW(D$17),0))</f>
        <v/>
      </c>
    </row>
    <row r="4509" spans="1:4" x14ac:dyDescent="0.25">
      <c r="A4509" s="124" t="str">
        <f ca="1">IF(OFFSET('Stocklist Hoogenraad'!A$17,ROW()-ROW(A$17),0)="","",OFFSET('Stocklist Hoogenraad'!A$17,ROW()-ROW(A$17),0))</f>
        <v/>
      </c>
      <c r="B4509" s="124" t="str">
        <f ca="1">IF(OFFSET('Stocklist Hoogenraad'!B$17,ROW()-ROW(B$17),0)="","",OFFSET('Stocklist Hoogenraad'!B$17,ROW()-ROW(B$17),0))</f>
        <v/>
      </c>
      <c r="C4509" s="124" t="str">
        <f ca="1">IF(OFFSET('Stocklist Hoogenraad'!C$17,ROW()-ROW(C$17),0)="","",OFFSET('Stocklist Hoogenraad'!C$17,ROW()-ROW(C$17),0))</f>
        <v/>
      </c>
      <c r="D4509" s="125" t="str">
        <f ca="1">IF(OFFSET('Stocklist Hoogenraad'!D$17,ROW()-ROW(D$17),0)="","",(1+Margin)*OFFSET('Stocklist Hoogenraad'!D$17,ROW()-ROW(D$17),0))</f>
        <v/>
      </c>
    </row>
    <row r="4510" spans="1:4" x14ac:dyDescent="0.25">
      <c r="A4510" s="124" t="str">
        <f ca="1">IF(OFFSET('Stocklist Hoogenraad'!A$17,ROW()-ROW(A$17),0)="","",OFFSET('Stocklist Hoogenraad'!A$17,ROW()-ROW(A$17),0))</f>
        <v/>
      </c>
      <c r="B4510" s="124" t="str">
        <f ca="1">IF(OFFSET('Stocklist Hoogenraad'!B$17,ROW()-ROW(B$17),0)="","",OFFSET('Stocklist Hoogenraad'!B$17,ROW()-ROW(B$17),0))</f>
        <v/>
      </c>
      <c r="C4510" s="124" t="str">
        <f ca="1">IF(OFFSET('Stocklist Hoogenraad'!C$17,ROW()-ROW(C$17),0)="","",OFFSET('Stocklist Hoogenraad'!C$17,ROW()-ROW(C$17),0))</f>
        <v/>
      </c>
      <c r="D4510" s="125" t="str">
        <f ca="1">IF(OFFSET('Stocklist Hoogenraad'!D$17,ROW()-ROW(D$17),0)="","",(1+Margin)*OFFSET('Stocklist Hoogenraad'!D$17,ROW()-ROW(D$17),0))</f>
        <v/>
      </c>
    </row>
    <row r="4511" spans="1:4" x14ac:dyDescent="0.25">
      <c r="A4511" s="124" t="str">
        <f ca="1">IF(OFFSET('Stocklist Hoogenraad'!A$17,ROW()-ROW(A$17),0)="","",OFFSET('Stocklist Hoogenraad'!A$17,ROW()-ROW(A$17),0))</f>
        <v/>
      </c>
      <c r="B4511" s="124" t="str">
        <f ca="1">IF(OFFSET('Stocklist Hoogenraad'!B$17,ROW()-ROW(B$17),0)="","",OFFSET('Stocklist Hoogenraad'!B$17,ROW()-ROW(B$17),0))</f>
        <v/>
      </c>
      <c r="C4511" s="124" t="str">
        <f ca="1">IF(OFFSET('Stocklist Hoogenraad'!C$17,ROW()-ROW(C$17),0)="","",OFFSET('Stocklist Hoogenraad'!C$17,ROW()-ROW(C$17),0))</f>
        <v/>
      </c>
      <c r="D4511" s="125" t="str">
        <f ca="1">IF(OFFSET('Stocklist Hoogenraad'!D$17,ROW()-ROW(D$17),0)="","",(1+Margin)*OFFSET('Stocklist Hoogenraad'!D$17,ROW()-ROW(D$17),0))</f>
        <v/>
      </c>
    </row>
    <row r="4512" spans="1:4" x14ac:dyDescent="0.25">
      <c r="A4512" s="124" t="str">
        <f ca="1">IF(OFFSET('Stocklist Hoogenraad'!A$17,ROW()-ROW(A$17),0)="","",OFFSET('Stocklist Hoogenraad'!A$17,ROW()-ROW(A$17),0))</f>
        <v/>
      </c>
      <c r="B4512" s="124" t="str">
        <f ca="1">IF(OFFSET('Stocklist Hoogenraad'!B$17,ROW()-ROW(B$17),0)="","",OFFSET('Stocklist Hoogenraad'!B$17,ROW()-ROW(B$17),0))</f>
        <v/>
      </c>
      <c r="C4512" s="124" t="str">
        <f ca="1">IF(OFFSET('Stocklist Hoogenraad'!C$17,ROW()-ROW(C$17),0)="","",OFFSET('Stocklist Hoogenraad'!C$17,ROW()-ROW(C$17),0))</f>
        <v/>
      </c>
      <c r="D4512" s="125" t="str">
        <f ca="1">IF(OFFSET('Stocklist Hoogenraad'!D$17,ROW()-ROW(D$17),0)="","",(1+Margin)*OFFSET('Stocklist Hoogenraad'!D$17,ROW()-ROW(D$17),0))</f>
        <v/>
      </c>
    </row>
    <row r="4513" spans="1:4" x14ac:dyDescent="0.25">
      <c r="A4513" s="124" t="str">
        <f ca="1">IF(OFFSET('Stocklist Hoogenraad'!A$17,ROW()-ROW(A$17),0)="","",OFFSET('Stocklist Hoogenraad'!A$17,ROW()-ROW(A$17),0))</f>
        <v/>
      </c>
      <c r="B4513" s="124" t="str">
        <f ca="1">IF(OFFSET('Stocklist Hoogenraad'!B$17,ROW()-ROW(B$17),0)="","",OFFSET('Stocklist Hoogenraad'!B$17,ROW()-ROW(B$17),0))</f>
        <v/>
      </c>
      <c r="C4513" s="124" t="str">
        <f ca="1">IF(OFFSET('Stocklist Hoogenraad'!C$17,ROW()-ROW(C$17),0)="","",OFFSET('Stocklist Hoogenraad'!C$17,ROW()-ROW(C$17),0))</f>
        <v/>
      </c>
      <c r="D4513" s="125" t="str">
        <f ca="1">IF(OFFSET('Stocklist Hoogenraad'!D$17,ROW()-ROW(D$17),0)="","",(1+Margin)*OFFSET('Stocklist Hoogenraad'!D$17,ROW()-ROW(D$17),0))</f>
        <v/>
      </c>
    </row>
    <row r="4514" spans="1:4" x14ac:dyDescent="0.25">
      <c r="A4514" s="124" t="str">
        <f ca="1">IF(OFFSET('Stocklist Hoogenraad'!A$17,ROW()-ROW(A$17),0)="","",OFFSET('Stocklist Hoogenraad'!A$17,ROW()-ROW(A$17),0))</f>
        <v/>
      </c>
      <c r="B4514" s="124" t="str">
        <f ca="1">IF(OFFSET('Stocklist Hoogenraad'!B$17,ROW()-ROW(B$17),0)="","",OFFSET('Stocklist Hoogenraad'!B$17,ROW()-ROW(B$17),0))</f>
        <v/>
      </c>
      <c r="C4514" s="124" t="str">
        <f ca="1">IF(OFFSET('Stocklist Hoogenraad'!C$17,ROW()-ROW(C$17),0)="","",OFFSET('Stocklist Hoogenraad'!C$17,ROW()-ROW(C$17),0))</f>
        <v/>
      </c>
      <c r="D4514" s="125" t="str">
        <f ca="1">IF(OFFSET('Stocklist Hoogenraad'!D$17,ROW()-ROW(D$17),0)="","",(1+Margin)*OFFSET('Stocklist Hoogenraad'!D$17,ROW()-ROW(D$17),0))</f>
        <v/>
      </c>
    </row>
    <row r="4515" spans="1:4" x14ac:dyDescent="0.25">
      <c r="A4515" s="124" t="str">
        <f ca="1">IF(OFFSET('Stocklist Hoogenraad'!A$17,ROW()-ROW(A$17),0)="","",OFFSET('Stocklist Hoogenraad'!A$17,ROW()-ROW(A$17),0))</f>
        <v/>
      </c>
      <c r="B4515" s="124" t="str">
        <f ca="1">IF(OFFSET('Stocklist Hoogenraad'!B$17,ROW()-ROW(B$17),0)="","",OFFSET('Stocklist Hoogenraad'!B$17,ROW()-ROW(B$17),0))</f>
        <v/>
      </c>
      <c r="C4515" s="124" t="str">
        <f ca="1">IF(OFFSET('Stocklist Hoogenraad'!C$17,ROW()-ROW(C$17),0)="","",OFFSET('Stocklist Hoogenraad'!C$17,ROW()-ROW(C$17),0))</f>
        <v/>
      </c>
      <c r="D4515" s="125" t="str">
        <f ca="1">IF(OFFSET('Stocklist Hoogenraad'!D$17,ROW()-ROW(D$17),0)="","",(1+Margin)*OFFSET('Stocklist Hoogenraad'!D$17,ROW()-ROW(D$17),0))</f>
        <v/>
      </c>
    </row>
    <row r="4516" spans="1:4" x14ac:dyDescent="0.25">
      <c r="A4516" s="124" t="str">
        <f ca="1">IF(OFFSET('Stocklist Hoogenraad'!A$17,ROW()-ROW(A$17),0)="","",OFFSET('Stocklist Hoogenraad'!A$17,ROW()-ROW(A$17),0))</f>
        <v/>
      </c>
      <c r="B4516" s="124" t="str">
        <f ca="1">IF(OFFSET('Stocklist Hoogenraad'!B$17,ROW()-ROW(B$17),0)="","",OFFSET('Stocklist Hoogenraad'!B$17,ROW()-ROW(B$17),0))</f>
        <v/>
      </c>
      <c r="C4516" s="124" t="str">
        <f ca="1">IF(OFFSET('Stocklist Hoogenraad'!C$17,ROW()-ROW(C$17),0)="","",OFFSET('Stocklist Hoogenraad'!C$17,ROW()-ROW(C$17),0))</f>
        <v/>
      </c>
      <c r="D4516" s="125" t="str">
        <f ca="1">IF(OFFSET('Stocklist Hoogenraad'!D$17,ROW()-ROW(D$17),0)="","",(1+Margin)*OFFSET('Stocklist Hoogenraad'!D$17,ROW()-ROW(D$17),0))</f>
        <v/>
      </c>
    </row>
    <row r="4517" spans="1:4" x14ac:dyDescent="0.25">
      <c r="A4517" s="124" t="str">
        <f ca="1">IF(OFFSET('Stocklist Hoogenraad'!A$17,ROW()-ROW(A$17),0)="","",OFFSET('Stocklist Hoogenraad'!A$17,ROW()-ROW(A$17),0))</f>
        <v/>
      </c>
      <c r="B4517" s="124" t="str">
        <f ca="1">IF(OFFSET('Stocklist Hoogenraad'!B$17,ROW()-ROW(B$17),0)="","",OFFSET('Stocklist Hoogenraad'!B$17,ROW()-ROW(B$17),0))</f>
        <v/>
      </c>
      <c r="C4517" s="124" t="str">
        <f ca="1">IF(OFFSET('Stocklist Hoogenraad'!C$17,ROW()-ROW(C$17),0)="","",OFFSET('Stocklist Hoogenraad'!C$17,ROW()-ROW(C$17),0))</f>
        <v/>
      </c>
      <c r="D4517" s="125" t="str">
        <f ca="1">IF(OFFSET('Stocklist Hoogenraad'!D$17,ROW()-ROW(D$17),0)="","",(1+Margin)*OFFSET('Stocklist Hoogenraad'!D$17,ROW()-ROW(D$17),0))</f>
        <v/>
      </c>
    </row>
    <row r="4518" spans="1:4" x14ac:dyDescent="0.25">
      <c r="A4518" s="124" t="str">
        <f ca="1">IF(OFFSET('Stocklist Hoogenraad'!A$17,ROW()-ROW(A$17),0)="","",OFFSET('Stocklist Hoogenraad'!A$17,ROW()-ROW(A$17),0))</f>
        <v/>
      </c>
      <c r="B4518" s="124" t="str">
        <f ca="1">IF(OFFSET('Stocklist Hoogenraad'!B$17,ROW()-ROW(B$17),0)="","",OFFSET('Stocklist Hoogenraad'!B$17,ROW()-ROW(B$17),0))</f>
        <v/>
      </c>
      <c r="C4518" s="124" t="str">
        <f ca="1">IF(OFFSET('Stocklist Hoogenraad'!C$17,ROW()-ROW(C$17),0)="","",OFFSET('Stocklist Hoogenraad'!C$17,ROW()-ROW(C$17),0))</f>
        <v/>
      </c>
      <c r="D4518" s="125" t="str">
        <f ca="1">IF(OFFSET('Stocklist Hoogenraad'!D$17,ROW()-ROW(D$17),0)="","",(1+Margin)*OFFSET('Stocklist Hoogenraad'!D$17,ROW()-ROW(D$17),0))</f>
        <v/>
      </c>
    </row>
    <row r="4519" spans="1:4" x14ac:dyDescent="0.25">
      <c r="A4519" s="124" t="str">
        <f ca="1">IF(OFFSET('Stocklist Hoogenraad'!A$17,ROW()-ROW(A$17),0)="","",OFFSET('Stocklist Hoogenraad'!A$17,ROW()-ROW(A$17),0))</f>
        <v/>
      </c>
      <c r="B4519" s="124" t="str">
        <f ca="1">IF(OFFSET('Stocklist Hoogenraad'!B$17,ROW()-ROW(B$17),0)="","",OFFSET('Stocklist Hoogenraad'!B$17,ROW()-ROW(B$17),0))</f>
        <v/>
      </c>
      <c r="C4519" s="124" t="str">
        <f ca="1">IF(OFFSET('Stocklist Hoogenraad'!C$17,ROW()-ROW(C$17),0)="","",OFFSET('Stocklist Hoogenraad'!C$17,ROW()-ROW(C$17),0))</f>
        <v/>
      </c>
      <c r="D4519" s="125" t="str">
        <f ca="1">IF(OFFSET('Stocklist Hoogenraad'!D$17,ROW()-ROW(D$17),0)="","",(1+Margin)*OFFSET('Stocklist Hoogenraad'!D$17,ROW()-ROW(D$17),0))</f>
        <v/>
      </c>
    </row>
    <row r="4520" spans="1:4" x14ac:dyDescent="0.25">
      <c r="A4520" s="124" t="str">
        <f ca="1">IF(OFFSET('Stocklist Hoogenraad'!A$17,ROW()-ROW(A$17),0)="","",OFFSET('Stocklist Hoogenraad'!A$17,ROW()-ROW(A$17),0))</f>
        <v/>
      </c>
      <c r="B4520" s="124" t="str">
        <f ca="1">IF(OFFSET('Stocklist Hoogenraad'!B$17,ROW()-ROW(B$17),0)="","",OFFSET('Stocklist Hoogenraad'!B$17,ROW()-ROW(B$17),0))</f>
        <v/>
      </c>
      <c r="C4520" s="124" t="str">
        <f ca="1">IF(OFFSET('Stocklist Hoogenraad'!C$17,ROW()-ROW(C$17),0)="","",OFFSET('Stocklist Hoogenraad'!C$17,ROW()-ROW(C$17),0))</f>
        <v/>
      </c>
      <c r="D4520" s="125" t="str">
        <f ca="1">IF(OFFSET('Stocklist Hoogenraad'!D$17,ROW()-ROW(D$17),0)="","",(1+Margin)*OFFSET('Stocklist Hoogenraad'!D$17,ROW()-ROW(D$17),0))</f>
        <v/>
      </c>
    </row>
    <row r="4521" spans="1:4" x14ac:dyDescent="0.25">
      <c r="A4521" s="124" t="str">
        <f ca="1">IF(OFFSET('Stocklist Hoogenraad'!A$17,ROW()-ROW(A$17),0)="","",OFFSET('Stocklist Hoogenraad'!A$17,ROW()-ROW(A$17),0))</f>
        <v/>
      </c>
      <c r="B4521" s="124" t="str">
        <f ca="1">IF(OFFSET('Stocklist Hoogenraad'!B$17,ROW()-ROW(B$17),0)="","",OFFSET('Stocklist Hoogenraad'!B$17,ROW()-ROW(B$17),0))</f>
        <v/>
      </c>
      <c r="C4521" s="124" t="str">
        <f ca="1">IF(OFFSET('Stocklist Hoogenraad'!C$17,ROW()-ROW(C$17),0)="","",OFFSET('Stocklist Hoogenraad'!C$17,ROW()-ROW(C$17),0))</f>
        <v/>
      </c>
      <c r="D4521" s="125" t="str">
        <f ca="1">IF(OFFSET('Stocklist Hoogenraad'!D$17,ROW()-ROW(D$17),0)="","",(1+Margin)*OFFSET('Stocklist Hoogenraad'!D$17,ROW()-ROW(D$17),0))</f>
        <v/>
      </c>
    </row>
    <row r="4522" spans="1:4" x14ac:dyDescent="0.25">
      <c r="A4522" s="124" t="str">
        <f ca="1">IF(OFFSET('Stocklist Hoogenraad'!A$17,ROW()-ROW(A$17),0)="","",OFFSET('Stocklist Hoogenraad'!A$17,ROW()-ROW(A$17),0))</f>
        <v/>
      </c>
      <c r="B4522" s="124" t="str">
        <f ca="1">IF(OFFSET('Stocklist Hoogenraad'!B$17,ROW()-ROW(B$17),0)="","",OFFSET('Stocklist Hoogenraad'!B$17,ROW()-ROW(B$17),0))</f>
        <v/>
      </c>
      <c r="C4522" s="124" t="str">
        <f ca="1">IF(OFFSET('Stocklist Hoogenraad'!C$17,ROW()-ROW(C$17),0)="","",OFFSET('Stocklist Hoogenraad'!C$17,ROW()-ROW(C$17),0))</f>
        <v/>
      </c>
      <c r="D4522" s="125" t="str">
        <f ca="1">IF(OFFSET('Stocklist Hoogenraad'!D$17,ROW()-ROW(D$17),0)="","",(1+Margin)*OFFSET('Stocklist Hoogenraad'!D$17,ROW()-ROW(D$17),0))</f>
        <v/>
      </c>
    </row>
    <row r="4523" spans="1:4" x14ac:dyDescent="0.25">
      <c r="A4523" s="124" t="str">
        <f ca="1">IF(OFFSET('Stocklist Hoogenraad'!A$17,ROW()-ROW(A$17),0)="","",OFFSET('Stocklist Hoogenraad'!A$17,ROW()-ROW(A$17),0))</f>
        <v/>
      </c>
      <c r="B4523" s="124" t="str">
        <f ca="1">IF(OFFSET('Stocklist Hoogenraad'!B$17,ROW()-ROW(B$17),0)="","",OFFSET('Stocklist Hoogenraad'!B$17,ROW()-ROW(B$17),0))</f>
        <v/>
      </c>
      <c r="C4523" s="124" t="str">
        <f ca="1">IF(OFFSET('Stocklist Hoogenraad'!C$17,ROW()-ROW(C$17),0)="","",OFFSET('Stocklist Hoogenraad'!C$17,ROW()-ROW(C$17),0))</f>
        <v/>
      </c>
      <c r="D4523" s="125" t="str">
        <f ca="1">IF(OFFSET('Stocklist Hoogenraad'!D$17,ROW()-ROW(D$17),0)="","",(1+Margin)*OFFSET('Stocklist Hoogenraad'!D$17,ROW()-ROW(D$17),0))</f>
        <v/>
      </c>
    </row>
    <row r="4524" spans="1:4" x14ac:dyDescent="0.25">
      <c r="A4524" s="124" t="str">
        <f ca="1">IF(OFFSET('Stocklist Hoogenraad'!A$17,ROW()-ROW(A$17),0)="","",OFFSET('Stocklist Hoogenraad'!A$17,ROW()-ROW(A$17),0))</f>
        <v/>
      </c>
      <c r="B4524" s="124" t="str">
        <f ca="1">IF(OFFSET('Stocklist Hoogenraad'!B$17,ROW()-ROW(B$17),0)="","",OFFSET('Stocklist Hoogenraad'!B$17,ROW()-ROW(B$17),0))</f>
        <v/>
      </c>
      <c r="C4524" s="124" t="str">
        <f ca="1">IF(OFFSET('Stocklist Hoogenraad'!C$17,ROW()-ROW(C$17),0)="","",OFFSET('Stocklist Hoogenraad'!C$17,ROW()-ROW(C$17),0))</f>
        <v/>
      </c>
      <c r="D4524" s="125" t="str">
        <f ca="1">IF(OFFSET('Stocklist Hoogenraad'!D$17,ROW()-ROW(D$17),0)="","",(1+Margin)*OFFSET('Stocklist Hoogenraad'!D$17,ROW()-ROW(D$17),0))</f>
        <v/>
      </c>
    </row>
    <row r="4525" spans="1:4" x14ac:dyDescent="0.25">
      <c r="A4525" s="124" t="str">
        <f ca="1">IF(OFFSET('Stocklist Hoogenraad'!A$17,ROW()-ROW(A$17),0)="","",OFFSET('Stocklist Hoogenraad'!A$17,ROW()-ROW(A$17),0))</f>
        <v/>
      </c>
      <c r="B4525" s="124" t="str">
        <f ca="1">IF(OFFSET('Stocklist Hoogenraad'!B$17,ROW()-ROW(B$17),0)="","",OFFSET('Stocklist Hoogenraad'!B$17,ROW()-ROW(B$17),0))</f>
        <v/>
      </c>
      <c r="C4525" s="124" t="str">
        <f ca="1">IF(OFFSET('Stocklist Hoogenraad'!C$17,ROW()-ROW(C$17),0)="","",OFFSET('Stocklist Hoogenraad'!C$17,ROW()-ROW(C$17),0))</f>
        <v/>
      </c>
      <c r="D4525" s="125" t="str">
        <f ca="1">IF(OFFSET('Stocklist Hoogenraad'!D$17,ROW()-ROW(D$17),0)="","",(1+Margin)*OFFSET('Stocklist Hoogenraad'!D$17,ROW()-ROW(D$17),0))</f>
        <v/>
      </c>
    </row>
    <row r="4526" spans="1:4" x14ac:dyDescent="0.25">
      <c r="A4526" s="124" t="str">
        <f ca="1">IF(OFFSET('Stocklist Hoogenraad'!A$17,ROW()-ROW(A$17),0)="","",OFFSET('Stocklist Hoogenraad'!A$17,ROW()-ROW(A$17),0))</f>
        <v/>
      </c>
      <c r="B4526" s="124" t="str">
        <f ca="1">IF(OFFSET('Stocklist Hoogenraad'!B$17,ROW()-ROW(B$17),0)="","",OFFSET('Stocklist Hoogenraad'!B$17,ROW()-ROW(B$17),0))</f>
        <v/>
      </c>
      <c r="C4526" s="124" t="str">
        <f ca="1">IF(OFFSET('Stocklist Hoogenraad'!C$17,ROW()-ROW(C$17),0)="","",OFFSET('Stocklist Hoogenraad'!C$17,ROW()-ROW(C$17),0))</f>
        <v/>
      </c>
      <c r="D4526" s="125" t="str">
        <f ca="1">IF(OFFSET('Stocklist Hoogenraad'!D$17,ROW()-ROW(D$17),0)="","",(1+Margin)*OFFSET('Stocklist Hoogenraad'!D$17,ROW()-ROW(D$17),0))</f>
        <v/>
      </c>
    </row>
    <row r="4527" spans="1:4" x14ac:dyDescent="0.25">
      <c r="A4527" s="124" t="str">
        <f ca="1">IF(OFFSET('Stocklist Hoogenraad'!A$17,ROW()-ROW(A$17),0)="","",OFFSET('Stocklist Hoogenraad'!A$17,ROW()-ROW(A$17),0))</f>
        <v/>
      </c>
      <c r="B4527" s="124" t="str">
        <f ca="1">IF(OFFSET('Stocklist Hoogenraad'!B$17,ROW()-ROW(B$17),0)="","",OFFSET('Stocklist Hoogenraad'!B$17,ROW()-ROW(B$17),0))</f>
        <v/>
      </c>
      <c r="C4527" s="124" t="str">
        <f ca="1">IF(OFFSET('Stocklist Hoogenraad'!C$17,ROW()-ROW(C$17),0)="","",OFFSET('Stocklist Hoogenraad'!C$17,ROW()-ROW(C$17),0))</f>
        <v/>
      </c>
      <c r="D4527" s="125" t="str">
        <f ca="1">IF(OFFSET('Stocklist Hoogenraad'!D$17,ROW()-ROW(D$17),0)="","",(1+Margin)*OFFSET('Stocklist Hoogenraad'!D$17,ROW()-ROW(D$17),0))</f>
        <v/>
      </c>
    </row>
    <row r="4528" spans="1:4" x14ac:dyDescent="0.25">
      <c r="A4528" s="124" t="str">
        <f ca="1">IF(OFFSET('Stocklist Hoogenraad'!A$17,ROW()-ROW(A$17),0)="","",OFFSET('Stocklist Hoogenraad'!A$17,ROW()-ROW(A$17),0))</f>
        <v/>
      </c>
      <c r="B4528" s="124" t="str">
        <f ca="1">IF(OFFSET('Stocklist Hoogenraad'!B$17,ROW()-ROW(B$17),0)="","",OFFSET('Stocklist Hoogenraad'!B$17,ROW()-ROW(B$17),0))</f>
        <v/>
      </c>
      <c r="C4528" s="124" t="str">
        <f ca="1">IF(OFFSET('Stocklist Hoogenraad'!C$17,ROW()-ROW(C$17),0)="","",OFFSET('Stocklist Hoogenraad'!C$17,ROW()-ROW(C$17),0))</f>
        <v/>
      </c>
      <c r="D4528" s="125" t="str">
        <f ca="1">IF(OFFSET('Stocklist Hoogenraad'!D$17,ROW()-ROW(D$17),0)="","",(1+Margin)*OFFSET('Stocklist Hoogenraad'!D$17,ROW()-ROW(D$17),0))</f>
        <v/>
      </c>
    </row>
    <row r="4529" spans="1:4" x14ac:dyDescent="0.25">
      <c r="A4529" s="124" t="str">
        <f ca="1">IF(OFFSET('Stocklist Hoogenraad'!A$17,ROW()-ROW(A$17),0)="","",OFFSET('Stocklist Hoogenraad'!A$17,ROW()-ROW(A$17),0))</f>
        <v/>
      </c>
      <c r="B4529" s="124" t="str">
        <f ca="1">IF(OFFSET('Stocklist Hoogenraad'!B$17,ROW()-ROW(B$17),0)="","",OFFSET('Stocklist Hoogenraad'!B$17,ROW()-ROW(B$17),0))</f>
        <v/>
      </c>
      <c r="C4529" s="124" t="str">
        <f ca="1">IF(OFFSET('Stocklist Hoogenraad'!C$17,ROW()-ROW(C$17),0)="","",OFFSET('Stocklist Hoogenraad'!C$17,ROW()-ROW(C$17),0))</f>
        <v/>
      </c>
      <c r="D4529" s="125" t="str">
        <f ca="1">IF(OFFSET('Stocklist Hoogenraad'!D$17,ROW()-ROW(D$17),0)="","",(1+Margin)*OFFSET('Stocklist Hoogenraad'!D$17,ROW()-ROW(D$17),0))</f>
        <v/>
      </c>
    </row>
    <row r="4530" spans="1:4" x14ac:dyDescent="0.25">
      <c r="A4530" s="124" t="str">
        <f ca="1">IF(OFFSET('Stocklist Hoogenraad'!A$17,ROW()-ROW(A$17),0)="","",OFFSET('Stocklist Hoogenraad'!A$17,ROW()-ROW(A$17),0))</f>
        <v/>
      </c>
      <c r="B4530" s="124" t="str">
        <f ca="1">IF(OFFSET('Stocklist Hoogenraad'!B$17,ROW()-ROW(B$17),0)="","",OFFSET('Stocklist Hoogenraad'!B$17,ROW()-ROW(B$17),0))</f>
        <v/>
      </c>
      <c r="C4530" s="124" t="str">
        <f ca="1">IF(OFFSET('Stocklist Hoogenraad'!C$17,ROW()-ROW(C$17),0)="","",OFFSET('Stocklist Hoogenraad'!C$17,ROW()-ROW(C$17),0))</f>
        <v/>
      </c>
      <c r="D4530" s="125" t="str">
        <f ca="1">IF(OFFSET('Stocklist Hoogenraad'!D$17,ROW()-ROW(D$17),0)="","",(1+Margin)*OFFSET('Stocklist Hoogenraad'!D$17,ROW()-ROW(D$17),0))</f>
        <v/>
      </c>
    </row>
    <row r="4531" spans="1:4" x14ac:dyDescent="0.25">
      <c r="A4531" s="124" t="str">
        <f ca="1">IF(OFFSET('Stocklist Hoogenraad'!A$17,ROW()-ROW(A$17),0)="","",OFFSET('Stocklist Hoogenraad'!A$17,ROW()-ROW(A$17),0))</f>
        <v/>
      </c>
      <c r="B4531" s="124" t="str">
        <f ca="1">IF(OFFSET('Stocklist Hoogenraad'!B$17,ROW()-ROW(B$17),0)="","",OFFSET('Stocklist Hoogenraad'!B$17,ROW()-ROW(B$17),0))</f>
        <v/>
      </c>
      <c r="C4531" s="124" t="str">
        <f ca="1">IF(OFFSET('Stocklist Hoogenraad'!C$17,ROW()-ROW(C$17),0)="","",OFFSET('Stocklist Hoogenraad'!C$17,ROW()-ROW(C$17),0))</f>
        <v/>
      </c>
      <c r="D4531" s="125" t="str">
        <f ca="1">IF(OFFSET('Stocklist Hoogenraad'!D$17,ROW()-ROW(D$17),0)="","",(1+Margin)*OFFSET('Stocklist Hoogenraad'!D$17,ROW()-ROW(D$17),0))</f>
        <v/>
      </c>
    </row>
    <row r="4532" spans="1:4" x14ac:dyDescent="0.25">
      <c r="A4532" s="124" t="str">
        <f ca="1">IF(OFFSET('Stocklist Hoogenraad'!A$17,ROW()-ROW(A$17),0)="","",OFFSET('Stocklist Hoogenraad'!A$17,ROW()-ROW(A$17),0))</f>
        <v/>
      </c>
      <c r="B4532" s="124" t="str">
        <f ca="1">IF(OFFSET('Stocklist Hoogenraad'!B$17,ROW()-ROW(B$17),0)="","",OFFSET('Stocklist Hoogenraad'!B$17,ROW()-ROW(B$17),0))</f>
        <v/>
      </c>
      <c r="C4532" s="124" t="str">
        <f ca="1">IF(OFFSET('Stocklist Hoogenraad'!C$17,ROW()-ROW(C$17),0)="","",OFFSET('Stocklist Hoogenraad'!C$17,ROW()-ROW(C$17),0))</f>
        <v/>
      </c>
      <c r="D4532" s="125" t="str">
        <f ca="1">IF(OFFSET('Stocklist Hoogenraad'!D$17,ROW()-ROW(D$17),0)="","",(1+Margin)*OFFSET('Stocklist Hoogenraad'!D$17,ROW()-ROW(D$17),0))</f>
        <v/>
      </c>
    </row>
    <row r="4533" spans="1:4" x14ac:dyDescent="0.25">
      <c r="A4533" s="124" t="str">
        <f ca="1">IF(OFFSET('Stocklist Hoogenraad'!A$17,ROW()-ROW(A$17),0)="","",OFFSET('Stocklist Hoogenraad'!A$17,ROW()-ROW(A$17),0))</f>
        <v/>
      </c>
      <c r="B4533" s="124" t="str">
        <f ca="1">IF(OFFSET('Stocklist Hoogenraad'!B$17,ROW()-ROW(B$17),0)="","",OFFSET('Stocklist Hoogenraad'!B$17,ROW()-ROW(B$17),0))</f>
        <v/>
      </c>
      <c r="C4533" s="124" t="str">
        <f ca="1">IF(OFFSET('Stocklist Hoogenraad'!C$17,ROW()-ROW(C$17),0)="","",OFFSET('Stocklist Hoogenraad'!C$17,ROW()-ROW(C$17),0))</f>
        <v/>
      </c>
      <c r="D4533" s="125" t="str">
        <f ca="1">IF(OFFSET('Stocklist Hoogenraad'!D$17,ROW()-ROW(D$17),0)="","",(1+Margin)*OFFSET('Stocklist Hoogenraad'!D$17,ROW()-ROW(D$17),0))</f>
        <v/>
      </c>
    </row>
    <row r="4534" spans="1:4" x14ac:dyDescent="0.25">
      <c r="A4534" s="124" t="str">
        <f ca="1">IF(OFFSET('Stocklist Hoogenraad'!A$17,ROW()-ROW(A$17),0)="","",OFFSET('Stocklist Hoogenraad'!A$17,ROW()-ROW(A$17),0))</f>
        <v/>
      </c>
      <c r="B4534" s="124" t="str">
        <f ca="1">IF(OFFSET('Stocklist Hoogenraad'!B$17,ROW()-ROW(B$17),0)="","",OFFSET('Stocklist Hoogenraad'!B$17,ROW()-ROW(B$17),0))</f>
        <v/>
      </c>
      <c r="C4534" s="124" t="str">
        <f ca="1">IF(OFFSET('Stocklist Hoogenraad'!C$17,ROW()-ROW(C$17),0)="","",OFFSET('Stocklist Hoogenraad'!C$17,ROW()-ROW(C$17),0))</f>
        <v/>
      </c>
      <c r="D4534" s="125" t="str">
        <f ca="1">IF(OFFSET('Stocklist Hoogenraad'!D$17,ROW()-ROW(D$17),0)="","",(1+Margin)*OFFSET('Stocklist Hoogenraad'!D$17,ROW()-ROW(D$17),0))</f>
        <v/>
      </c>
    </row>
    <row r="4535" spans="1:4" x14ac:dyDescent="0.25">
      <c r="A4535" s="124" t="str">
        <f ca="1">IF(OFFSET('Stocklist Hoogenraad'!A$17,ROW()-ROW(A$17),0)="","",OFFSET('Stocklist Hoogenraad'!A$17,ROW()-ROW(A$17),0))</f>
        <v/>
      </c>
      <c r="B4535" s="124" t="str">
        <f ca="1">IF(OFFSET('Stocklist Hoogenraad'!B$17,ROW()-ROW(B$17),0)="","",OFFSET('Stocklist Hoogenraad'!B$17,ROW()-ROW(B$17),0))</f>
        <v/>
      </c>
      <c r="C4535" s="124" t="str">
        <f ca="1">IF(OFFSET('Stocklist Hoogenraad'!C$17,ROW()-ROW(C$17),0)="","",OFFSET('Stocklist Hoogenraad'!C$17,ROW()-ROW(C$17),0))</f>
        <v/>
      </c>
      <c r="D4535" s="125" t="str">
        <f ca="1">IF(OFFSET('Stocklist Hoogenraad'!D$17,ROW()-ROW(D$17),0)="","",(1+Margin)*OFFSET('Stocklist Hoogenraad'!D$17,ROW()-ROW(D$17),0))</f>
        <v/>
      </c>
    </row>
    <row r="4536" spans="1:4" x14ac:dyDescent="0.25">
      <c r="A4536" s="124" t="str">
        <f ca="1">IF(OFFSET('Stocklist Hoogenraad'!A$17,ROW()-ROW(A$17),0)="","",OFFSET('Stocklist Hoogenraad'!A$17,ROW()-ROW(A$17),0))</f>
        <v/>
      </c>
      <c r="B4536" s="124" t="str">
        <f ca="1">IF(OFFSET('Stocklist Hoogenraad'!B$17,ROW()-ROW(B$17),0)="","",OFFSET('Stocklist Hoogenraad'!B$17,ROW()-ROW(B$17),0))</f>
        <v/>
      </c>
      <c r="C4536" s="124" t="str">
        <f ca="1">IF(OFFSET('Stocklist Hoogenraad'!C$17,ROW()-ROW(C$17),0)="","",OFFSET('Stocklist Hoogenraad'!C$17,ROW()-ROW(C$17),0))</f>
        <v/>
      </c>
      <c r="D4536" s="125" t="str">
        <f ca="1">IF(OFFSET('Stocklist Hoogenraad'!D$17,ROW()-ROW(D$17),0)="","",(1+Margin)*OFFSET('Stocklist Hoogenraad'!D$17,ROW()-ROW(D$17),0))</f>
        <v/>
      </c>
    </row>
    <row r="4537" spans="1:4" x14ac:dyDescent="0.25">
      <c r="A4537" s="124" t="str">
        <f ca="1">IF(OFFSET('Stocklist Hoogenraad'!A$17,ROW()-ROW(A$17),0)="","",OFFSET('Stocklist Hoogenraad'!A$17,ROW()-ROW(A$17),0))</f>
        <v/>
      </c>
      <c r="B4537" s="124" t="str">
        <f ca="1">IF(OFFSET('Stocklist Hoogenraad'!B$17,ROW()-ROW(B$17),0)="","",OFFSET('Stocklist Hoogenraad'!B$17,ROW()-ROW(B$17),0))</f>
        <v/>
      </c>
      <c r="C4537" s="124" t="str">
        <f ca="1">IF(OFFSET('Stocklist Hoogenraad'!C$17,ROW()-ROW(C$17),0)="","",OFFSET('Stocklist Hoogenraad'!C$17,ROW()-ROW(C$17),0))</f>
        <v/>
      </c>
      <c r="D4537" s="125" t="str">
        <f ca="1">IF(OFFSET('Stocklist Hoogenraad'!D$17,ROW()-ROW(D$17),0)="","",(1+Margin)*OFFSET('Stocklist Hoogenraad'!D$17,ROW()-ROW(D$17),0))</f>
        <v/>
      </c>
    </row>
    <row r="4538" spans="1:4" x14ac:dyDescent="0.25">
      <c r="A4538" s="124" t="str">
        <f ca="1">IF(OFFSET('Stocklist Hoogenraad'!A$17,ROW()-ROW(A$17),0)="","",OFFSET('Stocklist Hoogenraad'!A$17,ROW()-ROW(A$17),0))</f>
        <v/>
      </c>
      <c r="B4538" s="124" t="str">
        <f ca="1">IF(OFFSET('Stocklist Hoogenraad'!B$17,ROW()-ROW(B$17),0)="","",OFFSET('Stocklist Hoogenraad'!B$17,ROW()-ROW(B$17),0))</f>
        <v/>
      </c>
      <c r="C4538" s="124" t="str">
        <f ca="1">IF(OFFSET('Stocklist Hoogenraad'!C$17,ROW()-ROW(C$17),0)="","",OFFSET('Stocklist Hoogenraad'!C$17,ROW()-ROW(C$17),0))</f>
        <v/>
      </c>
      <c r="D4538" s="125" t="str">
        <f ca="1">IF(OFFSET('Stocklist Hoogenraad'!D$17,ROW()-ROW(D$17),0)="","",(1+Margin)*OFFSET('Stocklist Hoogenraad'!D$17,ROW()-ROW(D$17),0))</f>
        <v/>
      </c>
    </row>
    <row r="4539" spans="1:4" x14ac:dyDescent="0.25">
      <c r="A4539" s="124" t="str">
        <f ca="1">IF(OFFSET('Stocklist Hoogenraad'!A$17,ROW()-ROW(A$17),0)="","",OFFSET('Stocklist Hoogenraad'!A$17,ROW()-ROW(A$17),0))</f>
        <v/>
      </c>
      <c r="B4539" s="124" t="str">
        <f ca="1">IF(OFFSET('Stocklist Hoogenraad'!B$17,ROW()-ROW(B$17),0)="","",OFFSET('Stocklist Hoogenraad'!B$17,ROW()-ROW(B$17),0))</f>
        <v/>
      </c>
      <c r="C4539" s="124" t="str">
        <f ca="1">IF(OFFSET('Stocklist Hoogenraad'!C$17,ROW()-ROW(C$17),0)="","",OFFSET('Stocklist Hoogenraad'!C$17,ROW()-ROW(C$17),0))</f>
        <v/>
      </c>
      <c r="D4539" s="125" t="str">
        <f ca="1">IF(OFFSET('Stocklist Hoogenraad'!D$17,ROW()-ROW(D$17),0)="","",(1+Margin)*OFFSET('Stocklist Hoogenraad'!D$17,ROW()-ROW(D$17),0))</f>
        <v/>
      </c>
    </row>
    <row r="4540" spans="1:4" x14ac:dyDescent="0.25">
      <c r="A4540" s="124" t="str">
        <f ca="1">IF(OFFSET('Stocklist Hoogenraad'!A$17,ROW()-ROW(A$17),0)="","",OFFSET('Stocklist Hoogenraad'!A$17,ROW()-ROW(A$17),0))</f>
        <v/>
      </c>
      <c r="B4540" s="124" t="str">
        <f ca="1">IF(OFFSET('Stocklist Hoogenraad'!B$17,ROW()-ROW(B$17),0)="","",OFFSET('Stocklist Hoogenraad'!B$17,ROW()-ROW(B$17),0))</f>
        <v/>
      </c>
      <c r="C4540" s="124" t="str">
        <f ca="1">IF(OFFSET('Stocklist Hoogenraad'!C$17,ROW()-ROW(C$17),0)="","",OFFSET('Stocklist Hoogenraad'!C$17,ROW()-ROW(C$17),0))</f>
        <v/>
      </c>
      <c r="D4540" s="125" t="str">
        <f ca="1">IF(OFFSET('Stocklist Hoogenraad'!D$17,ROW()-ROW(D$17),0)="","",(1+Margin)*OFFSET('Stocklist Hoogenraad'!D$17,ROW()-ROW(D$17),0))</f>
        <v/>
      </c>
    </row>
    <row r="4541" spans="1:4" x14ac:dyDescent="0.25">
      <c r="A4541" s="124" t="str">
        <f ca="1">IF(OFFSET('Stocklist Hoogenraad'!A$17,ROW()-ROW(A$17),0)="","",OFFSET('Stocklist Hoogenraad'!A$17,ROW()-ROW(A$17),0))</f>
        <v/>
      </c>
      <c r="B4541" s="124" t="str">
        <f ca="1">IF(OFFSET('Stocklist Hoogenraad'!B$17,ROW()-ROW(B$17),0)="","",OFFSET('Stocklist Hoogenraad'!B$17,ROW()-ROW(B$17),0))</f>
        <v/>
      </c>
      <c r="C4541" s="124" t="str">
        <f ca="1">IF(OFFSET('Stocklist Hoogenraad'!C$17,ROW()-ROW(C$17),0)="","",OFFSET('Stocklist Hoogenraad'!C$17,ROW()-ROW(C$17),0))</f>
        <v/>
      </c>
      <c r="D4541" s="125" t="str">
        <f ca="1">IF(OFFSET('Stocklist Hoogenraad'!D$17,ROW()-ROW(D$17),0)="","",(1+Margin)*OFFSET('Stocklist Hoogenraad'!D$17,ROW()-ROW(D$17),0))</f>
        <v/>
      </c>
    </row>
    <row r="4542" spans="1:4" x14ac:dyDescent="0.25">
      <c r="A4542" s="124" t="str">
        <f ca="1">IF(OFFSET('Stocklist Hoogenraad'!A$17,ROW()-ROW(A$17),0)="","",OFFSET('Stocklist Hoogenraad'!A$17,ROW()-ROW(A$17),0))</f>
        <v/>
      </c>
      <c r="B4542" s="124" t="str">
        <f ca="1">IF(OFFSET('Stocklist Hoogenraad'!B$17,ROW()-ROW(B$17),0)="","",OFFSET('Stocklist Hoogenraad'!B$17,ROW()-ROW(B$17),0))</f>
        <v/>
      </c>
      <c r="C4542" s="124" t="str">
        <f ca="1">IF(OFFSET('Stocklist Hoogenraad'!C$17,ROW()-ROW(C$17),0)="","",OFFSET('Stocklist Hoogenraad'!C$17,ROW()-ROW(C$17),0))</f>
        <v/>
      </c>
      <c r="D4542" s="125" t="str">
        <f ca="1">IF(OFFSET('Stocklist Hoogenraad'!D$17,ROW()-ROW(D$17),0)="","",(1+Margin)*OFFSET('Stocklist Hoogenraad'!D$17,ROW()-ROW(D$17),0))</f>
        <v/>
      </c>
    </row>
    <row r="4543" spans="1:4" x14ac:dyDescent="0.25">
      <c r="A4543" s="124" t="str">
        <f ca="1">IF(OFFSET('Stocklist Hoogenraad'!A$17,ROW()-ROW(A$17),0)="","",OFFSET('Stocklist Hoogenraad'!A$17,ROW()-ROW(A$17),0))</f>
        <v/>
      </c>
      <c r="B4543" s="124" t="str">
        <f ca="1">IF(OFFSET('Stocklist Hoogenraad'!B$17,ROW()-ROW(B$17),0)="","",OFFSET('Stocklist Hoogenraad'!B$17,ROW()-ROW(B$17),0))</f>
        <v/>
      </c>
      <c r="C4543" s="124" t="str">
        <f ca="1">IF(OFFSET('Stocklist Hoogenraad'!C$17,ROW()-ROW(C$17),0)="","",OFFSET('Stocklist Hoogenraad'!C$17,ROW()-ROW(C$17),0))</f>
        <v/>
      </c>
      <c r="D4543" s="125" t="str">
        <f ca="1">IF(OFFSET('Stocklist Hoogenraad'!D$17,ROW()-ROW(D$17),0)="","",(1+Margin)*OFFSET('Stocklist Hoogenraad'!D$17,ROW()-ROW(D$17),0))</f>
        <v/>
      </c>
    </row>
    <row r="4544" spans="1:4" x14ac:dyDescent="0.25">
      <c r="A4544" s="124" t="str">
        <f ca="1">IF(OFFSET('Stocklist Hoogenraad'!A$17,ROW()-ROW(A$17),0)="","",OFFSET('Stocklist Hoogenraad'!A$17,ROW()-ROW(A$17),0))</f>
        <v/>
      </c>
      <c r="B4544" s="124" t="str">
        <f ca="1">IF(OFFSET('Stocklist Hoogenraad'!B$17,ROW()-ROW(B$17),0)="","",OFFSET('Stocklist Hoogenraad'!B$17,ROW()-ROW(B$17),0))</f>
        <v/>
      </c>
      <c r="C4544" s="124" t="str">
        <f ca="1">IF(OFFSET('Stocklist Hoogenraad'!C$17,ROW()-ROW(C$17),0)="","",OFFSET('Stocklist Hoogenraad'!C$17,ROW()-ROW(C$17),0))</f>
        <v/>
      </c>
      <c r="D4544" s="125" t="str">
        <f ca="1">IF(OFFSET('Stocklist Hoogenraad'!D$17,ROW()-ROW(D$17),0)="","",(1+Margin)*OFFSET('Stocklist Hoogenraad'!D$17,ROW()-ROW(D$17),0))</f>
        <v/>
      </c>
    </row>
    <row r="4545" spans="1:4" x14ac:dyDescent="0.25">
      <c r="A4545" s="124" t="str">
        <f ca="1">IF(OFFSET('Stocklist Hoogenraad'!A$17,ROW()-ROW(A$17),0)="","",OFFSET('Stocklist Hoogenraad'!A$17,ROW()-ROW(A$17),0))</f>
        <v/>
      </c>
      <c r="B4545" s="124" t="str">
        <f ca="1">IF(OFFSET('Stocklist Hoogenraad'!B$17,ROW()-ROW(B$17),0)="","",OFFSET('Stocklist Hoogenraad'!B$17,ROW()-ROW(B$17),0))</f>
        <v/>
      </c>
      <c r="C4545" s="124" t="str">
        <f ca="1">IF(OFFSET('Stocklist Hoogenraad'!C$17,ROW()-ROW(C$17),0)="","",OFFSET('Stocklist Hoogenraad'!C$17,ROW()-ROW(C$17),0))</f>
        <v/>
      </c>
      <c r="D4545" s="125" t="str">
        <f ca="1">IF(OFFSET('Stocklist Hoogenraad'!D$17,ROW()-ROW(D$17),0)="","",(1+Margin)*OFFSET('Stocklist Hoogenraad'!D$17,ROW()-ROW(D$17),0))</f>
        <v/>
      </c>
    </row>
    <row r="4546" spans="1:4" x14ac:dyDescent="0.25">
      <c r="A4546" s="124" t="str">
        <f ca="1">IF(OFFSET('Stocklist Hoogenraad'!A$17,ROW()-ROW(A$17),0)="","",OFFSET('Stocklist Hoogenraad'!A$17,ROW()-ROW(A$17),0))</f>
        <v/>
      </c>
      <c r="B4546" s="124" t="str">
        <f ca="1">IF(OFFSET('Stocklist Hoogenraad'!B$17,ROW()-ROW(B$17),0)="","",OFFSET('Stocklist Hoogenraad'!B$17,ROW()-ROW(B$17),0))</f>
        <v/>
      </c>
      <c r="C4546" s="124" t="str">
        <f ca="1">IF(OFFSET('Stocklist Hoogenraad'!C$17,ROW()-ROW(C$17),0)="","",OFFSET('Stocklist Hoogenraad'!C$17,ROW()-ROW(C$17),0))</f>
        <v/>
      </c>
      <c r="D4546" s="125" t="str">
        <f ca="1">IF(OFFSET('Stocklist Hoogenraad'!D$17,ROW()-ROW(D$17),0)="","",(1+Margin)*OFFSET('Stocklist Hoogenraad'!D$17,ROW()-ROW(D$17),0))</f>
        <v/>
      </c>
    </row>
    <row r="4547" spans="1:4" x14ac:dyDescent="0.25">
      <c r="A4547" s="124" t="str">
        <f ca="1">IF(OFFSET('Stocklist Hoogenraad'!A$17,ROW()-ROW(A$17),0)="","",OFFSET('Stocklist Hoogenraad'!A$17,ROW()-ROW(A$17),0))</f>
        <v/>
      </c>
      <c r="B4547" s="124" t="str">
        <f ca="1">IF(OFFSET('Stocklist Hoogenraad'!B$17,ROW()-ROW(B$17),0)="","",OFFSET('Stocklist Hoogenraad'!B$17,ROW()-ROW(B$17),0))</f>
        <v/>
      </c>
      <c r="C4547" s="124" t="str">
        <f ca="1">IF(OFFSET('Stocklist Hoogenraad'!C$17,ROW()-ROW(C$17),0)="","",OFFSET('Stocklist Hoogenraad'!C$17,ROW()-ROW(C$17),0))</f>
        <v/>
      </c>
      <c r="D4547" s="125" t="str">
        <f ca="1">IF(OFFSET('Stocklist Hoogenraad'!D$17,ROW()-ROW(D$17),0)="","",(1+Margin)*OFFSET('Stocklist Hoogenraad'!D$17,ROW()-ROW(D$17),0))</f>
        <v/>
      </c>
    </row>
    <row r="4548" spans="1:4" x14ac:dyDescent="0.25">
      <c r="A4548" s="124" t="str">
        <f ca="1">IF(OFFSET('Stocklist Hoogenraad'!A$17,ROW()-ROW(A$17),0)="","",OFFSET('Stocklist Hoogenraad'!A$17,ROW()-ROW(A$17),0))</f>
        <v/>
      </c>
      <c r="B4548" s="124" t="str">
        <f ca="1">IF(OFFSET('Stocklist Hoogenraad'!B$17,ROW()-ROW(B$17),0)="","",OFFSET('Stocklist Hoogenraad'!B$17,ROW()-ROW(B$17),0))</f>
        <v/>
      </c>
      <c r="C4548" s="124" t="str">
        <f ca="1">IF(OFFSET('Stocklist Hoogenraad'!C$17,ROW()-ROW(C$17),0)="","",OFFSET('Stocklist Hoogenraad'!C$17,ROW()-ROW(C$17),0))</f>
        <v/>
      </c>
      <c r="D4548" s="125" t="str">
        <f ca="1">IF(OFFSET('Stocklist Hoogenraad'!D$17,ROW()-ROW(D$17),0)="","",(1+Margin)*OFFSET('Stocklist Hoogenraad'!D$17,ROW()-ROW(D$17),0))</f>
        <v/>
      </c>
    </row>
    <row r="4549" spans="1:4" x14ac:dyDescent="0.25">
      <c r="A4549" s="124" t="str">
        <f ca="1">IF(OFFSET('Stocklist Hoogenraad'!A$17,ROW()-ROW(A$17),0)="","",OFFSET('Stocklist Hoogenraad'!A$17,ROW()-ROW(A$17),0))</f>
        <v/>
      </c>
      <c r="B4549" s="124" t="str">
        <f ca="1">IF(OFFSET('Stocklist Hoogenraad'!B$17,ROW()-ROW(B$17),0)="","",OFFSET('Stocklist Hoogenraad'!B$17,ROW()-ROW(B$17),0))</f>
        <v/>
      </c>
      <c r="C4549" s="124" t="str">
        <f ca="1">IF(OFFSET('Stocklist Hoogenraad'!C$17,ROW()-ROW(C$17),0)="","",OFFSET('Stocklist Hoogenraad'!C$17,ROW()-ROW(C$17),0))</f>
        <v/>
      </c>
      <c r="D4549" s="125" t="str">
        <f ca="1">IF(OFFSET('Stocklist Hoogenraad'!D$17,ROW()-ROW(D$17),0)="","",(1+Margin)*OFFSET('Stocklist Hoogenraad'!D$17,ROW()-ROW(D$17),0))</f>
        <v/>
      </c>
    </row>
    <row r="4550" spans="1:4" x14ac:dyDescent="0.25">
      <c r="A4550" s="124" t="str">
        <f ca="1">IF(OFFSET('Stocklist Hoogenraad'!A$17,ROW()-ROW(A$17),0)="","",OFFSET('Stocklist Hoogenraad'!A$17,ROW()-ROW(A$17),0))</f>
        <v/>
      </c>
      <c r="B4550" s="124" t="str">
        <f ca="1">IF(OFFSET('Stocklist Hoogenraad'!B$17,ROW()-ROW(B$17),0)="","",OFFSET('Stocklist Hoogenraad'!B$17,ROW()-ROW(B$17),0))</f>
        <v/>
      </c>
      <c r="C4550" s="124" t="str">
        <f ca="1">IF(OFFSET('Stocklist Hoogenraad'!C$17,ROW()-ROW(C$17),0)="","",OFFSET('Stocklist Hoogenraad'!C$17,ROW()-ROW(C$17),0))</f>
        <v/>
      </c>
      <c r="D4550" s="125" t="str">
        <f ca="1">IF(OFFSET('Stocklist Hoogenraad'!D$17,ROW()-ROW(D$17),0)="","",(1+Margin)*OFFSET('Stocklist Hoogenraad'!D$17,ROW()-ROW(D$17),0))</f>
        <v/>
      </c>
    </row>
    <row r="4551" spans="1:4" x14ac:dyDescent="0.25">
      <c r="A4551" s="124" t="str">
        <f ca="1">IF(OFFSET('Stocklist Hoogenraad'!A$17,ROW()-ROW(A$17),0)="","",OFFSET('Stocklist Hoogenraad'!A$17,ROW()-ROW(A$17),0))</f>
        <v/>
      </c>
      <c r="B4551" s="124" t="str">
        <f ca="1">IF(OFFSET('Stocklist Hoogenraad'!B$17,ROW()-ROW(B$17),0)="","",OFFSET('Stocklist Hoogenraad'!B$17,ROW()-ROW(B$17),0))</f>
        <v/>
      </c>
      <c r="C4551" s="124" t="str">
        <f ca="1">IF(OFFSET('Stocklist Hoogenraad'!C$17,ROW()-ROW(C$17),0)="","",OFFSET('Stocklist Hoogenraad'!C$17,ROW()-ROW(C$17),0))</f>
        <v/>
      </c>
      <c r="D4551" s="125" t="str">
        <f ca="1">IF(OFFSET('Stocklist Hoogenraad'!D$17,ROW()-ROW(D$17),0)="","",(1+Margin)*OFFSET('Stocklist Hoogenraad'!D$17,ROW()-ROW(D$17),0))</f>
        <v/>
      </c>
    </row>
    <row r="4552" spans="1:4" x14ac:dyDescent="0.25">
      <c r="A4552" s="124" t="str">
        <f ca="1">IF(OFFSET('Stocklist Hoogenraad'!A$17,ROW()-ROW(A$17),0)="","",OFFSET('Stocklist Hoogenraad'!A$17,ROW()-ROW(A$17),0))</f>
        <v/>
      </c>
      <c r="B4552" s="124" t="str">
        <f ca="1">IF(OFFSET('Stocklist Hoogenraad'!B$17,ROW()-ROW(B$17),0)="","",OFFSET('Stocklist Hoogenraad'!B$17,ROW()-ROW(B$17),0))</f>
        <v/>
      </c>
      <c r="C4552" s="124" t="str">
        <f ca="1">IF(OFFSET('Stocklist Hoogenraad'!C$17,ROW()-ROW(C$17),0)="","",OFFSET('Stocklist Hoogenraad'!C$17,ROW()-ROW(C$17),0))</f>
        <v/>
      </c>
      <c r="D4552" s="125" t="str">
        <f ca="1">IF(OFFSET('Stocklist Hoogenraad'!D$17,ROW()-ROW(D$17),0)="","",(1+Margin)*OFFSET('Stocklist Hoogenraad'!D$17,ROW()-ROW(D$17),0))</f>
        <v/>
      </c>
    </row>
    <row r="4553" spans="1:4" x14ac:dyDescent="0.25">
      <c r="A4553" s="124" t="str">
        <f ca="1">IF(OFFSET('Stocklist Hoogenraad'!A$17,ROW()-ROW(A$17),0)="","",OFFSET('Stocklist Hoogenraad'!A$17,ROW()-ROW(A$17),0))</f>
        <v/>
      </c>
      <c r="B4553" s="124" t="str">
        <f ca="1">IF(OFFSET('Stocklist Hoogenraad'!B$17,ROW()-ROW(B$17),0)="","",OFFSET('Stocklist Hoogenraad'!B$17,ROW()-ROW(B$17),0))</f>
        <v/>
      </c>
      <c r="C4553" s="124" t="str">
        <f ca="1">IF(OFFSET('Stocklist Hoogenraad'!C$17,ROW()-ROW(C$17),0)="","",OFFSET('Stocklist Hoogenraad'!C$17,ROW()-ROW(C$17),0))</f>
        <v/>
      </c>
      <c r="D4553" s="125" t="str">
        <f ca="1">IF(OFFSET('Stocklist Hoogenraad'!D$17,ROW()-ROW(D$17),0)="","",(1+Margin)*OFFSET('Stocklist Hoogenraad'!D$17,ROW()-ROW(D$17),0))</f>
        <v/>
      </c>
    </row>
    <row r="4554" spans="1:4" x14ac:dyDescent="0.25">
      <c r="A4554" s="124" t="str">
        <f ca="1">IF(OFFSET('Stocklist Hoogenraad'!A$17,ROW()-ROW(A$17),0)="","",OFFSET('Stocklist Hoogenraad'!A$17,ROW()-ROW(A$17),0))</f>
        <v/>
      </c>
      <c r="B4554" s="124" t="str">
        <f ca="1">IF(OFFSET('Stocklist Hoogenraad'!B$17,ROW()-ROW(B$17),0)="","",OFFSET('Stocklist Hoogenraad'!B$17,ROW()-ROW(B$17),0))</f>
        <v/>
      </c>
      <c r="C4554" s="124" t="str">
        <f ca="1">IF(OFFSET('Stocklist Hoogenraad'!C$17,ROW()-ROW(C$17),0)="","",OFFSET('Stocklist Hoogenraad'!C$17,ROW()-ROW(C$17),0))</f>
        <v/>
      </c>
      <c r="D4554" s="125" t="str">
        <f ca="1">IF(OFFSET('Stocklist Hoogenraad'!D$17,ROW()-ROW(D$17),0)="","",(1+Margin)*OFFSET('Stocklist Hoogenraad'!D$17,ROW()-ROW(D$17),0))</f>
        <v/>
      </c>
    </row>
    <row r="4555" spans="1:4" x14ac:dyDescent="0.25">
      <c r="A4555" s="124" t="str">
        <f ca="1">IF(OFFSET('Stocklist Hoogenraad'!A$17,ROW()-ROW(A$17),0)="","",OFFSET('Stocklist Hoogenraad'!A$17,ROW()-ROW(A$17),0))</f>
        <v/>
      </c>
      <c r="B4555" s="124" t="str">
        <f ca="1">IF(OFFSET('Stocklist Hoogenraad'!B$17,ROW()-ROW(B$17),0)="","",OFFSET('Stocklist Hoogenraad'!B$17,ROW()-ROW(B$17),0))</f>
        <v/>
      </c>
      <c r="C4555" s="124" t="str">
        <f ca="1">IF(OFFSET('Stocklist Hoogenraad'!C$17,ROW()-ROW(C$17),0)="","",OFFSET('Stocklist Hoogenraad'!C$17,ROW()-ROW(C$17),0))</f>
        <v/>
      </c>
      <c r="D4555" s="125" t="str">
        <f ca="1">IF(OFFSET('Stocklist Hoogenraad'!D$17,ROW()-ROW(D$17),0)="","",(1+Margin)*OFFSET('Stocklist Hoogenraad'!D$17,ROW()-ROW(D$17),0))</f>
        <v/>
      </c>
    </row>
    <row r="4556" spans="1:4" x14ac:dyDescent="0.25">
      <c r="A4556" s="124" t="str">
        <f ca="1">IF(OFFSET('Stocklist Hoogenraad'!A$17,ROW()-ROW(A$17),0)="","",OFFSET('Stocklist Hoogenraad'!A$17,ROW()-ROW(A$17),0))</f>
        <v/>
      </c>
      <c r="B4556" s="124" t="str">
        <f ca="1">IF(OFFSET('Stocklist Hoogenraad'!B$17,ROW()-ROW(B$17),0)="","",OFFSET('Stocklist Hoogenraad'!B$17,ROW()-ROW(B$17),0))</f>
        <v/>
      </c>
      <c r="C4556" s="124" t="str">
        <f ca="1">IF(OFFSET('Stocklist Hoogenraad'!C$17,ROW()-ROW(C$17),0)="","",OFFSET('Stocklist Hoogenraad'!C$17,ROW()-ROW(C$17),0))</f>
        <v/>
      </c>
      <c r="D4556" s="125" t="str">
        <f ca="1">IF(OFFSET('Stocklist Hoogenraad'!D$17,ROW()-ROW(D$17),0)="","",(1+Margin)*OFFSET('Stocklist Hoogenraad'!D$17,ROW()-ROW(D$17),0))</f>
        <v/>
      </c>
    </row>
    <row r="4557" spans="1:4" x14ac:dyDescent="0.25">
      <c r="A4557" s="124" t="str">
        <f ca="1">IF(OFFSET('Stocklist Hoogenraad'!A$17,ROW()-ROW(A$17),0)="","",OFFSET('Stocklist Hoogenraad'!A$17,ROW()-ROW(A$17),0))</f>
        <v/>
      </c>
      <c r="B4557" s="124" t="str">
        <f ca="1">IF(OFFSET('Stocklist Hoogenraad'!B$17,ROW()-ROW(B$17),0)="","",OFFSET('Stocklist Hoogenraad'!B$17,ROW()-ROW(B$17),0))</f>
        <v/>
      </c>
      <c r="C4557" s="124" t="str">
        <f ca="1">IF(OFFSET('Stocklist Hoogenraad'!C$17,ROW()-ROW(C$17),0)="","",OFFSET('Stocklist Hoogenraad'!C$17,ROW()-ROW(C$17),0))</f>
        <v/>
      </c>
      <c r="D4557" s="125" t="str">
        <f ca="1">IF(OFFSET('Stocklist Hoogenraad'!D$17,ROW()-ROW(D$17),0)="","",(1+Margin)*OFFSET('Stocklist Hoogenraad'!D$17,ROW()-ROW(D$17),0))</f>
        <v/>
      </c>
    </row>
    <row r="4558" spans="1:4" x14ac:dyDescent="0.25">
      <c r="A4558" s="124" t="str">
        <f ca="1">IF(OFFSET('Stocklist Hoogenraad'!A$17,ROW()-ROW(A$17),0)="","",OFFSET('Stocklist Hoogenraad'!A$17,ROW()-ROW(A$17),0))</f>
        <v/>
      </c>
      <c r="B4558" s="124" t="str">
        <f ca="1">IF(OFFSET('Stocklist Hoogenraad'!B$17,ROW()-ROW(B$17),0)="","",OFFSET('Stocklist Hoogenraad'!B$17,ROW()-ROW(B$17),0))</f>
        <v/>
      </c>
      <c r="C4558" s="124" t="str">
        <f ca="1">IF(OFFSET('Stocklist Hoogenraad'!C$17,ROW()-ROW(C$17),0)="","",OFFSET('Stocklist Hoogenraad'!C$17,ROW()-ROW(C$17),0))</f>
        <v/>
      </c>
      <c r="D4558" s="125" t="str">
        <f ca="1">IF(OFFSET('Stocklist Hoogenraad'!D$17,ROW()-ROW(D$17),0)="","",(1+Margin)*OFFSET('Stocklist Hoogenraad'!D$17,ROW()-ROW(D$17),0))</f>
        <v/>
      </c>
    </row>
    <row r="4559" spans="1:4" x14ac:dyDescent="0.25">
      <c r="A4559" s="124" t="str">
        <f ca="1">IF(OFFSET('Stocklist Hoogenraad'!A$17,ROW()-ROW(A$17),0)="","",OFFSET('Stocklist Hoogenraad'!A$17,ROW()-ROW(A$17),0))</f>
        <v/>
      </c>
      <c r="B4559" s="124" t="str">
        <f ca="1">IF(OFFSET('Stocklist Hoogenraad'!B$17,ROW()-ROW(B$17),0)="","",OFFSET('Stocklist Hoogenraad'!B$17,ROW()-ROW(B$17),0))</f>
        <v/>
      </c>
      <c r="C4559" s="124" t="str">
        <f ca="1">IF(OFFSET('Stocklist Hoogenraad'!C$17,ROW()-ROW(C$17),0)="","",OFFSET('Stocklist Hoogenraad'!C$17,ROW()-ROW(C$17),0))</f>
        <v/>
      </c>
      <c r="D4559" s="125" t="str">
        <f ca="1">IF(OFFSET('Stocklist Hoogenraad'!D$17,ROW()-ROW(D$17),0)="","",(1+Margin)*OFFSET('Stocklist Hoogenraad'!D$17,ROW()-ROW(D$17),0))</f>
        <v/>
      </c>
    </row>
    <row r="4560" spans="1:4" x14ac:dyDescent="0.25">
      <c r="A4560" s="124" t="str">
        <f ca="1">IF(OFFSET('Stocklist Hoogenraad'!A$17,ROW()-ROW(A$17),0)="","",OFFSET('Stocklist Hoogenraad'!A$17,ROW()-ROW(A$17),0))</f>
        <v/>
      </c>
      <c r="B4560" s="124" t="str">
        <f ca="1">IF(OFFSET('Stocklist Hoogenraad'!B$17,ROW()-ROW(B$17),0)="","",OFFSET('Stocklist Hoogenraad'!B$17,ROW()-ROW(B$17),0))</f>
        <v/>
      </c>
      <c r="C4560" s="124" t="str">
        <f ca="1">IF(OFFSET('Stocklist Hoogenraad'!C$17,ROW()-ROW(C$17),0)="","",OFFSET('Stocklist Hoogenraad'!C$17,ROW()-ROW(C$17),0))</f>
        <v/>
      </c>
      <c r="D4560" s="125" t="str">
        <f ca="1">IF(OFFSET('Stocklist Hoogenraad'!D$17,ROW()-ROW(D$17),0)="","",(1+Margin)*OFFSET('Stocklist Hoogenraad'!D$17,ROW()-ROW(D$17),0))</f>
        <v/>
      </c>
    </row>
    <row r="4561" spans="1:4" x14ac:dyDescent="0.25">
      <c r="A4561" s="124" t="str">
        <f ca="1">IF(OFFSET('Stocklist Hoogenraad'!A$17,ROW()-ROW(A$17),0)="","",OFFSET('Stocklist Hoogenraad'!A$17,ROW()-ROW(A$17),0))</f>
        <v/>
      </c>
      <c r="B4561" s="124" t="str">
        <f ca="1">IF(OFFSET('Stocklist Hoogenraad'!B$17,ROW()-ROW(B$17),0)="","",OFFSET('Stocklist Hoogenraad'!B$17,ROW()-ROW(B$17),0))</f>
        <v/>
      </c>
      <c r="C4561" s="124" t="str">
        <f ca="1">IF(OFFSET('Stocklist Hoogenraad'!C$17,ROW()-ROW(C$17),0)="","",OFFSET('Stocklist Hoogenraad'!C$17,ROW()-ROW(C$17),0))</f>
        <v/>
      </c>
      <c r="D4561" s="125" t="str">
        <f ca="1">IF(OFFSET('Stocklist Hoogenraad'!D$17,ROW()-ROW(D$17),0)="","",(1+Margin)*OFFSET('Stocklist Hoogenraad'!D$17,ROW()-ROW(D$17),0))</f>
        <v/>
      </c>
    </row>
    <row r="4562" spans="1:4" x14ac:dyDescent="0.25">
      <c r="A4562" s="124" t="str">
        <f ca="1">IF(OFFSET('Stocklist Hoogenraad'!A$17,ROW()-ROW(A$17),0)="","",OFFSET('Stocklist Hoogenraad'!A$17,ROW()-ROW(A$17),0))</f>
        <v/>
      </c>
      <c r="B4562" s="124" t="str">
        <f ca="1">IF(OFFSET('Stocklist Hoogenraad'!B$17,ROW()-ROW(B$17),0)="","",OFFSET('Stocklist Hoogenraad'!B$17,ROW()-ROW(B$17),0))</f>
        <v/>
      </c>
      <c r="C4562" s="124" t="str">
        <f ca="1">IF(OFFSET('Stocklist Hoogenraad'!C$17,ROW()-ROW(C$17),0)="","",OFFSET('Stocklist Hoogenraad'!C$17,ROW()-ROW(C$17),0))</f>
        <v/>
      </c>
      <c r="D4562" s="125" t="str">
        <f ca="1">IF(OFFSET('Stocklist Hoogenraad'!D$17,ROW()-ROW(D$17),0)="","",(1+Margin)*OFFSET('Stocklist Hoogenraad'!D$17,ROW()-ROW(D$17),0))</f>
        <v/>
      </c>
    </row>
    <row r="4563" spans="1:4" x14ac:dyDescent="0.25">
      <c r="A4563" s="124" t="str">
        <f ca="1">IF(OFFSET('Stocklist Hoogenraad'!A$17,ROW()-ROW(A$17),0)="","",OFFSET('Stocklist Hoogenraad'!A$17,ROW()-ROW(A$17),0))</f>
        <v/>
      </c>
      <c r="B4563" s="124" t="str">
        <f ca="1">IF(OFFSET('Stocklist Hoogenraad'!B$17,ROW()-ROW(B$17),0)="","",OFFSET('Stocklist Hoogenraad'!B$17,ROW()-ROW(B$17),0))</f>
        <v/>
      </c>
      <c r="C4563" s="124" t="str">
        <f ca="1">IF(OFFSET('Stocklist Hoogenraad'!C$17,ROW()-ROW(C$17),0)="","",OFFSET('Stocklist Hoogenraad'!C$17,ROW()-ROW(C$17),0))</f>
        <v/>
      </c>
      <c r="D4563" s="125" t="str">
        <f ca="1">IF(OFFSET('Stocklist Hoogenraad'!D$17,ROW()-ROW(D$17),0)="","",(1+Margin)*OFFSET('Stocklist Hoogenraad'!D$17,ROW()-ROW(D$17),0))</f>
        <v/>
      </c>
    </row>
    <row r="4564" spans="1:4" x14ac:dyDescent="0.25">
      <c r="A4564" s="124" t="str">
        <f ca="1">IF(OFFSET('Stocklist Hoogenraad'!A$17,ROW()-ROW(A$17),0)="","",OFFSET('Stocklist Hoogenraad'!A$17,ROW()-ROW(A$17),0))</f>
        <v/>
      </c>
      <c r="B4564" s="124" t="str">
        <f ca="1">IF(OFFSET('Stocklist Hoogenraad'!B$17,ROW()-ROW(B$17),0)="","",OFFSET('Stocklist Hoogenraad'!B$17,ROW()-ROW(B$17),0))</f>
        <v/>
      </c>
      <c r="C4564" s="124" t="str">
        <f ca="1">IF(OFFSET('Stocklist Hoogenraad'!C$17,ROW()-ROW(C$17),0)="","",OFFSET('Stocklist Hoogenraad'!C$17,ROW()-ROW(C$17),0))</f>
        <v/>
      </c>
      <c r="D4564" s="125" t="str">
        <f ca="1">IF(OFFSET('Stocklist Hoogenraad'!D$17,ROW()-ROW(D$17),0)="","",(1+Margin)*OFFSET('Stocklist Hoogenraad'!D$17,ROW()-ROW(D$17),0))</f>
        <v/>
      </c>
    </row>
    <row r="4565" spans="1:4" x14ac:dyDescent="0.25">
      <c r="A4565" s="124" t="str">
        <f ca="1">IF(OFFSET('Stocklist Hoogenraad'!A$17,ROW()-ROW(A$17),0)="","",OFFSET('Stocklist Hoogenraad'!A$17,ROW()-ROW(A$17),0))</f>
        <v/>
      </c>
      <c r="B4565" s="124" t="str">
        <f ca="1">IF(OFFSET('Stocklist Hoogenraad'!B$17,ROW()-ROW(B$17),0)="","",OFFSET('Stocklist Hoogenraad'!B$17,ROW()-ROW(B$17),0))</f>
        <v/>
      </c>
      <c r="C4565" s="124" t="str">
        <f ca="1">IF(OFFSET('Stocklist Hoogenraad'!C$17,ROW()-ROW(C$17),0)="","",OFFSET('Stocklist Hoogenraad'!C$17,ROW()-ROW(C$17),0))</f>
        <v/>
      </c>
      <c r="D4565" s="125" t="str">
        <f ca="1">IF(OFFSET('Stocklist Hoogenraad'!D$17,ROW()-ROW(D$17),0)="","",(1+Margin)*OFFSET('Stocklist Hoogenraad'!D$17,ROW()-ROW(D$17),0))</f>
        <v/>
      </c>
    </row>
    <row r="4566" spans="1:4" x14ac:dyDescent="0.25">
      <c r="A4566" s="124" t="str">
        <f ca="1">IF(OFFSET('Stocklist Hoogenraad'!A$17,ROW()-ROW(A$17),0)="","",OFFSET('Stocklist Hoogenraad'!A$17,ROW()-ROW(A$17),0))</f>
        <v/>
      </c>
      <c r="B4566" s="124" t="str">
        <f ca="1">IF(OFFSET('Stocklist Hoogenraad'!B$17,ROW()-ROW(B$17),0)="","",OFFSET('Stocklist Hoogenraad'!B$17,ROW()-ROW(B$17),0))</f>
        <v/>
      </c>
      <c r="C4566" s="124" t="str">
        <f ca="1">IF(OFFSET('Stocklist Hoogenraad'!C$17,ROW()-ROW(C$17),0)="","",OFFSET('Stocklist Hoogenraad'!C$17,ROW()-ROW(C$17),0))</f>
        <v/>
      </c>
      <c r="D4566" s="125" t="str">
        <f ca="1">IF(OFFSET('Stocklist Hoogenraad'!D$17,ROW()-ROW(D$17),0)="","",(1+Margin)*OFFSET('Stocklist Hoogenraad'!D$17,ROW()-ROW(D$17),0))</f>
        <v/>
      </c>
    </row>
    <row r="4567" spans="1:4" x14ac:dyDescent="0.25">
      <c r="A4567" s="124" t="str">
        <f ca="1">IF(OFFSET('Stocklist Hoogenraad'!A$17,ROW()-ROW(A$17),0)="","",OFFSET('Stocklist Hoogenraad'!A$17,ROW()-ROW(A$17),0))</f>
        <v/>
      </c>
      <c r="B4567" s="124" t="str">
        <f ca="1">IF(OFFSET('Stocklist Hoogenraad'!B$17,ROW()-ROW(B$17),0)="","",OFFSET('Stocklist Hoogenraad'!B$17,ROW()-ROW(B$17),0))</f>
        <v/>
      </c>
      <c r="C4567" s="124" t="str">
        <f ca="1">IF(OFFSET('Stocklist Hoogenraad'!C$17,ROW()-ROW(C$17),0)="","",OFFSET('Stocklist Hoogenraad'!C$17,ROW()-ROW(C$17),0))</f>
        <v/>
      </c>
      <c r="D4567" s="125" t="str">
        <f ca="1">IF(OFFSET('Stocklist Hoogenraad'!D$17,ROW()-ROW(D$17),0)="","",(1+Margin)*OFFSET('Stocklist Hoogenraad'!D$17,ROW()-ROW(D$17),0))</f>
        <v/>
      </c>
    </row>
    <row r="4568" spans="1:4" x14ac:dyDescent="0.25">
      <c r="A4568" s="124" t="str">
        <f ca="1">IF(OFFSET('Stocklist Hoogenraad'!A$17,ROW()-ROW(A$17),0)="","",OFFSET('Stocklist Hoogenraad'!A$17,ROW()-ROW(A$17),0))</f>
        <v/>
      </c>
      <c r="B4568" s="124" t="str">
        <f ca="1">IF(OFFSET('Stocklist Hoogenraad'!B$17,ROW()-ROW(B$17),0)="","",OFFSET('Stocklist Hoogenraad'!B$17,ROW()-ROW(B$17),0))</f>
        <v/>
      </c>
      <c r="C4568" s="124" t="str">
        <f ca="1">IF(OFFSET('Stocklist Hoogenraad'!C$17,ROW()-ROW(C$17),0)="","",OFFSET('Stocklist Hoogenraad'!C$17,ROW()-ROW(C$17),0))</f>
        <v/>
      </c>
      <c r="D4568" s="125" t="str">
        <f ca="1">IF(OFFSET('Stocklist Hoogenraad'!D$17,ROW()-ROW(D$17),0)="","",(1+Margin)*OFFSET('Stocklist Hoogenraad'!D$17,ROW()-ROW(D$17),0))</f>
        <v/>
      </c>
    </row>
    <row r="4569" spans="1:4" x14ac:dyDescent="0.25">
      <c r="A4569" s="124" t="str">
        <f ca="1">IF(OFFSET('Stocklist Hoogenraad'!A$17,ROW()-ROW(A$17),0)="","",OFFSET('Stocklist Hoogenraad'!A$17,ROW()-ROW(A$17),0))</f>
        <v/>
      </c>
      <c r="B4569" s="124" t="str">
        <f ca="1">IF(OFFSET('Stocklist Hoogenraad'!B$17,ROW()-ROW(B$17),0)="","",OFFSET('Stocklist Hoogenraad'!B$17,ROW()-ROW(B$17),0))</f>
        <v/>
      </c>
      <c r="C4569" s="124" t="str">
        <f ca="1">IF(OFFSET('Stocklist Hoogenraad'!C$17,ROW()-ROW(C$17),0)="","",OFFSET('Stocklist Hoogenraad'!C$17,ROW()-ROW(C$17),0))</f>
        <v/>
      </c>
      <c r="D4569" s="125" t="str">
        <f ca="1">IF(OFFSET('Stocklist Hoogenraad'!D$17,ROW()-ROW(D$17),0)="","",(1+Margin)*OFFSET('Stocklist Hoogenraad'!D$17,ROW()-ROW(D$17),0))</f>
        <v/>
      </c>
    </row>
    <row r="4570" spans="1:4" x14ac:dyDescent="0.25">
      <c r="A4570" s="124" t="str">
        <f ca="1">IF(OFFSET('Stocklist Hoogenraad'!A$17,ROW()-ROW(A$17),0)="","",OFFSET('Stocklist Hoogenraad'!A$17,ROW()-ROW(A$17),0))</f>
        <v/>
      </c>
      <c r="B4570" s="124" t="str">
        <f ca="1">IF(OFFSET('Stocklist Hoogenraad'!B$17,ROW()-ROW(B$17),0)="","",OFFSET('Stocklist Hoogenraad'!B$17,ROW()-ROW(B$17),0))</f>
        <v/>
      </c>
      <c r="C4570" s="124" t="str">
        <f ca="1">IF(OFFSET('Stocklist Hoogenraad'!C$17,ROW()-ROW(C$17),0)="","",OFFSET('Stocklist Hoogenraad'!C$17,ROW()-ROW(C$17),0))</f>
        <v/>
      </c>
      <c r="D4570" s="125" t="str">
        <f ca="1">IF(OFFSET('Stocklist Hoogenraad'!D$17,ROW()-ROW(D$17),0)="","",(1+Margin)*OFFSET('Stocklist Hoogenraad'!D$17,ROW()-ROW(D$17),0))</f>
        <v/>
      </c>
    </row>
    <row r="4571" spans="1:4" x14ac:dyDescent="0.25">
      <c r="A4571" s="124" t="str">
        <f ca="1">IF(OFFSET('Stocklist Hoogenraad'!A$17,ROW()-ROW(A$17),0)="","",OFFSET('Stocklist Hoogenraad'!A$17,ROW()-ROW(A$17),0))</f>
        <v/>
      </c>
      <c r="B4571" s="124" t="str">
        <f ca="1">IF(OFFSET('Stocklist Hoogenraad'!B$17,ROW()-ROW(B$17),0)="","",OFFSET('Stocklist Hoogenraad'!B$17,ROW()-ROW(B$17),0))</f>
        <v/>
      </c>
      <c r="C4571" s="124" t="str">
        <f ca="1">IF(OFFSET('Stocklist Hoogenraad'!C$17,ROW()-ROW(C$17),0)="","",OFFSET('Stocklist Hoogenraad'!C$17,ROW()-ROW(C$17),0))</f>
        <v/>
      </c>
      <c r="D4571" s="125" t="str">
        <f ca="1">IF(OFFSET('Stocklist Hoogenraad'!D$17,ROW()-ROW(D$17),0)="","",(1+Margin)*OFFSET('Stocklist Hoogenraad'!D$17,ROW()-ROW(D$17),0))</f>
        <v/>
      </c>
    </row>
    <row r="4572" spans="1:4" x14ac:dyDescent="0.25">
      <c r="A4572" s="124" t="str">
        <f ca="1">IF(OFFSET('Stocklist Hoogenraad'!A$17,ROW()-ROW(A$17),0)="","",OFFSET('Stocklist Hoogenraad'!A$17,ROW()-ROW(A$17),0))</f>
        <v/>
      </c>
      <c r="B4572" s="124" t="str">
        <f ca="1">IF(OFFSET('Stocklist Hoogenraad'!B$17,ROW()-ROW(B$17),0)="","",OFFSET('Stocklist Hoogenraad'!B$17,ROW()-ROW(B$17),0))</f>
        <v/>
      </c>
      <c r="C4572" s="124" t="str">
        <f ca="1">IF(OFFSET('Stocklist Hoogenraad'!C$17,ROW()-ROW(C$17),0)="","",OFFSET('Stocklist Hoogenraad'!C$17,ROW()-ROW(C$17),0))</f>
        <v/>
      </c>
      <c r="D4572" s="125" t="str">
        <f ca="1">IF(OFFSET('Stocklist Hoogenraad'!D$17,ROW()-ROW(D$17),0)="","",(1+Margin)*OFFSET('Stocklist Hoogenraad'!D$17,ROW()-ROW(D$17),0))</f>
        <v/>
      </c>
    </row>
    <row r="4573" spans="1:4" x14ac:dyDescent="0.25">
      <c r="A4573" s="124" t="str">
        <f ca="1">IF(OFFSET('Stocklist Hoogenraad'!A$17,ROW()-ROW(A$17),0)="","",OFFSET('Stocklist Hoogenraad'!A$17,ROW()-ROW(A$17),0))</f>
        <v/>
      </c>
      <c r="B4573" s="124" t="str">
        <f ca="1">IF(OFFSET('Stocklist Hoogenraad'!B$17,ROW()-ROW(B$17),0)="","",OFFSET('Stocklist Hoogenraad'!B$17,ROW()-ROW(B$17),0))</f>
        <v/>
      </c>
      <c r="C4573" s="124" t="str">
        <f ca="1">IF(OFFSET('Stocklist Hoogenraad'!C$17,ROW()-ROW(C$17),0)="","",OFFSET('Stocklist Hoogenraad'!C$17,ROW()-ROW(C$17),0))</f>
        <v/>
      </c>
      <c r="D4573" s="125" t="str">
        <f ca="1">IF(OFFSET('Stocklist Hoogenraad'!D$17,ROW()-ROW(D$17),0)="","",(1+Margin)*OFFSET('Stocklist Hoogenraad'!D$17,ROW()-ROW(D$17),0))</f>
        <v/>
      </c>
    </row>
    <row r="4574" spans="1:4" x14ac:dyDescent="0.25">
      <c r="A4574" s="124" t="str">
        <f ca="1">IF(OFFSET('Stocklist Hoogenraad'!A$17,ROW()-ROW(A$17),0)="","",OFFSET('Stocklist Hoogenraad'!A$17,ROW()-ROW(A$17),0))</f>
        <v/>
      </c>
      <c r="B4574" s="124" t="str">
        <f ca="1">IF(OFFSET('Stocklist Hoogenraad'!B$17,ROW()-ROW(B$17),0)="","",OFFSET('Stocklist Hoogenraad'!B$17,ROW()-ROW(B$17),0))</f>
        <v/>
      </c>
      <c r="C4574" s="124" t="str">
        <f ca="1">IF(OFFSET('Stocklist Hoogenraad'!C$17,ROW()-ROW(C$17),0)="","",OFFSET('Stocklist Hoogenraad'!C$17,ROW()-ROW(C$17),0))</f>
        <v/>
      </c>
      <c r="D4574" s="125" t="str">
        <f ca="1">IF(OFFSET('Stocklist Hoogenraad'!D$17,ROW()-ROW(D$17),0)="","",(1+Margin)*OFFSET('Stocklist Hoogenraad'!D$17,ROW()-ROW(D$17),0))</f>
        <v/>
      </c>
    </row>
    <row r="4575" spans="1:4" x14ac:dyDescent="0.25">
      <c r="A4575" s="124" t="str">
        <f ca="1">IF(OFFSET('Stocklist Hoogenraad'!A$17,ROW()-ROW(A$17),0)="","",OFFSET('Stocklist Hoogenraad'!A$17,ROW()-ROW(A$17),0))</f>
        <v/>
      </c>
      <c r="B4575" s="124" t="str">
        <f ca="1">IF(OFFSET('Stocklist Hoogenraad'!B$17,ROW()-ROW(B$17),0)="","",OFFSET('Stocklist Hoogenraad'!B$17,ROW()-ROW(B$17),0))</f>
        <v/>
      </c>
      <c r="C4575" s="124" t="str">
        <f ca="1">IF(OFFSET('Stocklist Hoogenraad'!C$17,ROW()-ROW(C$17),0)="","",OFFSET('Stocklist Hoogenraad'!C$17,ROW()-ROW(C$17),0))</f>
        <v/>
      </c>
      <c r="D4575" s="125" t="str">
        <f ca="1">IF(OFFSET('Stocklist Hoogenraad'!D$17,ROW()-ROW(D$17),0)="","",(1+Margin)*OFFSET('Stocklist Hoogenraad'!D$17,ROW()-ROW(D$17),0))</f>
        <v/>
      </c>
    </row>
    <row r="4576" spans="1:4" x14ac:dyDescent="0.25">
      <c r="A4576" s="124" t="str">
        <f ca="1">IF(OFFSET('Stocklist Hoogenraad'!A$17,ROW()-ROW(A$17),0)="","",OFFSET('Stocklist Hoogenraad'!A$17,ROW()-ROW(A$17),0))</f>
        <v/>
      </c>
      <c r="B4576" s="124" t="str">
        <f ca="1">IF(OFFSET('Stocklist Hoogenraad'!B$17,ROW()-ROW(B$17),0)="","",OFFSET('Stocklist Hoogenraad'!B$17,ROW()-ROW(B$17),0))</f>
        <v/>
      </c>
      <c r="C4576" s="124" t="str">
        <f ca="1">IF(OFFSET('Stocklist Hoogenraad'!C$17,ROW()-ROW(C$17),0)="","",OFFSET('Stocklist Hoogenraad'!C$17,ROW()-ROW(C$17),0))</f>
        <v/>
      </c>
      <c r="D4576" s="125" t="str">
        <f ca="1">IF(OFFSET('Stocklist Hoogenraad'!D$17,ROW()-ROW(D$17),0)="","",(1+Margin)*OFFSET('Stocklist Hoogenraad'!D$17,ROW()-ROW(D$17),0))</f>
        <v/>
      </c>
    </row>
    <row r="4577" spans="1:4" x14ac:dyDescent="0.25">
      <c r="A4577" s="124" t="str">
        <f ca="1">IF(OFFSET('Stocklist Hoogenraad'!A$17,ROW()-ROW(A$17),0)="","",OFFSET('Stocklist Hoogenraad'!A$17,ROW()-ROW(A$17),0))</f>
        <v/>
      </c>
      <c r="B4577" s="124" t="str">
        <f ca="1">IF(OFFSET('Stocklist Hoogenraad'!B$17,ROW()-ROW(B$17),0)="","",OFFSET('Stocklist Hoogenraad'!B$17,ROW()-ROW(B$17),0))</f>
        <v/>
      </c>
      <c r="C4577" s="124" t="str">
        <f ca="1">IF(OFFSET('Stocklist Hoogenraad'!C$17,ROW()-ROW(C$17),0)="","",OFFSET('Stocklist Hoogenraad'!C$17,ROW()-ROW(C$17),0))</f>
        <v/>
      </c>
      <c r="D4577" s="125" t="str">
        <f ca="1">IF(OFFSET('Stocklist Hoogenraad'!D$17,ROW()-ROW(D$17),0)="","",(1+Margin)*OFFSET('Stocklist Hoogenraad'!D$17,ROW()-ROW(D$17),0))</f>
        <v/>
      </c>
    </row>
    <row r="4578" spans="1:4" x14ac:dyDescent="0.25">
      <c r="A4578" s="124" t="str">
        <f ca="1">IF(OFFSET('Stocklist Hoogenraad'!A$17,ROW()-ROW(A$17),0)="","",OFFSET('Stocklist Hoogenraad'!A$17,ROW()-ROW(A$17),0))</f>
        <v/>
      </c>
      <c r="B4578" s="124" t="str">
        <f ca="1">IF(OFFSET('Stocklist Hoogenraad'!B$17,ROW()-ROW(B$17),0)="","",OFFSET('Stocklist Hoogenraad'!B$17,ROW()-ROW(B$17),0))</f>
        <v/>
      </c>
      <c r="C4578" s="124" t="str">
        <f ca="1">IF(OFFSET('Stocklist Hoogenraad'!C$17,ROW()-ROW(C$17),0)="","",OFFSET('Stocklist Hoogenraad'!C$17,ROW()-ROW(C$17),0))</f>
        <v/>
      </c>
      <c r="D4578" s="125" t="str">
        <f ca="1">IF(OFFSET('Stocklist Hoogenraad'!D$17,ROW()-ROW(D$17),0)="","",(1+Margin)*OFFSET('Stocklist Hoogenraad'!D$17,ROW()-ROW(D$17),0))</f>
        <v/>
      </c>
    </row>
    <row r="4579" spans="1:4" x14ac:dyDescent="0.25">
      <c r="A4579" s="124" t="str">
        <f ca="1">IF(OFFSET('Stocklist Hoogenraad'!A$17,ROW()-ROW(A$17),0)="","",OFFSET('Stocklist Hoogenraad'!A$17,ROW()-ROW(A$17),0))</f>
        <v/>
      </c>
      <c r="B4579" s="124" t="str">
        <f ca="1">IF(OFFSET('Stocklist Hoogenraad'!B$17,ROW()-ROW(B$17),0)="","",OFFSET('Stocklist Hoogenraad'!B$17,ROW()-ROW(B$17),0))</f>
        <v/>
      </c>
      <c r="C4579" s="124" t="str">
        <f ca="1">IF(OFFSET('Stocklist Hoogenraad'!C$17,ROW()-ROW(C$17),0)="","",OFFSET('Stocklist Hoogenraad'!C$17,ROW()-ROW(C$17),0))</f>
        <v/>
      </c>
      <c r="D4579" s="125" t="str">
        <f ca="1">IF(OFFSET('Stocklist Hoogenraad'!D$17,ROW()-ROW(D$17),0)="","",(1+Margin)*OFFSET('Stocklist Hoogenraad'!D$17,ROW()-ROW(D$17),0))</f>
        <v/>
      </c>
    </row>
    <row r="4580" spans="1:4" x14ac:dyDescent="0.25">
      <c r="A4580" s="124" t="str">
        <f ca="1">IF(OFFSET('Stocklist Hoogenraad'!A$17,ROW()-ROW(A$17),0)="","",OFFSET('Stocklist Hoogenraad'!A$17,ROW()-ROW(A$17),0))</f>
        <v/>
      </c>
      <c r="B4580" s="124" t="str">
        <f ca="1">IF(OFFSET('Stocklist Hoogenraad'!B$17,ROW()-ROW(B$17),0)="","",OFFSET('Stocklist Hoogenraad'!B$17,ROW()-ROW(B$17),0))</f>
        <v/>
      </c>
      <c r="C4580" s="124" t="str">
        <f ca="1">IF(OFFSET('Stocklist Hoogenraad'!C$17,ROW()-ROW(C$17),0)="","",OFFSET('Stocklist Hoogenraad'!C$17,ROW()-ROW(C$17),0))</f>
        <v/>
      </c>
      <c r="D4580" s="125" t="str">
        <f ca="1">IF(OFFSET('Stocklist Hoogenraad'!D$17,ROW()-ROW(D$17),0)="","",(1+Margin)*OFFSET('Stocklist Hoogenraad'!D$17,ROW()-ROW(D$17),0))</f>
        <v/>
      </c>
    </row>
    <row r="4581" spans="1:4" x14ac:dyDescent="0.25">
      <c r="A4581" s="124" t="str">
        <f ca="1">IF(OFFSET('Stocklist Hoogenraad'!A$17,ROW()-ROW(A$17),0)="","",OFFSET('Stocklist Hoogenraad'!A$17,ROW()-ROW(A$17),0))</f>
        <v/>
      </c>
      <c r="B4581" s="124" t="str">
        <f ca="1">IF(OFFSET('Stocklist Hoogenraad'!B$17,ROW()-ROW(B$17),0)="","",OFFSET('Stocklist Hoogenraad'!B$17,ROW()-ROW(B$17),0))</f>
        <v/>
      </c>
      <c r="C4581" s="124" t="str">
        <f ca="1">IF(OFFSET('Stocklist Hoogenraad'!C$17,ROW()-ROW(C$17),0)="","",OFFSET('Stocklist Hoogenraad'!C$17,ROW()-ROW(C$17),0))</f>
        <v/>
      </c>
      <c r="D4581" s="125" t="str">
        <f ca="1">IF(OFFSET('Stocklist Hoogenraad'!D$17,ROW()-ROW(D$17),0)="","",(1+Margin)*OFFSET('Stocklist Hoogenraad'!D$17,ROW()-ROW(D$17),0))</f>
        <v/>
      </c>
    </row>
    <row r="4582" spans="1:4" x14ac:dyDescent="0.25">
      <c r="A4582" s="124" t="str">
        <f ca="1">IF(OFFSET('Stocklist Hoogenraad'!A$17,ROW()-ROW(A$17),0)="","",OFFSET('Stocklist Hoogenraad'!A$17,ROW()-ROW(A$17),0))</f>
        <v/>
      </c>
      <c r="B4582" s="124" t="str">
        <f ca="1">IF(OFFSET('Stocklist Hoogenraad'!B$17,ROW()-ROW(B$17),0)="","",OFFSET('Stocklist Hoogenraad'!B$17,ROW()-ROW(B$17),0))</f>
        <v/>
      </c>
      <c r="C4582" s="124" t="str">
        <f ca="1">IF(OFFSET('Stocklist Hoogenraad'!C$17,ROW()-ROW(C$17),0)="","",OFFSET('Stocklist Hoogenraad'!C$17,ROW()-ROW(C$17),0))</f>
        <v/>
      </c>
      <c r="D4582" s="125" t="str">
        <f ca="1">IF(OFFSET('Stocklist Hoogenraad'!D$17,ROW()-ROW(D$17),0)="","",(1+Margin)*OFFSET('Stocklist Hoogenraad'!D$17,ROW()-ROW(D$17),0))</f>
        <v/>
      </c>
    </row>
    <row r="4583" spans="1:4" x14ac:dyDescent="0.25">
      <c r="A4583" s="124" t="str">
        <f ca="1">IF(OFFSET('Stocklist Hoogenraad'!A$17,ROW()-ROW(A$17),0)="","",OFFSET('Stocklist Hoogenraad'!A$17,ROW()-ROW(A$17),0))</f>
        <v/>
      </c>
      <c r="B4583" s="124" t="str">
        <f ca="1">IF(OFFSET('Stocklist Hoogenraad'!B$17,ROW()-ROW(B$17),0)="","",OFFSET('Stocklist Hoogenraad'!B$17,ROW()-ROW(B$17),0))</f>
        <v/>
      </c>
      <c r="C4583" s="124" t="str">
        <f ca="1">IF(OFFSET('Stocklist Hoogenraad'!C$17,ROW()-ROW(C$17),0)="","",OFFSET('Stocklist Hoogenraad'!C$17,ROW()-ROW(C$17),0))</f>
        <v/>
      </c>
      <c r="D4583" s="125" t="str">
        <f ca="1">IF(OFFSET('Stocklist Hoogenraad'!D$17,ROW()-ROW(D$17),0)="","",(1+Margin)*OFFSET('Stocklist Hoogenraad'!D$17,ROW()-ROW(D$17),0))</f>
        <v/>
      </c>
    </row>
    <row r="4584" spans="1:4" x14ac:dyDescent="0.25">
      <c r="A4584" s="124" t="str">
        <f ca="1">IF(OFFSET('Stocklist Hoogenraad'!A$17,ROW()-ROW(A$17),0)="","",OFFSET('Stocklist Hoogenraad'!A$17,ROW()-ROW(A$17),0))</f>
        <v/>
      </c>
      <c r="B4584" s="124" t="str">
        <f ca="1">IF(OFFSET('Stocklist Hoogenraad'!B$17,ROW()-ROW(B$17),0)="","",OFFSET('Stocklist Hoogenraad'!B$17,ROW()-ROW(B$17),0))</f>
        <v/>
      </c>
      <c r="C4584" s="124" t="str">
        <f ca="1">IF(OFFSET('Stocklist Hoogenraad'!C$17,ROW()-ROW(C$17),0)="","",OFFSET('Stocklist Hoogenraad'!C$17,ROW()-ROW(C$17),0))</f>
        <v/>
      </c>
      <c r="D4584" s="125" t="str">
        <f ca="1">IF(OFFSET('Stocklist Hoogenraad'!D$17,ROW()-ROW(D$17),0)="","",(1+Margin)*OFFSET('Stocklist Hoogenraad'!D$17,ROW()-ROW(D$17),0))</f>
        <v/>
      </c>
    </row>
    <row r="4585" spans="1:4" x14ac:dyDescent="0.25">
      <c r="A4585" s="124" t="str">
        <f ca="1">IF(OFFSET('Stocklist Hoogenraad'!A$17,ROW()-ROW(A$17),0)="","",OFFSET('Stocklist Hoogenraad'!A$17,ROW()-ROW(A$17),0))</f>
        <v/>
      </c>
      <c r="B4585" s="124" t="str">
        <f ca="1">IF(OFFSET('Stocklist Hoogenraad'!B$17,ROW()-ROW(B$17),0)="","",OFFSET('Stocklist Hoogenraad'!B$17,ROW()-ROW(B$17),0))</f>
        <v/>
      </c>
      <c r="C4585" s="124" t="str">
        <f ca="1">IF(OFFSET('Stocklist Hoogenraad'!C$17,ROW()-ROW(C$17),0)="","",OFFSET('Stocklist Hoogenraad'!C$17,ROW()-ROW(C$17),0))</f>
        <v/>
      </c>
      <c r="D4585" s="125" t="str">
        <f ca="1">IF(OFFSET('Stocklist Hoogenraad'!D$17,ROW()-ROW(D$17),0)="","",(1+Margin)*OFFSET('Stocklist Hoogenraad'!D$17,ROW()-ROW(D$17),0))</f>
        <v/>
      </c>
    </row>
    <row r="4586" spans="1:4" x14ac:dyDescent="0.25">
      <c r="A4586" s="124" t="str">
        <f ca="1">IF(OFFSET('Stocklist Hoogenraad'!A$17,ROW()-ROW(A$17),0)="","",OFFSET('Stocklist Hoogenraad'!A$17,ROW()-ROW(A$17),0))</f>
        <v/>
      </c>
      <c r="B4586" s="124" t="str">
        <f ca="1">IF(OFFSET('Stocklist Hoogenraad'!B$17,ROW()-ROW(B$17),0)="","",OFFSET('Stocklist Hoogenraad'!B$17,ROW()-ROW(B$17),0))</f>
        <v/>
      </c>
      <c r="C4586" s="124" t="str">
        <f ca="1">IF(OFFSET('Stocklist Hoogenraad'!C$17,ROW()-ROW(C$17),0)="","",OFFSET('Stocklist Hoogenraad'!C$17,ROW()-ROW(C$17),0))</f>
        <v/>
      </c>
      <c r="D4586" s="125" t="str">
        <f ca="1">IF(OFFSET('Stocklist Hoogenraad'!D$17,ROW()-ROW(D$17),0)="","",(1+Margin)*OFFSET('Stocklist Hoogenraad'!D$17,ROW()-ROW(D$17),0))</f>
        <v/>
      </c>
    </row>
    <row r="4587" spans="1:4" x14ac:dyDescent="0.25">
      <c r="A4587" s="124" t="str">
        <f ca="1">IF(OFFSET('Stocklist Hoogenraad'!A$17,ROW()-ROW(A$17),0)="","",OFFSET('Stocklist Hoogenraad'!A$17,ROW()-ROW(A$17),0))</f>
        <v/>
      </c>
      <c r="B4587" s="124" t="str">
        <f ca="1">IF(OFFSET('Stocklist Hoogenraad'!B$17,ROW()-ROW(B$17),0)="","",OFFSET('Stocklist Hoogenraad'!B$17,ROW()-ROW(B$17),0))</f>
        <v/>
      </c>
      <c r="C4587" s="124" t="str">
        <f ca="1">IF(OFFSET('Stocklist Hoogenraad'!C$17,ROW()-ROW(C$17),0)="","",OFFSET('Stocklist Hoogenraad'!C$17,ROW()-ROW(C$17),0))</f>
        <v/>
      </c>
      <c r="D4587" s="125" t="str">
        <f ca="1">IF(OFFSET('Stocklist Hoogenraad'!D$17,ROW()-ROW(D$17),0)="","",(1+Margin)*OFFSET('Stocklist Hoogenraad'!D$17,ROW()-ROW(D$17),0))</f>
        <v/>
      </c>
    </row>
    <row r="4588" spans="1:4" x14ac:dyDescent="0.25">
      <c r="A4588" s="124" t="str">
        <f ca="1">IF(OFFSET('Stocklist Hoogenraad'!A$17,ROW()-ROW(A$17),0)="","",OFFSET('Stocklist Hoogenraad'!A$17,ROW()-ROW(A$17),0))</f>
        <v/>
      </c>
      <c r="B4588" s="124" t="str">
        <f ca="1">IF(OFFSET('Stocklist Hoogenraad'!B$17,ROW()-ROW(B$17),0)="","",OFFSET('Stocklist Hoogenraad'!B$17,ROW()-ROW(B$17),0))</f>
        <v/>
      </c>
      <c r="C4588" s="124" t="str">
        <f ca="1">IF(OFFSET('Stocklist Hoogenraad'!C$17,ROW()-ROW(C$17),0)="","",OFFSET('Stocklist Hoogenraad'!C$17,ROW()-ROW(C$17),0))</f>
        <v/>
      </c>
      <c r="D4588" s="125" t="str">
        <f ca="1">IF(OFFSET('Stocklist Hoogenraad'!D$17,ROW()-ROW(D$17),0)="","",(1+Margin)*OFFSET('Stocklist Hoogenraad'!D$17,ROW()-ROW(D$17),0))</f>
        <v/>
      </c>
    </row>
    <row r="4589" spans="1:4" x14ac:dyDescent="0.25">
      <c r="A4589" s="124" t="str">
        <f ca="1">IF(OFFSET('Stocklist Hoogenraad'!A$17,ROW()-ROW(A$17),0)="","",OFFSET('Stocklist Hoogenraad'!A$17,ROW()-ROW(A$17),0))</f>
        <v/>
      </c>
      <c r="B4589" s="124" t="str">
        <f ca="1">IF(OFFSET('Stocklist Hoogenraad'!B$17,ROW()-ROW(B$17),0)="","",OFFSET('Stocklist Hoogenraad'!B$17,ROW()-ROW(B$17),0))</f>
        <v/>
      </c>
      <c r="C4589" s="124" t="str">
        <f ca="1">IF(OFFSET('Stocklist Hoogenraad'!C$17,ROW()-ROW(C$17),0)="","",OFFSET('Stocklist Hoogenraad'!C$17,ROW()-ROW(C$17),0))</f>
        <v/>
      </c>
      <c r="D4589" s="125" t="str">
        <f ca="1">IF(OFFSET('Stocklist Hoogenraad'!D$17,ROW()-ROW(D$17),0)="","",(1+Margin)*OFFSET('Stocklist Hoogenraad'!D$17,ROW()-ROW(D$17),0))</f>
        <v/>
      </c>
    </row>
    <row r="4590" spans="1:4" x14ac:dyDescent="0.25">
      <c r="A4590" s="124" t="str">
        <f ca="1">IF(OFFSET('Stocklist Hoogenraad'!A$17,ROW()-ROW(A$17),0)="","",OFFSET('Stocklist Hoogenraad'!A$17,ROW()-ROW(A$17),0))</f>
        <v/>
      </c>
      <c r="B4590" s="124" t="str">
        <f ca="1">IF(OFFSET('Stocklist Hoogenraad'!B$17,ROW()-ROW(B$17),0)="","",OFFSET('Stocklist Hoogenraad'!B$17,ROW()-ROW(B$17),0))</f>
        <v/>
      </c>
      <c r="C4590" s="124" t="str">
        <f ca="1">IF(OFFSET('Stocklist Hoogenraad'!C$17,ROW()-ROW(C$17),0)="","",OFFSET('Stocklist Hoogenraad'!C$17,ROW()-ROW(C$17),0))</f>
        <v/>
      </c>
      <c r="D4590" s="125" t="str">
        <f ca="1">IF(OFFSET('Stocklist Hoogenraad'!D$17,ROW()-ROW(D$17),0)="","",(1+Margin)*OFFSET('Stocklist Hoogenraad'!D$17,ROW()-ROW(D$17),0))</f>
        <v/>
      </c>
    </row>
    <row r="4591" spans="1:4" x14ac:dyDescent="0.25">
      <c r="A4591" s="124" t="str">
        <f ca="1">IF(OFFSET('Stocklist Hoogenraad'!A$17,ROW()-ROW(A$17),0)="","",OFFSET('Stocklist Hoogenraad'!A$17,ROW()-ROW(A$17),0))</f>
        <v/>
      </c>
      <c r="B4591" s="124" t="str">
        <f ca="1">IF(OFFSET('Stocklist Hoogenraad'!B$17,ROW()-ROW(B$17),0)="","",OFFSET('Stocklist Hoogenraad'!B$17,ROW()-ROW(B$17),0))</f>
        <v/>
      </c>
      <c r="C4591" s="124" t="str">
        <f ca="1">IF(OFFSET('Stocklist Hoogenraad'!C$17,ROW()-ROW(C$17),0)="","",OFFSET('Stocklist Hoogenraad'!C$17,ROW()-ROW(C$17),0))</f>
        <v/>
      </c>
      <c r="D4591" s="125" t="str">
        <f ca="1">IF(OFFSET('Stocklist Hoogenraad'!D$17,ROW()-ROW(D$17),0)="","",(1+Margin)*OFFSET('Stocklist Hoogenraad'!D$17,ROW()-ROW(D$17),0))</f>
        <v/>
      </c>
    </row>
    <row r="4592" spans="1:4" x14ac:dyDescent="0.25">
      <c r="A4592" s="124" t="str">
        <f ca="1">IF(OFFSET('Stocklist Hoogenraad'!A$17,ROW()-ROW(A$17),0)="","",OFFSET('Stocklist Hoogenraad'!A$17,ROW()-ROW(A$17),0))</f>
        <v/>
      </c>
      <c r="B4592" s="124" t="str">
        <f ca="1">IF(OFFSET('Stocklist Hoogenraad'!B$17,ROW()-ROW(B$17),0)="","",OFFSET('Stocklist Hoogenraad'!B$17,ROW()-ROW(B$17),0))</f>
        <v/>
      </c>
      <c r="C4592" s="124" t="str">
        <f ca="1">IF(OFFSET('Stocklist Hoogenraad'!C$17,ROW()-ROW(C$17),0)="","",OFFSET('Stocklist Hoogenraad'!C$17,ROW()-ROW(C$17),0))</f>
        <v/>
      </c>
      <c r="D4592" s="125" t="str">
        <f ca="1">IF(OFFSET('Stocklist Hoogenraad'!D$17,ROW()-ROW(D$17),0)="","",(1+Margin)*OFFSET('Stocklist Hoogenraad'!D$17,ROW()-ROW(D$17),0))</f>
        <v/>
      </c>
    </row>
    <row r="4593" spans="1:4" x14ac:dyDescent="0.25">
      <c r="A4593" s="124" t="str">
        <f ca="1">IF(OFFSET('Stocklist Hoogenraad'!A$17,ROW()-ROW(A$17),0)="","",OFFSET('Stocklist Hoogenraad'!A$17,ROW()-ROW(A$17),0))</f>
        <v/>
      </c>
      <c r="B4593" s="124" t="str">
        <f ca="1">IF(OFFSET('Stocklist Hoogenraad'!B$17,ROW()-ROW(B$17),0)="","",OFFSET('Stocklist Hoogenraad'!B$17,ROW()-ROW(B$17),0))</f>
        <v/>
      </c>
      <c r="C4593" s="124" t="str">
        <f ca="1">IF(OFFSET('Stocklist Hoogenraad'!C$17,ROW()-ROW(C$17),0)="","",OFFSET('Stocklist Hoogenraad'!C$17,ROW()-ROW(C$17),0))</f>
        <v/>
      </c>
      <c r="D4593" s="125" t="str">
        <f ca="1">IF(OFFSET('Stocklist Hoogenraad'!D$17,ROW()-ROW(D$17),0)="","",(1+Margin)*OFFSET('Stocklist Hoogenraad'!D$17,ROW()-ROW(D$17),0))</f>
        <v/>
      </c>
    </row>
    <row r="4594" spans="1:4" x14ac:dyDescent="0.25">
      <c r="A4594" s="124" t="str">
        <f ca="1">IF(OFFSET('Stocklist Hoogenraad'!A$17,ROW()-ROW(A$17),0)="","",OFFSET('Stocklist Hoogenraad'!A$17,ROW()-ROW(A$17),0))</f>
        <v/>
      </c>
      <c r="B4594" s="124" t="str">
        <f ca="1">IF(OFFSET('Stocklist Hoogenraad'!B$17,ROW()-ROW(B$17),0)="","",OFFSET('Stocklist Hoogenraad'!B$17,ROW()-ROW(B$17),0))</f>
        <v/>
      </c>
      <c r="C4594" s="124" t="str">
        <f ca="1">IF(OFFSET('Stocklist Hoogenraad'!C$17,ROW()-ROW(C$17),0)="","",OFFSET('Stocklist Hoogenraad'!C$17,ROW()-ROW(C$17),0))</f>
        <v/>
      </c>
      <c r="D4594" s="125" t="str">
        <f ca="1">IF(OFFSET('Stocklist Hoogenraad'!D$17,ROW()-ROW(D$17),0)="","",(1+Margin)*OFFSET('Stocklist Hoogenraad'!D$17,ROW()-ROW(D$17),0))</f>
        <v/>
      </c>
    </row>
    <row r="4595" spans="1:4" x14ac:dyDescent="0.25">
      <c r="A4595" s="124" t="str">
        <f ca="1">IF(OFFSET('Stocklist Hoogenraad'!A$17,ROW()-ROW(A$17),0)="","",OFFSET('Stocklist Hoogenraad'!A$17,ROW()-ROW(A$17),0))</f>
        <v/>
      </c>
      <c r="B4595" s="124" t="str">
        <f ca="1">IF(OFFSET('Stocklist Hoogenraad'!B$17,ROW()-ROW(B$17),0)="","",OFFSET('Stocklist Hoogenraad'!B$17,ROW()-ROW(B$17),0))</f>
        <v/>
      </c>
      <c r="C4595" s="124" t="str">
        <f ca="1">IF(OFFSET('Stocklist Hoogenraad'!C$17,ROW()-ROW(C$17),0)="","",OFFSET('Stocklist Hoogenraad'!C$17,ROW()-ROW(C$17),0))</f>
        <v/>
      </c>
      <c r="D4595" s="125" t="str">
        <f ca="1">IF(OFFSET('Stocklist Hoogenraad'!D$17,ROW()-ROW(D$17),0)="","",(1+Margin)*OFFSET('Stocklist Hoogenraad'!D$17,ROW()-ROW(D$17),0))</f>
        <v/>
      </c>
    </row>
    <row r="4596" spans="1:4" x14ac:dyDescent="0.25">
      <c r="A4596" s="124" t="str">
        <f ca="1">IF(OFFSET('Stocklist Hoogenraad'!A$17,ROW()-ROW(A$17),0)="","",OFFSET('Stocklist Hoogenraad'!A$17,ROW()-ROW(A$17),0))</f>
        <v/>
      </c>
      <c r="B4596" s="124" t="str">
        <f ca="1">IF(OFFSET('Stocklist Hoogenraad'!B$17,ROW()-ROW(B$17),0)="","",OFFSET('Stocklist Hoogenraad'!B$17,ROW()-ROW(B$17),0))</f>
        <v/>
      </c>
      <c r="C4596" s="124" t="str">
        <f ca="1">IF(OFFSET('Stocklist Hoogenraad'!C$17,ROW()-ROW(C$17),0)="","",OFFSET('Stocklist Hoogenraad'!C$17,ROW()-ROW(C$17),0))</f>
        <v/>
      </c>
      <c r="D4596" s="125" t="str">
        <f ca="1">IF(OFFSET('Stocklist Hoogenraad'!D$17,ROW()-ROW(D$17),0)="","",(1+Margin)*OFFSET('Stocklist Hoogenraad'!D$17,ROW()-ROW(D$17),0))</f>
        <v/>
      </c>
    </row>
    <row r="4597" spans="1:4" x14ac:dyDescent="0.25">
      <c r="A4597" s="124" t="str">
        <f ca="1">IF(OFFSET('Stocklist Hoogenraad'!A$17,ROW()-ROW(A$17),0)="","",OFFSET('Stocklist Hoogenraad'!A$17,ROW()-ROW(A$17),0))</f>
        <v/>
      </c>
      <c r="B4597" s="124" t="str">
        <f ca="1">IF(OFFSET('Stocklist Hoogenraad'!B$17,ROW()-ROW(B$17),0)="","",OFFSET('Stocklist Hoogenraad'!B$17,ROW()-ROW(B$17),0))</f>
        <v/>
      </c>
      <c r="C4597" s="124" t="str">
        <f ca="1">IF(OFFSET('Stocklist Hoogenraad'!C$17,ROW()-ROW(C$17),0)="","",OFFSET('Stocklist Hoogenraad'!C$17,ROW()-ROW(C$17),0))</f>
        <v/>
      </c>
      <c r="D4597" s="125" t="str">
        <f ca="1">IF(OFFSET('Stocklist Hoogenraad'!D$17,ROW()-ROW(D$17),0)="","",(1+Margin)*OFFSET('Stocklist Hoogenraad'!D$17,ROW()-ROW(D$17),0))</f>
        <v/>
      </c>
    </row>
    <row r="4598" spans="1:4" x14ac:dyDescent="0.25">
      <c r="A4598" s="124" t="str">
        <f ca="1">IF(OFFSET('Stocklist Hoogenraad'!A$17,ROW()-ROW(A$17),0)="","",OFFSET('Stocklist Hoogenraad'!A$17,ROW()-ROW(A$17),0))</f>
        <v/>
      </c>
      <c r="B4598" s="124" t="str">
        <f ca="1">IF(OFFSET('Stocklist Hoogenraad'!B$17,ROW()-ROW(B$17),0)="","",OFFSET('Stocklist Hoogenraad'!B$17,ROW()-ROW(B$17),0))</f>
        <v/>
      </c>
      <c r="C4598" s="124" t="str">
        <f ca="1">IF(OFFSET('Stocklist Hoogenraad'!C$17,ROW()-ROW(C$17),0)="","",OFFSET('Stocklist Hoogenraad'!C$17,ROW()-ROW(C$17),0))</f>
        <v/>
      </c>
      <c r="D4598" s="125" t="str">
        <f ca="1">IF(OFFSET('Stocklist Hoogenraad'!D$17,ROW()-ROW(D$17),0)="","",(1+Margin)*OFFSET('Stocklist Hoogenraad'!D$17,ROW()-ROW(D$17),0))</f>
        <v/>
      </c>
    </row>
    <row r="4599" spans="1:4" x14ac:dyDescent="0.25">
      <c r="A4599" s="124" t="str">
        <f ca="1">IF(OFFSET('Stocklist Hoogenraad'!A$17,ROW()-ROW(A$17),0)="","",OFFSET('Stocklist Hoogenraad'!A$17,ROW()-ROW(A$17),0))</f>
        <v/>
      </c>
      <c r="B4599" s="124" t="str">
        <f ca="1">IF(OFFSET('Stocklist Hoogenraad'!B$17,ROW()-ROW(B$17),0)="","",OFFSET('Stocklist Hoogenraad'!B$17,ROW()-ROW(B$17),0))</f>
        <v/>
      </c>
      <c r="C4599" s="124" t="str">
        <f ca="1">IF(OFFSET('Stocklist Hoogenraad'!C$17,ROW()-ROW(C$17),0)="","",OFFSET('Stocklist Hoogenraad'!C$17,ROW()-ROW(C$17),0))</f>
        <v/>
      </c>
      <c r="D4599" s="125" t="str">
        <f ca="1">IF(OFFSET('Stocklist Hoogenraad'!D$17,ROW()-ROW(D$17),0)="","",(1+Margin)*OFFSET('Stocklist Hoogenraad'!D$17,ROW()-ROW(D$17),0))</f>
        <v/>
      </c>
    </row>
    <row r="4600" spans="1:4" x14ac:dyDescent="0.25">
      <c r="A4600" s="124" t="str">
        <f ca="1">IF(OFFSET('Stocklist Hoogenraad'!A$17,ROW()-ROW(A$17),0)="","",OFFSET('Stocklist Hoogenraad'!A$17,ROW()-ROW(A$17),0))</f>
        <v/>
      </c>
      <c r="B4600" s="124" t="str">
        <f ca="1">IF(OFFSET('Stocklist Hoogenraad'!B$17,ROW()-ROW(B$17),0)="","",OFFSET('Stocklist Hoogenraad'!B$17,ROW()-ROW(B$17),0))</f>
        <v/>
      </c>
      <c r="C4600" s="124" t="str">
        <f ca="1">IF(OFFSET('Stocklist Hoogenraad'!C$17,ROW()-ROW(C$17),0)="","",OFFSET('Stocklist Hoogenraad'!C$17,ROW()-ROW(C$17),0))</f>
        <v/>
      </c>
      <c r="D4600" s="125" t="str">
        <f ca="1">IF(OFFSET('Stocklist Hoogenraad'!D$17,ROW()-ROW(D$17),0)="","",(1+Margin)*OFFSET('Stocklist Hoogenraad'!D$17,ROW()-ROW(D$17),0))</f>
        <v/>
      </c>
    </row>
    <row r="4601" spans="1:4" x14ac:dyDescent="0.25">
      <c r="A4601" s="124" t="str">
        <f ca="1">IF(OFFSET('Stocklist Hoogenraad'!A$17,ROW()-ROW(A$17),0)="","",OFFSET('Stocklist Hoogenraad'!A$17,ROW()-ROW(A$17),0))</f>
        <v/>
      </c>
      <c r="B4601" s="124" t="str">
        <f ca="1">IF(OFFSET('Stocklist Hoogenraad'!B$17,ROW()-ROW(B$17),0)="","",OFFSET('Stocklist Hoogenraad'!B$17,ROW()-ROW(B$17),0))</f>
        <v/>
      </c>
      <c r="C4601" s="124" t="str">
        <f ca="1">IF(OFFSET('Stocklist Hoogenraad'!C$17,ROW()-ROW(C$17),0)="","",OFFSET('Stocklist Hoogenraad'!C$17,ROW()-ROW(C$17),0))</f>
        <v/>
      </c>
      <c r="D4601" s="125" t="str">
        <f ca="1">IF(OFFSET('Stocklist Hoogenraad'!D$17,ROW()-ROW(D$17),0)="","",(1+Margin)*OFFSET('Stocklist Hoogenraad'!D$17,ROW()-ROW(D$17),0))</f>
        <v/>
      </c>
    </row>
    <row r="4602" spans="1:4" x14ac:dyDescent="0.25">
      <c r="A4602" s="124" t="str">
        <f ca="1">IF(OFFSET('Stocklist Hoogenraad'!A$17,ROW()-ROW(A$17),0)="","",OFFSET('Stocklist Hoogenraad'!A$17,ROW()-ROW(A$17),0))</f>
        <v/>
      </c>
      <c r="B4602" s="124" t="str">
        <f ca="1">IF(OFFSET('Stocklist Hoogenraad'!B$17,ROW()-ROW(B$17),0)="","",OFFSET('Stocklist Hoogenraad'!B$17,ROW()-ROW(B$17),0))</f>
        <v/>
      </c>
      <c r="C4602" s="124" t="str">
        <f ca="1">IF(OFFSET('Stocklist Hoogenraad'!C$17,ROW()-ROW(C$17),0)="","",OFFSET('Stocklist Hoogenraad'!C$17,ROW()-ROW(C$17),0))</f>
        <v/>
      </c>
      <c r="D4602" s="125" t="str">
        <f ca="1">IF(OFFSET('Stocklist Hoogenraad'!D$17,ROW()-ROW(D$17),0)="","",(1+Margin)*OFFSET('Stocklist Hoogenraad'!D$17,ROW()-ROW(D$17),0))</f>
        <v/>
      </c>
    </row>
    <row r="4603" spans="1:4" x14ac:dyDescent="0.25">
      <c r="A4603" s="124" t="str">
        <f ca="1">IF(OFFSET('Stocklist Hoogenraad'!A$17,ROW()-ROW(A$17),0)="","",OFFSET('Stocklist Hoogenraad'!A$17,ROW()-ROW(A$17),0))</f>
        <v/>
      </c>
      <c r="B4603" s="124" t="str">
        <f ca="1">IF(OFFSET('Stocklist Hoogenraad'!B$17,ROW()-ROW(B$17),0)="","",OFFSET('Stocklist Hoogenraad'!B$17,ROW()-ROW(B$17),0))</f>
        <v/>
      </c>
      <c r="C4603" s="124" t="str">
        <f ca="1">IF(OFFSET('Stocklist Hoogenraad'!C$17,ROW()-ROW(C$17),0)="","",OFFSET('Stocklist Hoogenraad'!C$17,ROW()-ROW(C$17),0))</f>
        <v/>
      </c>
      <c r="D4603" s="125" t="str">
        <f ca="1">IF(OFFSET('Stocklist Hoogenraad'!D$17,ROW()-ROW(D$17),0)="","",(1+Margin)*OFFSET('Stocklist Hoogenraad'!D$17,ROW()-ROW(D$17),0))</f>
        <v/>
      </c>
    </row>
    <row r="4604" spans="1:4" x14ac:dyDescent="0.25">
      <c r="A4604" s="124" t="str">
        <f ca="1">IF(OFFSET('Stocklist Hoogenraad'!A$17,ROW()-ROW(A$17),0)="","",OFFSET('Stocklist Hoogenraad'!A$17,ROW()-ROW(A$17),0))</f>
        <v/>
      </c>
      <c r="B4604" s="124" t="str">
        <f ca="1">IF(OFFSET('Stocklist Hoogenraad'!B$17,ROW()-ROW(B$17),0)="","",OFFSET('Stocklist Hoogenraad'!B$17,ROW()-ROW(B$17),0))</f>
        <v/>
      </c>
      <c r="C4604" s="124" t="str">
        <f ca="1">IF(OFFSET('Stocklist Hoogenraad'!C$17,ROW()-ROW(C$17),0)="","",OFFSET('Stocklist Hoogenraad'!C$17,ROW()-ROW(C$17),0))</f>
        <v/>
      </c>
      <c r="D4604" s="125" t="str">
        <f ca="1">IF(OFFSET('Stocklist Hoogenraad'!D$17,ROW()-ROW(D$17),0)="","",(1+Margin)*OFFSET('Stocklist Hoogenraad'!D$17,ROW()-ROW(D$17),0))</f>
        <v/>
      </c>
    </row>
    <row r="4605" spans="1:4" x14ac:dyDescent="0.25">
      <c r="A4605" s="124" t="str">
        <f ca="1">IF(OFFSET('Stocklist Hoogenraad'!A$17,ROW()-ROW(A$17),0)="","",OFFSET('Stocklist Hoogenraad'!A$17,ROW()-ROW(A$17),0))</f>
        <v/>
      </c>
      <c r="B4605" s="124" t="str">
        <f ca="1">IF(OFFSET('Stocklist Hoogenraad'!B$17,ROW()-ROW(B$17),0)="","",OFFSET('Stocklist Hoogenraad'!B$17,ROW()-ROW(B$17),0))</f>
        <v/>
      </c>
      <c r="C4605" s="124" t="str">
        <f ca="1">IF(OFFSET('Stocklist Hoogenraad'!C$17,ROW()-ROW(C$17),0)="","",OFFSET('Stocklist Hoogenraad'!C$17,ROW()-ROW(C$17),0))</f>
        <v/>
      </c>
      <c r="D4605" s="125" t="str">
        <f ca="1">IF(OFFSET('Stocklist Hoogenraad'!D$17,ROW()-ROW(D$17),0)="","",(1+Margin)*OFFSET('Stocklist Hoogenraad'!D$17,ROW()-ROW(D$17),0))</f>
        <v/>
      </c>
    </row>
    <row r="4606" spans="1:4" x14ac:dyDescent="0.25">
      <c r="A4606" s="124" t="str">
        <f ca="1">IF(OFFSET('Stocklist Hoogenraad'!A$17,ROW()-ROW(A$17),0)="","",OFFSET('Stocklist Hoogenraad'!A$17,ROW()-ROW(A$17),0))</f>
        <v/>
      </c>
      <c r="B4606" s="124" t="str">
        <f ca="1">IF(OFFSET('Stocklist Hoogenraad'!B$17,ROW()-ROW(B$17),0)="","",OFFSET('Stocklist Hoogenraad'!B$17,ROW()-ROW(B$17),0))</f>
        <v/>
      </c>
      <c r="C4606" s="124" t="str">
        <f ca="1">IF(OFFSET('Stocklist Hoogenraad'!C$17,ROW()-ROW(C$17),0)="","",OFFSET('Stocklist Hoogenraad'!C$17,ROW()-ROW(C$17),0))</f>
        <v/>
      </c>
      <c r="D4606" s="125" t="str">
        <f ca="1">IF(OFFSET('Stocklist Hoogenraad'!D$17,ROW()-ROW(D$17),0)="","",(1+Margin)*OFFSET('Stocklist Hoogenraad'!D$17,ROW()-ROW(D$17),0))</f>
        <v/>
      </c>
    </row>
    <row r="4607" spans="1:4" x14ac:dyDescent="0.25">
      <c r="A4607" s="124" t="str">
        <f ca="1">IF(OFFSET('Stocklist Hoogenraad'!A$17,ROW()-ROW(A$17),0)="","",OFFSET('Stocklist Hoogenraad'!A$17,ROW()-ROW(A$17),0))</f>
        <v/>
      </c>
      <c r="B4607" s="124" t="str">
        <f ca="1">IF(OFFSET('Stocklist Hoogenraad'!B$17,ROW()-ROW(B$17),0)="","",OFFSET('Stocklist Hoogenraad'!B$17,ROW()-ROW(B$17),0))</f>
        <v/>
      </c>
      <c r="C4607" s="124" t="str">
        <f ca="1">IF(OFFSET('Stocklist Hoogenraad'!C$17,ROW()-ROW(C$17),0)="","",OFFSET('Stocklist Hoogenraad'!C$17,ROW()-ROW(C$17),0))</f>
        <v/>
      </c>
      <c r="D4607" s="125" t="str">
        <f ca="1">IF(OFFSET('Stocklist Hoogenraad'!D$17,ROW()-ROW(D$17),0)="","",(1+Margin)*OFFSET('Stocklist Hoogenraad'!D$17,ROW()-ROW(D$17),0))</f>
        <v/>
      </c>
    </row>
    <row r="4608" spans="1:4" x14ac:dyDescent="0.25">
      <c r="A4608" s="124" t="str">
        <f ca="1">IF(OFFSET('Stocklist Hoogenraad'!A$17,ROW()-ROW(A$17),0)="","",OFFSET('Stocklist Hoogenraad'!A$17,ROW()-ROW(A$17),0))</f>
        <v/>
      </c>
      <c r="B4608" s="124" t="str">
        <f ca="1">IF(OFFSET('Stocklist Hoogenraad'!B$17,ROW()-ROW(B$17),0)="","",OFFSET('Stocklist Hoogenraad'!B$17,ROW()-ROW(B$17),0))</f>
        <v/>
      </c>
      <c r="C4608" s="124" t="str">
        <f ca="1">IF(OFFSET('Stocklist Hoogenraad'!C$17,ROW()-ROW(C$17),0)="","",OFFSET('Stocklist Hoogenraad'!C$17,ROW()-ROW(C$17),0))</f>
        <v/>
      </c>
      <c r="D4608" s="125" t="str">
        <f ca="1">IF(OFFSET('Stocklist Hoogenraad'!D$17,ROW()-ROW(D$17),0)="","",(1+Margin)*OFFSET('Stocklist Hoogenraad'!D$17,ROW()-ROW(D$17),0))</f>
        <v/>
      </c>
    </row>
    <row r="4609" spans="1:4" x14ac:dyDescent="0.25">
      <c r="A4609" s="124" t="str">
        <f ca="1">IF(OFFSET('Stocklist Hoogenraad'!A$17,ROW()-ROW(A$17),0)="","",OFFSET('Stocklist Hoogenraad'!A$17,ROW()-ROW(A$17),0))</f>
        <v/>
      </c>
      <c r="B4609" s="124" t="str">
        <f ca="1">IF(OFFSET('Stocklist Hoogenraad'!B$17,ROW()-ROW(B$17),0)="","",OFFSET('Stocklist Hoogenraad'!B$17,ROW()-ROW(B$17),0))</f>
        <v/>
      </c>
      <c r="C4609" s="124" t="str">
        <f ca="1">IF(OFFSET('Stocklist Hoogenraad'!C$17,ROW()-ROW(C$17),0)="","",OFFSET('Stocklist Hoogenraad'!C$17,ROW()-ROW(C$17),0))</f>
        <v/>
      </c>
      <c r="D4609" s="125" t="str">
        <f ca="1">IF(OFFSET('Stocklist Hoogenraad'!D$17,ROW()-ROW(D$17),0)="","",(1+Margin)*OFFSET('Stocklist Hoogenraad'!D$17,ROW()-ROW(D$17),0))</f>
        <v/>
      </c>
    </row>
    <row r="4610" spans="1:4" x14ac:dyDescent="0.25">
      <c r="A4610" s="124" t="str">
        <f ca="1">IF(OFFSET('Stocklist Hoogenraad'!A$17,ROW()-ROW(A$17),0)="","",OFFSET('Stocklist Hoogenraad'!A$17,ROW()-ROW(A$17),0))</f>
        <v/>
      </c>
      <c r="B4610" s="124" t="str">
        <f ca="1">IF(OFFSET('Stocklist Hoogenraad'!B$17,ROW()-ROW(B$17),0)="","",OFFSET('Stocklist Hoogenraad'!B$17,ROW()-ROW(B$17),0))</f>
        <v/>
      </c>
      <c r="C4610" s="124" t="str">
        <f ca="1">IF(OFFSET('Stocklist Hoogenraad'!C$17,ROW()-ROW(C$17),0)="","",OFFSET('Stocklist Hoogenraad'!C$17,ROW()-ROW(C$17),0))</f>
        <v/>
      </c>
      <c r="D4610" s="125" t="str">
        <f ca="1">IF(OFFSET('Stocklist Hoogenraad'!D$17,ROW()-ROW(D$17),0)="","",(1+Margin)*OFFSET('Stocklist Hoogenraad'!D$17,ROW()-ROW(D$17),0))</f>
        <v/>
      </c>
    </row>
    <row r="4611" spans="1:4" x14ac:dyDescent="0.25">
      <c r="A4611" s="124" t="str">
        <f ca="1">IF(OFFSET('Stocklist Hoogenraad'!A$17,ROW()-ROW(A$17),0)="","",OFFSET('Stocklist Hoogenraad'!A$17,ROW()-ROW(A$17),0))</f>
        <v/>
      </c>
      <c r="B4611" s="124" t="str">
        <f ca="1">IF(OFFSET('Stocklist Hoogenraad'!B$17,ROW()-ROW(B$17),0)="","",OFFSET('Stocklist Hoogenraad'!B$17,ROW()-ROW(B$17),0))</f>
        <v/>
      </c>
      <c r="C4611" s="124" t="str">
        <f ca="1">IF(OFFSET('Stocklist Hoogenraad'!C$17,ROW()-ROW(C$17),0)="","",OFFSET('Stocklist Hoogenraad'!C$17,ROW()-ROW(C$17),0))</f>
        <v/>
      </c>
      <c r="D4611" s="125" t="str">
        <f ca="1">IF(OFFSET('Stocklist Hoogenraad'!D$17,ROW()-ROW(D$17),0)="","",(1+Margin)*OFFSET('Stocklist Hoogenraad'!D$17,ROW()-ROW(D$17),0))</f>
        <v/>
      </c>
    </row>
    <row r="4612" spans="1:4" x14ac:dyDescent="0.25">
      <c r="A4612" s="124" t="str">
        <f ca="1">IF(OFFSET('Stocklist Hoogenraad'!A$17,ROW()-ROW(A$17),0)="","",OFFSET('Stocklist Hoogenraad'!A$17,ROW()-ROW(A$17),0))</f>
        <v/>
      </c>
      <c r="B4612" s="124" t="str">
        <f ca="1">IF(OFFSET('Stocklist Hoogenraad'!B$17,ROW()-ROW(B$17),0)="","",OFFSET('Stocklist Hoogenraad'!B$17,ROW()-ROW(B$17),0))</f>
        <v/>
      </c>
      <c r="C4612" s="124" t="str">
        <f ca="1">IF(OFFSET('Stocklist Hoogenraad'!C$17,ROW()-ROW(C$17),0)="","",OFFSET('Stocklist Hoogenraad'!C$17,ROW()-ROW(C$17),0))</f>
        <v/>
      </c>
      <c r="D4612" s="125" t="str">
        <f ca="1">IF(OFFSET('Stocklist Hoogenraad'!D$17,ROW()-ROW(D$17),0)="","",(1+Margin)*OFFSET('Stocklist Hoogenraad'!D$17,ROW()-ROW(D$17),0))</f>
        <v/>
      </c>
    </row>
    <row r="4613" spans="1:4" x14ac:dyDescent="0.25">
      <c r="A4613" s="124" t="str">
        <f ca="1">IF(OFFSET('Stocklist Hoogenraad'!A$17,ROW()-ROW(A$17),0)="","",OFFSET('Stocklist Hoogenraad'!A$17,ROW()-ROW(A$17),0))</f>
        <v/>
      </c>
      <c r="B4613" s="124" t="str">
        <f ca="1">IF(OFFSET('Stocklist Hoogenraad'!B$17,ROW()-ROW(B$17),0)="","",OFFSET('Stocklist Hoogenraad'!B$17,ROW()-ROW(B$17),0))</f>
        <v/>
      </c>
      <c r="C4613" s="124" t="str">
        <f ca="1">IF(OFFSET('Stocklist Hoogenraad'!C$17,ROW()-ROW(C$17),0)="","",OFFSET('Stocklist Hoogenraad'!C$17,ROW()-ROW(C$17),0))</f>
        <v/>
      </c>
      <c r="D4613" s="125" t="str">
        <f ca="1">IF(OFFSET('Stocklist Hoogenraad'!D$17,ROW()-ROW(D$17),0)="","",(1+Margin)*OFFSET('Stocklist Hoogenraad'!D$17,ROW()-ROW(D$17),0))</f>
        <v/>
      </c>
    </row>
    <row r="4614" spans="1:4" x14ac:dyDescent="0.25">
      <c r="A4614" s="124" t="str">
        <f ca="1">IF(OFFSET('Stocklist Hoogenraad'!A$17,ROW()-ROW(A$17),0)="","",OFFSET('Stocklist Hoogenraad'!A$17,ROW()-ROW(A$17),0))</f>
        <v/>
      </c>
      <c r="B4614" s="124" t="str">
        <f ca="1">IF(OFFSET('Stocklist Hoogenraad'!B$17,ROW()-ROW(B$17),0)="","",OFFSET('Stocklist Hoogenraad'!B$17,ROW()-ROW(B$17),0))</f>
        <v/>
      </c>
      <c r="C4614" s="124" t="str">
        <f ca="1">IF(OFFSET('Stocklist Hoogenraad'!C$17,ROW()-ROW(C$17),0)="","",OFFSET('Stocklist Hoogenraad'!C$17,ROW()-ROW(C$17),0))</f>
        <v/>
      </c>
      <c r="D4614" s="125" t="str">
        <f ca="1">IF(OFFSET('Stocklist Hoogenraad'!D$17,ROW()-ROW(D$17),0)="","",(1+Margin)*OFFSET('Stocklist Hoogenraad'!D$17,ROW()-ROW(D$17),0))</f>
        <v/>
      </c>
    </row>
    <row r="4615" spans="1:4" x14ac:dyDescent="0.25">
      <c r="A4615" s="124" t="str">
        <f ca="1">IF(OFFSET('Stocklist Hoogenraad'!A$17,ROW()-ROW(A$17),0)="","",OFFSET('Stocklist Hoogenraad'!A$17,ROW()-ROW(A$17),0))</f>
        <v/>
      </c>
      <c r="B4615" s="124" t="str">
        <f ca="1">IF(OFFSET('Stocklist Hoogenraad'!B$17,ROW()-ROW(B$17),0)="","",OFFSET('Stocklist Hoogenraad'!B$17,ROW()-ROW(B$17),0))</f>
        <v/>
      </c>
      <c r="C4615" s="124" t="str">
        <f ca="1">IF(OFFSET('Stocklist Hoogenraad'!C$17,ROW()-ROW(C$17),0)="","",OFFSET('Stocklist Hoogenraad'!C$17,ROW()-ROW(C$17),0))</f>
        <v/>
      </c>
      <c r="D4615" s="125" t="str">
        <f ca="1">IF(OFFSET('Stocklist Hoogenraad'!D$17,ROW()-ROW(D$17),0)="","",(1+Margin)*OFFSET('Stocklist Hoogenraad'!D$17,ROW()-ROW(D$17),0))</f>
        <v/>
      </c>
    </row>
    <row r="4616" spans="1:4" x14ac:dyDescent="0.25">
      <c r="A4616" s="124" t="str">
        <f ca="1">IF(OFFSET('Stocklist Hoogenraad'!A$17,ROW()-ROW(A$17),0)="","",OFFSET('Stocklist Hoogenraad'!A$17,ROW()-ROW(A$17),0))</f>
        <v/>
      </c>
      <c r="B4616" s="124" t="str">
        <f ca="1">IF(OFFSET('Stocklist Hoogenraad'!B$17,ROW()-ROW(B$17),0)="","",OFFSET('Stocklist Hoogenraad'!B$17,ROW()-ROW(B$17),0))</f>
        <v/>
      </c>
      <c r="C4616" s="124" t="str">
        <f ca="1">IF(OFFSET('Stocklist Hoogenraad'!C$17,ROW()-ROW(C$17),0)="","",OFFSET('Stocklist Hoogenraad'!C$17,ROW()-ROW(C$17),0))</f>
        <v/>
      </c>
      <c r="D4616" s="125" t="str">
        <f ca="1">IF(OFFSET('Stocklist Hoogenraad'!D$17,ROW()-ROW(D$17),0)="","",(1+Margin)*OFFSET('Stocklist Hoogenraad'!D$17,ROW()-ROW(D$17),0))</f>
        <v/>
      </c>
    </row>
    <row r="4617" spans="1:4" x14ac:dyDescent="0.25">
      <c r="A4617" s="124" t="str">
        <f ca="1">IF(OFFSET('Stocklist Hoogenraad'!A$17,ROW()-ROW(A$17),0)="","",OFFSET('Stocklist Hoogenraad'!A$17,ROW()-ROW(A$17),0))</f>
        <v/>
      </c>
      <c r="B4617" s="124" t="str">
        <f ca="1">IF(OFFSET('Stocklist Hoogenraad'!B$17,ROW()-ROW(B$17),0)="","",OFFSET('Stocklist Hoogenraad'!B$17,ROW()-ROW(B$17),0))</f>
        <v/>
      </c>
      <c r="C4617" s="124" t="str">
        <f ca="1">IF(OFFSET('Stocklist Hoogenraad'!C$17,ROW()-ROW(C$17),0)="","",OFFSET('Stocklist Hoogenraad'!C$17,ROW()-ROW(C$17),0))</f>
        <v/>
      </c>
      <c r="D4617" s="125" t="str">
        <f ca="1">IF(OFFSET('Stocklist Hoogenraad'!D$17,ROW()-ROW(D$17),0)="","",(1+Margin)*OFFSET('Stocklist Hoogenraad'!D$17,ROW()-ROW(D$17),0))</f>
        <v/>
      </c>
    </row>
    <row r="4618" spans="1:4" x14ac:dyDescent="0.25">
      <c r="A4618" s="124" t="str">
        <f ca="1">IF(OFFSET('Stocklist Hoogenraad'!A$17,ROW()-ROW(A$17),0)="","",OFFSET('Stocklist Hoogenraad'!A$17,ROW()-ROW(A$17),0))</f>
        <v/>
      </c>
      <c r="B4618" s="124" t="str">
        <f ca="1">IF(OFFSET('Stocklist Hoogenraad'!B$17,ROW()-ROW(B$17),0)="","",OFFSET('Stocklist Hoogenraad'!B$17,ROW()-ROW(B$17),0))</f>
        <v/>
      </c>
      <c r="C4618" s="124" t="str">
        <f ca="1">IF(OFFSET('Stocklist Hoogenraad'!C$17,ROW()-ROW(C$17),0)="","",OFFSET('Stocklist Hoogenraad'!C$17,ROW()-ROW(C$17),0))</f>
        <v/>
      </c>
      <c r="D4618" s="125" t="str">
        <f ca="1">IF(OFFSET('Stocklist Hoogenraad'!D$17,ROW()-ROW(D$17),0)="","",(1+Margin)*OFFSET('Stocklist Hoogenraad'!D$17,ROW()-ROW(D$17),0))</f>
        <v/>
      </c>
    </row>
    <row r="4619" spans="1:4" x14ac:dyDescent="0.25">
      <c r="A4619" s="124" t="str">
        <f ca="1">IF(OFFSET('Stocklist Hoogenraad'!A$17,ROW()-ROW(A$17),0)="","",OFFSET('Stocklist Hoogenraad'!A$17,ROW()-ROW(A$17),0))</f>
        <v/>
      </c>
      <c r="B4619" s="124" t="str">
        <f ca="1">IF(OFFSET('Stocklist Hoogenraad'!B$17,ROW()-ROW(B$17),0)="","",OFFSET('Stocklist Hoogenraad'!B$17,ROW()-ROW(B$17),0))</f>
        <v/>
      </c>
      <c r="C4619" s="124" t="str">
        <f ca="1">IF(OFFSET('Stocklist Hoogenraad'!C$17,ROW()-ROW(C$17),0)="","",OFFSET('Stocklist Hoogenraad'!C$17,ROW()-ROW(C$17),0))</f>
        <v/>
      </c>
      <c r="D4619" s="125" t="str">
        <f ca="1">IF(OFFSET('Stocklist Hoogenraad'!D$17,ROW()-ROW(D$17),0)="","",(1+Margin)*OFFSET('Stocklist Hoogenraad'!D$17,ROW()-ROW(D$17),0))</f>
        <v/>
      </c>
    </row>
    <row r="4620" spans="1:4" x14ac:dyDescent="0.25">
      <c r="A4620" s="124" t="str">
        <f ca="1">IF(OFFSET('Stocklist Hoogenraad'!A$17,ROW()-ROW(A$17),0)="","",OFFSET('Stocklist Hoogenraad'!A$17,ROW()-ROW(A$17),0))</f>
        <v/>
      </c>
      <c r="B4620" s="124" t="str">
        <f ca="1">IF(OFFSET('Stocklist Hoogenraad'!B$17,ROW()-ROW(B$17),0)="","",OFFSET('Stocklist Hoogenraad'!B$17,ROW()-ROW(B$17),0))</f>
        <v/>
      </c>
      <c r="C4620" s="124" t="str">
        <f ca="1">IF(OFFSET('Stocklist Hoogenraad'!C$17,ROW()-ROW(C$17),0)="","",OFFSET('Stocklist Hoogenraad'!C$17,ROW()-ROW(C$17),0))</f>
        <v/>
      </c>
      <c r="D4620" s="125" t="str">
        <f ca="1">IF(OFFSET('Stocklist Hoogenraad'!D$17,ROW()-ROW(D$17),0)="","",(1+Margin)*OFFSET('Stocklist Hoogenraad'!D$17,ROW()-ROW(D$17),0))</f>
        <v/>
      </c>
    </row>
    <row r="4621" spans="1:4" x14ac:dyDescent="0.25">
      <c r="A4621" s="124" t="str">
        <f ca="1">IF(OFFSET('Stocklist Hoogenraad'!A$17,ROW()-ROW(A$17),0)="","",OFFSET('Stocklist Hoogenraad'!A$17,ROW()-ROW(A$17),0))</f>
        <v/>
      </c>
      <c r="B4621" s="124" t="str">
        <f ca="1">IF(OFFSET('Stocklist Hoogenraad'!B$17,ROW()-ROW(B$17),0)="","",OFFSET('Stocklist Hoogenraad'!B$17,ROW()-ROW(B$17),0))</f>
        <v/>
      </c>
      <c r="C4621" s="124" t="str">
        <f ca="1">IF(OFFSET('Stocklist Hoogenraad'!C$17,ROW()-ROW(C$17),0)="","",OFFSET('Stocklist Hoogenraad'!C$17,ROW()-ROW(C$17),0))</f>
        <v/>
      </c>
      <c r="D4621" s="125" t="str">
        <f ca="1">IF(OFFSET('Stocklist Hoogenraad'!D$17,ROW()-ROW(D$17),0)="","",(1+Margin)*OFFSET('Stocklist Hoogenraad'!D$17,ROW()-ROW(D$17),0))</f>
        <v/>
      </c>
    </row>
    <row r="4622" spans="1:4" x14ac:dyDescent="0.25">
      <c r="A4622" s="124" t="str">
        <f ca="1">IF(OFFSET('Stocklist Hoogenraad'!A$17,ROW()-ROW(A$17),0)="","",OFFSET('Stocklist Hoogenraad'!A$17,ROW()-ROW(A$17),0))</f>
        <v/>
      </c>
      <c r="B4622" s="124" t="str">
        <f ca="1">IF(OFFSET('Stocklist Hoogenraad'!B$17,ROW()-ROW(B$17),0)="","",OFFSET('Stocklist Hoogenraad'!B$17,ROW()-ROW(B$17),0))</f>
        <v/>
      </c>
      <c r="C4622" s="124" t="str">
        <f ca="1">IF(OFFSET('Stocklist Hoogenraad'!C$17,ROW()-ROW(C$17),0)="","",OFFSET('Stocklist Hoogenraad'!C$17,ROW()-ROW(C$17),0))</f>
        <v/>
      </c>
      <c r="D4622" s="125" t="str">
        <f ca="1">IF(OFFSET('Stocklist Hoogenraad'!D$17,ROW()-ROW(D$17),0)="","",(1+Margin)*OFFSET('Stocklist Hoogenraad'!D$17,ROW()-ROW(D$17),0))</f>
        <v/>
      </c>
    </row>
    <row r="4623" spans="1:4" x14ac:dyDescent="0.25">
      <c r="A4623" s="124" t="str">
        <f ca="1">IF(OFFSET('Stocklist Hoogenraad'!A$17,ROW()-ROW(A$17),0)="","",OFFSET('Stocklist Hoogenraad'!A$17,ROW()-ROW(A$17),0))</f>
        <v/>
      </c>
      <c r="B4623" s="124" t="str">
        <f ca="1">IF(OFFSET('Stocklist Hoogenraad'!B$17,ROW()-ROW(B$17),0)="","",OFFSET('Stocklist Hoogenraad'!B$17,ROW()-ROW(B$17),0))</f>
        <v/>
      </c>
      <c r="C4623" s="124" t="str">
        <f ca="1">IF(OFFSET('Stocklist Hoogenraad'!C$17,ROW()-ROW(C$17),0)="","",OFFSET('Stocklist Hoogenraad'!C$17,ROW()-ROW(C$17),0))</f>
        <v/>
      </c>
      <c r="D4623" s="125" t="str">
        <f ca="1">IF(OFFSET('Stocklist Hoogenraad'!D$17,ROW()-ROW(D$17),0)="","",(1+Margin)*OFFSET('Stocklist Hoogenraad'!D$17,ROW()-ROW(D$17),0))</f>
        <v/>
      </c>
    </row>
    <row r="4624" spans="1:4" x14ac:dyDescent="0.25">
      <c r="A4624" s="124" t="str">
        <f ca="1">IF(OFFSET('Stocklist Hoogenraad'!A$17,ROW()-ROW(A$17),0)="","",OFFSET('Stocklist Hoogenraad'!A$17,ROW()-ROW(A$17),0))</f>
        <v/>
      </c>
      <c r="B4624" s="124" t="str">
        <f ca="1">IF(OFFSET('Stocklist Hoogenraad'!B$17,ROW()-ROW(B$17),0)="","",OFFSET('Stocklist Hoogenraad'!B$17,ROW()-ROW(B$17),0))</f>
        <v/>
      </c>
      <c r="C4624" s="124" t="str">
        <f ca="1">IF(OFFSET('Stocklist Hoogenraad'!C$17,ROW()-ROW(C$17),0)="","",OFFSET('Stocklist Hoogenraad'!C$17,ROW()-ROW(C$17),0))</f>
        <v/>
      </c>
      <c r="D4624" s="125" t="str">
        <f ca="1">IF(OFFSET('Stocklist Hoogenraad'!D$17,ROW()-ROW(D$17),0)="","",(1+Margin)*OFFSET('Stocklist Hoogenraad'!D$17,ROW()-ROW(D$17),0))</f>
        <v/>
      </c>
    </row>
    <row r="4625" spans="1:4" x14ac:dyDescent="0.25">
      <c r="A4625" s="124" t="str">
        <f ca="1">IF(OFFSET('Stocklist Hoogenraad'!A$17,ROW()-ROW(A$17),0)="","",OFFSET('Stocklist Hoogenraad'!A$17,ROW()-ROW(A$17),0))</f>
        <v/>
      </c>
      <c r="B4625" s="124" t="str">
        <f ca="1">IF(OFFSET('Stocklist Hoogenraad'!B$17,ROW()-ROW(B$17),0)="","",OFFSET('Stocklist Hoogenraad'!B$17,ROW()-ROW(B$17),0))</f>
        <v/>
      </c>
      <c r="C4625" s="124" t="str">
        <f ca="1">IF(OFFSET('Stocklist Hoogenraad'!C$17,ROW()-ROW(C$17),0)="","",OFFSET('Stocklist Hoogenraad'!C$17,ROW()-ROW(C$17),0))</f>
        <v/>
      </c>
      <c r="D4625" s="125" t="str">
        <f ca="1">IF(OFFSET('Stocklist Hoogenraad'!D$17,ROW()-ROW(D$17),0)="","",(1+Margin)*OFFSET('Stocklist Hoogenraad'!D$17,ROW()-ROW(D$17),0))</f>
        <v/>
      </c>
    </row>
    <row r="4626" spans="1:4" x14ac:dyDescent="0.25">
      <c r="A4626" s="124" t="str">
        <f ca="1">IF(OFFSET('Stocklist Hoogenraad'!A$17,ROW()-ROW(A$17),0)="","",OFFSET('Stocklist Hoogenraad'!A$17,ROW()-ROW(A$17),0))</f>
        <v/>
      </c>
      <c r="B4626" s="124" t="str">
        <f ca="1">IF(OFFSET('Stocklist Hoogenraad'!B$17,ROW()-ROW(B$17),0)="","",OFFSET('Stocklist Hoogenraad'!B$17,ROW()-ROW(B$17),0))</f>
        <v/>
      </c>
      <c r="C4626" s="124" t="str">
        <f ca="1">IF(OFFSET('Stocklist Hoogenraad'!C$17,ROW()-ROW(C$17),0)="","",OFFSET('Stocklist Hoogenraad'!C$17,ROW()-ROW(C$17),0))</f>
        <v/>
      </c>
      <c r="D4626" s="125" t="str">
        <f ca="1">IF(OFFSET('Stocklist Hoogenraad'!D$17,ROW()-ROW(D$17),0)="","",(1+Margin)*OFFSET('Stocklist Hoogenraad'!D$17,ROW()-ROW(D$17),0))</f>
        <v/>
      </c>
    </row>
    <row r="4627" spans="1:4" x14ac:dyDescent="0.25">
      <c r="A4627" s="124" t="str">
        <f ca="1">IF(OFFSET('Stocklist Hoogenraad'!A$17,ROW()-ROW(A$17),0)="","",OFFSET('Stocklist Hoogenraad'!A$17,ROW()-ROW(A$17),0))</f>
        <v/>
      </c>
      <c r="B4627" s="124" t="str">
        <f ca="1">IF(OFFSET('Stocklist Hoogenraad'!B$17,ROW()-ROW(B$17),0)="","",OFFSET('Stocklist Hoogenraad'!B$17,ROW()-ROW(B$17),0))</f>
        <v/>
      </c>
      <c r="C4627" s="124" t="str">
        <f ca="1">IF(OFFSET('Stocklist Hoogenraad'!C$17,ROW()-ROW(C$17),0)="","",OFFSET('Stocklist Hoogenraad'!C$17,ROW()-ROW(C$17),0))</f>
        <v/>
      </c>
      <c r="D4627" s="125" t="str">
        <f ca="1">IF(OFFSET('Stocklist Hoogenraad'!D$17,ROW()-ROW(D$17),0)="","",(1+Margin)*OFFSET('Stocklist Hoogenraad'!D$17,ROW()-ROW(D$17),0))</f>
        <v/>
      </c>
    </row>
    <row r="4628" spans="1:4" x14ac:dyDescent="0.25">
      <c r="A4628" s="124" t="str">
        <f ca="1">IF(OFFSET('Stocklist Hoogenraad'!A$17,ROW()-ROW(A$17),0)="","",OFFSET('Stocklist Hoogenraad'!A$17,ROW()-ROW(A$17),0))</f>
        <v/>
      </c>
      <c r="B4628" s="124" t="str">
        <f ca="1">IF(OFFSET('Stocklist Hoogenraad'!B$17,ROW()-ROW(B$17),0)="","",OFFSET('Stocklist Hoogenraad'!B$17,ROW()-ROW(B$17),0))</f>
        <v/>
      </c>
      <c r="C4628" s="124" t="str">
        <f ca="1">IF(OFFSET('Stocklist Hoogenraad'!C$17,ROW()-ROW(C$17),0)="","",OFFSET('Stocklist Hoogenraad'!C$17,ROW()-ROW(C$17),0))</f>
        <v/>
      </c>
      <c r="D4628" s="125" t="str">
        <f ca="1">IF(OFFSET('Stocklist Hoogenraad'!D$17,ROW()-ROW(D$17),0)="","",(1+Margin)*OFFSET('Stocklist Hoogenraad'!D$17,ROW()-ROW(D$17),0))</f>
        <v/>
      </c>
    </row>
    <row r="4629" spans="1:4" x14ac:dyDescent="0.25">
      <c r="A4629" s="124" t="str">
        <f ca="1">IF(OFFSET('Stocklist Hoogenraad'!A$17,ROW()-ROW(A$17),0)="","",OFFSET('Stocklist Hoogenraad'!A$17,ROW()-ROW(A$17),0))</f>
        <v/>
      </c>
      <c r="B4629" s="124" t="str">
        <f ca="1">IF(OFFSET('Stocklist Hoogenraad'!B$17,ROW()-ROW(B$17),0)="","",OFFSET('Stocklist Hoogenraad'!B$17,ROW()-ROW(B$17),0))</f>
        <v/>
      </c>
      <c r="C4629" s="124" t="str">
        <f ca="1">IF(OFFSET('Stocklist Hoogenraad'!C$17,ROW()-ROW(C$17),0)="","",OFFSET('Stocklist Hoogenraad'!C$17,ROW()-ROW(C$17),0))</f>
        <v/>
      </c>
      <c r="D4629" s="125" t="str">
        <f ca="1">IF(OFFSET('Stocklist Hoogenraad'!D$17,ROW()-ROW(D$17),0)="","",(1+Margin)*OFFSET('Stocklist Hoogenraad'!D$17,ROW()-ROW(D$17),0))</f>
        <v/>
      </c>
    </row>
    <row r="4630" spans="1:4" x14ac:dyDescent="0.25">
      <c r="A4630" s="124" t="str">
        <f ca="1">IF(OFFSET('Stocklist Hoogenraad'!A$17,ROW()-ROW(A$17),0)="","",OFFSET('Stocklist Hoogenraad'!A$17,ROW()-ROW(A$17),0))</f>
        <v/>
      </c>
      <c r="B4630" s="124" t="str">
        <f ca="1">IF(OFFSET('Stocklist Hoogenraad'!B$17,ROW()-ROW(B$17),0)="","",OFFSET('Stocklist Hoogenraad'!B$17,ROW()-ROW(B$17),0))</f>
        <v/>
      </c>
      <c r="C4630" s="124" t="str">
        <f ca="1">IF(OFFSET('Stocklist Hoogenraad'!C$17,ROW()-ROW(C$17),0)="","",OFFSET('Stocklist Hoogenraad'!C$17,ROW()-ROW(C$17),0))</f>
        <v/>
      </c>
      <c r="D4630" s="125" t="str">
        <f ca="1">IF(OFFSET('Stocklist Hoogenraad'!D$17,ROW()-ROW(D$17),0)="","",(1+Margin)*OFFSET('Stocklist Hoogenraad'!D$17,ROW()-ROW(D$17),0))</f>
        <v/>
      </c>
    </row>
    <row r="4631" spans="1:4" x14ac:dyDescent="0.25">
      <c r="A4631" s="124" t="str">
        <f ca="1">IF(OFFSET('Stocklist Hoogenraad'!A$17,ROW()-ROW(A$17),0)="","",OFFSET('Stocklist Hoogenraad'!A$17,ROW()-ROW(A$17),0))</f>
        <v/>
      </c>
      <c r="B4631" s="124" t="str">
        <f ca="1">IF(OFFSET('Stocklist Hoogenraad'!B$17,ROW()-ROW(B$17),0)="","",OFFSET('Stocklist Hoogenraad'!B$17,ROW()-ROW(B$17),0))</f>
        <v/>
      </c>
      <c r="C4631" s="124" t="str">
        <f ca="1">IF(OFFSET('Stocklist Hoogenraad'!C$17,ROW()-ROW(C$17),0)="","",OFFSET('Stocklist Hoogenraad'!C$17,ROW()-ROW(C$17),0))</f>
        <v/>
      </c>
      <c r="D4631" s="125" t="str">
        <f ca="1">IF(OFFSET('Stocklist Hoogenraad'!D$17,ROW()-ROW(D$17),0)="","",(1+Margin)*OFFSET('Stocklist Hoogenraad'!D$17,ROW()-ROW(D$17),0))</f>
        <v/>
      </c>
    </row>
    <row r="4632" spans="1:4" x14ac:dyDescent="0.25">
      <c r="A4632" s="124" t="str">
        <f ca="1">IF(OFFSET('Stocklist Hoogenraad'!A$17,ROW()-ROW(A$17),0)="","",OFFSET('Stocklist Hoogenraad'!A$17,ROW()-ROW(A$17),0))</f>
        <v/>
      </c>
      <c r="B4632" s="124" t="str">
        <f ca="1">IF(OFFSET('Stocklist Hoogenraad'!B$17,ROW()-ROW(B$17),0)="","",OFFSET('Stocklist Hoogenraad'!B$17,ROW()-ROW(B$17),0))</f>
        <v/>
      </c>
      <c r="C4632" s="124" t="str">
        <f ca="1">IF(OFFSET('Stocklist Hoogenraad'!C$17,ROW()-ROW(C$17),0)="","",OFFSET('Stocklist Hoogenraad'!C$17,ROW()-ROW(C$17),0))</f>
        <v/>
      </c>
      <c r="D4632" s="125" t="str">
        <f ca="1">IF(OFFSET('Stocklist Hoogenraad'!D$17,ROW()-ROW(D$17),0)="","",(1+Margin)*OFFSET('Stocklist Hoogenraad'!D$17,ROW()-ROW(D$17),0))</f>
        <v/>
      </c>
    </row>
    <row r="4633" spans="1:4" x14ac:dyDescent="0.25">
      <c r="A4633" s="124" t="str">
        <f ca="1">IF(OFFSET('Stocklist Hoogenraad'!A$17,ROW()-ROW(A$17),0)="","",OFFSET('Stocklist Hoogenraad'!A$17,ROW()-ROW(A$17),0))</f>
        <v/>
      </c>
      <c r="B4633" s="124" t="str">
        <f ca="1">IF(OFFSET('Stocklist Hoogenraad'!B$17,ROW()-ROW(B$17),0)="","",OFFSET('Stocklist Hoogenraad'!B$17,ROW()-ROW(B$17),0))</f>
        <v/>
      </c>
      <c r="C4633" s="124" t="str">
        <f ca="1">IF(OFFSET('Stocklist Hoogenraad'!C$17,ROW()-ROW(C$17),0)="","",OFFSET('Stocklist Hoogenraad'!C$17,ROW()-ROW(C$17),0))</f>
        <v/>
      </c>
      <c r="D4633" s="125" t="str">
        <f ca="1">IF(OFFSET('Stocklist Hoogenraad'!D$17,ROW()-ROW(D$17),0)="","",(1+Margin)*OFFSET('Stocklist Hoogenraad'!D$17,ROW()-ROW(D$17),0))</f>
        <v/>
      </c>
    </row>
    <row r="4634" spans="1:4" x14ac:dyDescent="0.25">
      <c r="A4634" s="124" t="str">
        <f ca="1">IF(OFFSET('Stocklist Hoogenraad'!A$17,ROW()-ROW(A$17),0)="","",OFFSET('Stocklist Hoogenraad'!A$17,ROW()-ROW(A$17),0))</f>
        <v/>
      </c>
      <c r="B4634" s="124" t="str">
        <f ca="1">IF(OFFSET('Stocklist Hoogenraad'!B$17,ROW()-ROW(B$17),0)="","",OFFSET('Stocklist Hoogenraad'!B$17,ROW()-ROW(B$17),0))</f>
        <v/>
      </c>
      <c r="C4634" s="124" t="str">
        <f ca="1">IF(OFFSET('Stocklist Hoogenraad'!C$17,ROW()-ROW(C$17),0)="","",OFFSET('Stocklist Hoogenraad'!C$17,ROW()-ROW(C$17),0))</f>
        <v/>
      </c>
      <c r="D4634" s="125" t="str">
        <f ca="1">IF(OFFSET('Stocklist Hoogenraad'!D$17,ROW()-ROW(D$17),0)="","",(1+Margin)*OFFSET('Stocklist Hoogenraad'!D$17,ROW()-ROW(D$17),0))</f>
        <v/>
      </c>
    </row>
    <row r="4635" spans="1:4" x14ac:dyDescent="0.25">
      <c r="A4635" s="124" t="str">
        <f ca="1">IF(OFFSET('Stocklist Hoogenraad'!A$17,ROW()-ROW(A$17),0)="","",OFFSET('Stocklist Hoogenraad'!A$17,ROW()-ROW(A$17),0))</f>
        <v/>
      </c>
      <c r="B4635" s="124" t="str">
        <f ca="1">IF(OFFSET('Stocklist Hoogenraad'!B$17,ROW()-ROW(B$17),0)="","",OFFSET('Stocklist Hoogenraad'!B$17,ROW()-ROW(B$17),0))</f>
        <v/>
      </c>
      <c r="C4635" s="124" t="str">
        <f ca="1">IF(OFFSET('Stocklist Hoogenraad'!C$17,ROW()-ROW(C$17),0)="","",OFFSET('Stocklist Hoogenraad'!C$17,ROW()-ROW(C$17),0))</f>
        <v/>
      </c>
      <c r="D4635" s="125" t="str">
        <f ca="1">IF(OFFSET('Stocklist Hoogenraad'!D$17,ROW()-ROW(D$17),0)="","",(1+Margin)*OFFSET('Stocklist Hoogenraad'!D$17,ROW()-ROW(D$17),0))</f>
        <v/>
      </c>
    </row>
    <row r="4636" spans="1:4" x14ac:dyDescent="0.25">
      <c r="A4636" s="124" t="str">
        <f ca="1">IF(OFFSET('Stocklist Hoogenraad'!A$17,ROW()-ROW(A$17),0)="","",OFFSET('Stocklist Hoogenraad'!A$17,ROW()-ROW(A$17),0))</f>
        <v/>
      </c>
      <c r="B4636" s="124" t="str">
        <f ca="1">IF(OFFSET('Stocklist Hoogenraad'!B$17,ROW()-ROW(B$17),0)="","",OFFSET('Stocklist Hoogenraad'!B$17,ROW()-ROW(B$17),0))</f>
        <v/>
      </c>
      <c r="C4636" s="124" t="str">
        <f ca="1">IF(OFFSET('Stocklist Hoogenraad'!C$17,ROW()-ROW(C$17),0)="","",OFFSET('Stocklist Hoogenraad'!C$17,ROW()-ROW(C$17),0))</f>
        <v/>
      </c>
      <c r="D4636" s="125" t="str">
        <f ca="1">IF(OFFSET('Stocklist Hoogenraad'!D$17,ROW()-ROW(D$17),0)="","",(1+Margin)*OFFSET('Stocklist Hoogenraad'!D$17,ROW()-ROW(D$17),0))</f>
        <v/>
      </c>
    </row>
    <row r="4637" spans="1:4" x14ac:dyDescent="0.25">
      <c r="A4637" s="124" t="str">
        <f ca="1">IF(OFFSET('Stocklist Hoogenraad'!A$17,ROW()-ROW(A$17),0)="","",OFFSET('Stocklist Hoogenraad'!A$17,ROW()-ROW(A$17),0))</f>
        <v/>
      </c>
      <c r="B4637" s="124" t="str">
        <f ca="1">IF(OFFSET('Stocklist Hoogenraad'!B$17,ROW()-ROW(B$17),0)="","",OFFSET('Stocklist Hoogenraad'!B$17,ROW()-ROW(B$17),0))</f>
        <v/>
      </c>
      <c r="C4637" s="124" t="str">
        <f ca="1">IF(OFFSET('Stocklist Hoogenraad'!C$17,ROW()-ROW(C$17),0)="","",OFFSET('Stocklist Hoogenraad'!C$17,ROW()-ROW(C$17),0))</f>
        <v/>
      </c>
      <c r="D4637" s="125" t="str">
        <f ca="1">IF(OFFSET('Stocklist Hoogenraad'!D$17,ROW()-ROW(D$17),0)="","",(1+Margin)*OFFSET('Stocklist Hoogenraad'!D$17,ROW()-ROW(D$17),0))</f>
        <v/>
      </c>
    </row>
    <row r="4638" spans="1:4" x14ac:dyDescent="0.25">
      <c r="A4638" s="124" t="str">
        <f ca="1">IF(OFFSET('Stocklist Hoogenraad'!A$17,ROW()-ROW(A$17),0)="","",OFFSET('Stocklist Hoogenraad'!A$17,ROW()-ROW(A$17),0))</f>
        <v/>
      </c>
      <c r="B4638" s="124" t="str">
        <f ca="1">IF(OFFSET('Stocklist Hoogenraad'!B$17,ROW()-ROW(B$17),0)="","",OFFSET('Stocklist Hoogenraad'!B$17,ROW()-ROW(B$17),0))</f>
        <v/>
      </c>
      <c r="C4638" s="124" t="str">
        <f ca="1">IF(OFFSET('Stocklist Hoogenraad'!C$17,ROW()-ROW(C$17),0)="","",OFFSET('Stocklist Hoogenraad'!C$17,ROW()-ROW(C$17),0))</f>
        <v/>
      </c>
      <c r="D4638" s="125" t="str">
        <f ca="1">IF(OFFSET('Stocklist Hoogenraad'!D$17,ROW()-ROW(D$17),0)="","",(1+Margin)*OFFSET('Stocklist Hoogenraad'!D$17,ROW()-ROW(D$17),0))</f>
        <v/>
      </c>
    </row>
    <row r="4639" spans="1:4" x14ac:dyDescent="0.25">
      <c r="A4639" s="124" t="str">
        <f ca="1">IF(OFFSET('Stocklist Hoogenraad'!A$17,ROW()-ROW(A$17),0)="","",OFFSET('Stocklist Hoogenraad'!A$17,ROW()-ROW(A$17),0))</f>
        <v/>
      </c>
      <c r="B4639" s="124" t="str">
        <f ca="1">IF(OFFSET('Stocklist Hoogenraad'!B$17,ROW()-ROW(B$17),0)="","",OFFSET('Stocklist Hoogenraad'!B$17,ROW()-ROW(B$17),0))</f>
        <v/>
      </c>
      <c r="C4639" s="124" t="str">
        <f ca="1">IF(OFFSET('Stocklist Hoogenraad'!C$17,ROW()-ROW(C$17),0)="","",OFFSET('Stocklist Hoogenraad'!C$17,ROW()-ROW(C$17),0))</f>
        <v/>
      </c>
      <c r="D4639" s="125" t="str">
        <f ca="1">IF(OFFSET('Stocklist Hoogenraad'!D$17,ROW()-ROW(D$17),0)="","",(1+Margin)*OFFSET('Stocklist Hoogenraad'!D$17,ROW()-ROW(D$17),0))</f>
        <v/>
      </c>
    </row>
    <row r="4640" spans="1:4" x14ac:dyDescent="0.25">
      <c r="A4640" s="124" t="str">
        <f ca="1">IF(OFFSET('Stocklist Hoogenraad'!A$17,ROW()-ROW(A$17),0)="","",OFFSET('Stocklist Hoogenraad'!A$17,ROW()-ROW(A$17),0))</f>
        <v/>
      </c>
      <c r="B4640" s="124" t="str">
        <f ca="1">IF(OFFSET('Stocklist Hoogenraad'!B$17,ROW()-ROW(B$17),0)="","",OFFSET('Stocklist Hoogenraad'!B$17,ROW()-ROW(B$17),0))</f>
        <v/>
      </c>
      <c r="C4640" s="124" t="str">
        <f ca="1">IF(OFFSET('Stocklist Hoogenraad'!C$17,ROW()-ROW(C$17),0)="","",OFFSET('Stocklist Hoogenraad'!C$17,ROW()-ROW(C$17),0))</f>
        <v/>
      </c>
      <c r="D4640" s="125" t="str">
        <f ca="1">IF(OFFSET('Stocklist Hoogenraad'!D$17,ROW()-ROW(D$17),0)="","",(1+Margin)*OFFSET('Stocklist Hoogenraad'!D$17,ROW()-ROW(D$17),0))</f>
        <v/>
      </c>
    </row>
    <row r="4641" spans="1:4" x14ac:dyDescent="0.25">
      <c r="A4641" s="124" t="str">
        <f ca="1">IF(OFFSET('Stocklist Hoogenraad'!A$17,ROW()-ROW(A$17),0)="","",OFFSET('Stocklist Hoogenraad'!A$17,ROW()-ROW(A$17),0))</f>
        <v/>
      </c>
      <c r="B4641" s="124" t="str">
        <f ca="1">IF(OFFSET('Stocklist Hoogenraad'!B$17,ROW()-ROW(B$17),0)="","",OFFSET('Stocklist Hoogenraad'!B$17,ROW()-ROW(B$17),0))</f>
        <v/>
      </c>
      <c r="C4641" s="124" t="str">
        <f ca="1">IF(OFFSET('Stocklist Hoogenraad'!C$17,ROW()-ROW(C$17),0)="","",OFFSET('Stocklist Hoogenraad'!C$17,ROW()-ROW(C$17),0))</f>
        <v/>
      </c>
      <c r="D4641" s="125" t="str">
        <f ca="1">IF(OFFSET('Stocklist Hoogenraad'!D$17,ROW()-ROW(D$17),0)="","",(1+Margin)*OFFSET('Stocklist Hoogenraad'!D$17,ROW()-ROW(D$17),0))</f>
        <v/>
      </c>
    </row>
    <row r="4642" spans="1:4" x14ac:dyDescent="0.25">
      <c r="A4642" s="124" t="str">
        <f ca="1">IF(OFFSET('Stocklist Hoogenraad'!A$17,ROW()-ROW(A$17),0)="","",OFFSET('Stocklist Hoogenraad'!A$17,ROW()-ROW(A$17),0))</f>
        <v/>
      </c>
      <c r="B4642" s="124" t="str">
        <f ca="1">IF(OFFSET('Stocklist Hoogenraad'!B$17,ROW()-ROW(B$17),0)="","",OFFSET('Stocklist Hoogenraad'!B$17,ROW()-ROW(B$17),0))</f>
        <v/>
      </c>
      <c r="C4642" s="124" t="str">
        <f ca="1">IF(OFFSET('Stocklist Hoogenraad'!C$17,ROW()-ROW(C$17),0)="","",OFFSET('Stocklist Hoogenraad'!C$17,ROW()-ROW(C$17),0))</f>
        <v/>
      </c>
      <c r="D4642" s="125" t="str">
        <f ca="1">IF(OFFSET('Stocklist Hoogenraad'!D$17,ROW()-ROW(D$17),0)="","",(1+Margin)*OFFSET('Stocklist Hoogenraad'!D$17,ROW()-ROW(D$17),0))</f>
        <v/>
      </c>
    </row>
    <row r="4643" spans="1:4" x14ac:dyDescent="0.25">
      <c r="A4643" s="124" t="str">
        <f ca="1">IF(OFFSET('Stocklist Hoogenraad'!A$17,ROW()-ROW(A$17),0)="","",OFFSET('Stocklist Hoogenraad'!A$17,ROW()-ROW(A$17),0))</f>
        <v/>
      </c>
      <c r="B4643" s="124" t="str">
        <f ca="1">IF(OFFSET('Stocklist Hoogenraad'!B$17,ROW()-ROW(B$17),0)="","",OFFSET('Stocklist Hoogenraad'!B$17,ROW()-ROW(B$17),0))</f>
        <v/>
      </c>
      <c r="C4643" s="124" t="str">
        <f ca="1">IF(OFFSET('Stocklist Hoogenraad'!C$17,ROW()-ROW(C$17),0)="","",OFFSET('Stocklist Hoogenraad'!C$17,ROW()-ROW(C$17),0))</f>
        <v/>
      </c>
      <c r="D4643" s="125" t="str">
        <f ca="1">IF(OFFSET('Stocklist Hoogenraad'!D$17,ROW()-ROW(D$17),0)="","",(1+Margin)*OFFSET('Stocklist Hoogenraad'!D$17,ROW()-ROW(D$17),0))</f>
        <v/>
      </c>
    </row>
    <row r="4644" spans="1:4" x14ac:dyDescent="0.25">
      <c r="A4644" s="124" t="str">
        <f ca="1">IF(OFFSET('Stocklist Hoogenraad'!A$17,ROW()-ROW(A$17),0)="","",OFFSET('Stocklist Hoogenraad'!A$17,ROW()-ROW(A$17),0))</f>
        <v/>
      </c>
      <c r="B4644" s="124" t="str">
        <f ca="1">IF(OFFSET('Stocklist Hoogenraad'!B$17,ROW()-ROW(B$17),0)="","",OFFSET('Stocklist Hoogenraad'!B$17,ROW()-ROW(B$17),0))</f>
        <v/>
      </c>
      <c r="C4644" s="124" t="str">
        <f ca="1">IF(OFFSET('Stocklist Hoogenraad'!C$17,ROW()-ROW(C$17),0)="","",OFFSET('Stocklist Hoogenraad'!C$17,ROW()-ROW(C$17),0))</f>
        <v/>
      </c>
      <c r="D4644" s="125" t="str">
        <f ca="1">IF(OFFSET('Stocklist Hoogenraad'!D$17,ROW()-ROW(D$17),0)="","",(1+Margin)*OFFSET('Stocklist Hoogenraad'!D$17,ROW()-ROW(D$17),0))</f>
        <v/>
      </c>
    </row>
    <row r="4645" spans="1:4" x14ac:dyDescent="0.25">
      <c r="A4645" s="124" t="str">
        <f ca="1">IF(OFFSET('Stocklist Hoogenraad'!A$17,ROW()-ROW(A$17),0)="","",OFFSET('Stocklist Hoogenraad'!A$17,ROW()-ROW(A$17),0))</f>
        <v/>
      </c>
      <c r="B4645" s="124" t="str">
        <f ca="1">IF(OFFSET('Stocklist Hoogenraad'!B$17,ROW()-ROW(B$17),0)="","",OFFSET('Stocklist Hoogenraad'!B$17,ROW()-ROW(B$17),0))</f>
        <v/>
      </c>
      <c r="C4645" s="124" t="str">
        <f ca="1">IF(OFFSET('Stocklist Hoogenraad'!C$17,ROW()-ROW(C$17),0)="","",OFFSET('Stocklist Hoogenraad'!C$17,ROW()-ROW(C$17),0))</f>
        <v/>
      </c>
      <c r="D4645" s="125" t="str">
        <f ca="1">IF(OFFSET('Stocklist Hoogenraad'!D$17,ROW()-ROW(D$17),0)="","",(1+Margin)*OFFSET('Stocklist Hoogenraad'!D$17,ROW()-ROW(D$17),0))</f>
        <v/>
      </c>
    </row>
    <row r="4646" spans="1:4" x14ac:dyDescent="0.25">
      <c r="A4646" s="124" t="str">
        <f ca="1">IF(OFFSET('Stocklist Hoogenraad'!A$17,ROW()-ROW(A$17),0)="","",OFFSET('Stocklist Hoogenraad'!A$17,ROW()-ROW(A$17),0))</f>
        <v/>
      </c>
      <c r="B4646" s="124" t="str">
        <f ca="1">IF(OFFSET('Stocklist Hoogenraad'!B$17,ROW()-ROW(B$17),0)="","",OFFSET('Stocklist Hoogenraad'!B$17,ROW()-ROW(B$17),0))</f>
        <v/>
      </c>
      <c r="C4646" s="124" t="str">
        <f ca="1">IF(OFFSET('Stocklist Hoogenraad'!C$17,ROW()-ROW(C$17),0)="","",OFFSET('Stocklist Hoogenraad'!C$17,ROW()-ROW(C$17),0))</f>
        <v/>
      </c>
      <c r="D4646" s="125" t="str">
        <f ca="1">IF(OFFSET('Stocklist Hoogenraad'!D$17,ROW()-ROW(D$17),0)="","",(1+Margin)*OFFSET('Stocklist Hoogenraad'!D$17,ROW()-ROW(D$17),0))</f>
        <v/>
      </c>
    </row>
    <row r="4647" spans="1:4" x14ac:dyDescent="0.25">
      <c r="A4647" s="124" t="str">
        <f ca="1">IF(OFFSET('Stocklist Hoogenraad'!A$17,ROW()-ROW(A$17),0)="","",OFFSET('Stocklist Hoogenraad'!A$17,ROW()-ROW(A$17),0))</f>
        <v/>
      </c>
      <c r="B4647" s="124" t="str">
        <f ca="1">IF(OFFSET('Stocklist Hoogenraad'!B$17,ROW()-ROW(B$17),0)="","",OFFSET('Stocklist Hoogenraad'!B$17,ROW()-ROW(B$17),0))</f>
        <v/>
      </c>
      <c r="C4647" s="124" t="str">
        <f ca="1">IF(OFFSET('Stocklist Hoogenraad'!C$17,ROW()-ROW(C$17),0)="","",OFFSET('Stocklist Hoogenraad'!C$17,ROW()-ROW(C$17),0))</f>
        <v/>
      </c>
      <c r="D4647" s="125" t="str">
        <f ca="1">IF(OFFSET('Stocklist Hoogenraad'!D$17,ROW()-ROW(D$17),0)="","",(1+Margin)*OFFSET('Stocklist Hoogenraad'!D$17,ROW()-ROW(D$17),0))</f>
        <v/>
      </c>
    </row>
    <row r="4648" spans="1:4" x14ac:dyDescent="0.25">
      <c r="A4648" s="124" t="str">
        <f ca="1">IF(OFFSET('Stocklist Hoogenraad'!A$17,ROW()-ROW(A$17),0)="","",OFFSET('Stocklist Hoogenraad'!A$17,ROW()-ROW(A$17),0))</f>
        <v/>
      </c>
      <c r="B4648" s="124" t="str">
        <f ca="1">IF(OFFSET('Stocklist Hoogenraad'!B$17,ROW()-ROW(B$17),0)="","",OFFSET('Stocklist Hoogenraad'!B$17,ROW()-ROW(B$17),0))</f>
        <v/>
      </c>
      <c r="C4648" s="124" t="str">
        <f ca="1">IF(OFFSET('Stocklist Hoogenraad'!C$17,ROW()-ROW(C$17),0)="","",OFFSET('Stocklist Hoogenraad'!C$17,ROW()-ROW(C$17),0))</f>
        <v/>
      </c>
      <c r="D4648" s="125" t="str">
        <f ca="1">IF(OFFSET('Stocklist Hoogenraad'!D$17,ROW()-ROW(D$17),0)="","",(1+Margin)*OFFSET('Stocklist Hoogenraad'!D$17,ROW()-ROW(D$17),0))</f>
        <v/>
      </c>
    </row>
    <row r="4649" spans="1:4" x14ac:dyDescent="0.25">
      <c r="A4649" s="124" t="str">
        <f ca="1">IF(OFFSET('Stocklist Hoogenraad'!A$17,ROW()-ROW(A$17),0)="","",OFFSET('Stocklist Hoogenraad'!A$17,ROW()-ROW(A$17),0))</f>
        <v/>
      </c>
      <c r="B4649" s="124" t="str">
        <f ca="1">IF(OFFSET('Stocklist Hoogenraad'!B$17,ROW()-ROW(B$17),0)="","",OFFSET('Stocklist Hoogenraad'!B$17,ROW()-ROW(B$17),0))</f>
        <v/>
      </c>
      <c r="C4649" s="124" t="str">
        <f ca="1">IF(OFFSET('Stocklist Hoogenraad'!C$17,ROW()-ROW(C$17),0)="","",OFFSET('Stocklist Hoogenraad'!C$17,ROW()-ROW(C$17),0))</f>
        <v/>
      </c>
      <c r="D4649" s="125" t="str">
        <f ca="1">IF(OFFSET('Stocklist Hoogenraad'!D$17,ROW()-ROW(D$17),0)="","",(1+Margin)*OFFSET('Stocklist Hoogenraad'!D$17,ROW()-ROW(D$17),0))</f>
        <v/>
      </c>
    </row>
    <row r="4650" spans="1:4" x14ac:dyDescent="0.25">
      <c r="A4650" s="124" t="str">
        <f ca="1">IF(OFFSET('Stocklist Hoogenraad'!A$17,ROW()-ROW(A$17),0)="","",OFFSET('Stocklist Hoogenraad'!A$17,ROW()-ROW(A$17),0))</f>
        <v/>
      </c>
      <c r="B4650" s="124" t="str">
        <f ca="1">IF(OFFSET('Stocklist Hoogenraad'!B$17,ROW()-ROW(B$17),0)="","",OFFSET('Stocklist Hoogenraad'!B$17,ROW()-ROW(B$17),0))</f>
        <v/>
      </c>
      <c r="C4650" s="124" t="str">
        <f ca="1">IF(OFFSET('Stocklist Hoogenraad'!C$17,ROW()-ROW(C$17),0)="","",OFFSET('Stocklist Hoogenraad'!C$17,ROW()-ROW(C$17),0))</f>
        <v/>
      </c>
      <c r="D4650" s="125" t="str">
        <f ca="1">IF(OFFSET('Stocklist Hoogenraad'!D$17,ROW()-ROW(D$17),0)="","",(1+Margin)*OFFSET('Stocklist Hoogenraad'!D$17,ROW()-ROW(D$17),0))</f>
        <v/>
      </c>
    </row>
    <row r="4651" spans="1:4" x14ac:dyDescent="0.25">
      <c r="A4651" s="124" t="str">
        <f ca="1">IF(OFFSET('Stocklist Hoogenraad'!A$17,ROW()-ROW(A$17),0)="","",OFFSET('Stocklist Hoogenraad'!A$17,ROW()-ROW(A$17),0))</f>
        <v/>
      </c>
      <c r="B4651" s="124" t="str">
        <f ca="1">IF(OFFSET('Stocklist Hoogenraad'!B$17,ROW()-ROW(B$17),0)="","",OFFSET('Stocklist Hoogenraad'!B$17,ROW()-ROW(B$17),0))</f>
        <v/>
      </c>
      <c r="C4651" s="124" t="str">
        <f ca="1">IF(OFFSET('Stocklist Hoogenraad'!C$17,ROW()-ROW(C$17),0)="","",OFFSET('Stocklist Hoogenraad'!C$17,ROW()-ROW(C$17),0))</f>
        <v/>
      </c>
      <c r="D4651" s="125" t="str">
        <f ca="1">IF(OFFSET('Stocklist Hoogenraad'!D$17,ROW()-ROW(D$17),0)="","",(1+Margin)*OFFSET('Stocklist Hoogenraad'!D$17,ROW()-ROW(D$17),0))</f>
        <v/>
      </c>
    </row>
    <row r="4652" spans="1:4" x14ac:dyDescent="0.25">
      <c r="A4652" s="124" t="str">
        <f ca="1">IF(OFFSET('Stocklist Hoogenraad'!A$17,ROW()-ROW(A$17),0)="","",OFFSET('Stocklist Hoogenraad'!A$17,ROW()-ROW(A$17),0))</f>
        <v/>
      </c>
      <c r="B4652" s="124" t="str">
        <f ca="1">IF(OFFSET('Stocklist Hoogenraad'!B$17,ROW()-ROW(B$17),0)="","",OFFSET('Stocklist Hoogenraad'!B$17,ROW()-ROW(B$17),0))</f>
        <v/>
      </c>
      <c r="C4652" s="124" t="str">
        <f ca="1">IF(OFFSET('Stocklist Hoogenraad'!C$17,ROW()-ROW(C$17),0)="","",OFFSET('Stocklist Hoogenraad'!C$17,ROW()-ROW(C$17),0))</f>
        <v/>
      </c>
      <c r="D4652" s="125" t="str">
        <f ca="1">IF(OFFSET('Stocklist Hoogenraad'!D$17,ROW()-ROW(D$17),0)="","",(1+Margin)*OFFSET('Stocklist Hoogenraad'!D$17,ROW()-ROW(D$17),0))</f>
        <v/>
      </c>
    </row>
    <row r="4653" spans="1:4" x14ac:dyDescent="0.25">
      <c r="A4653" s="124" t="str">
        <f ca="1">IF(OFFSET('Stocklist Hoogenraad'!A$17,ROW()-ROW(A$17),0)="","",OFFSET('Stocklist Hoogenraad'!A$17,ROW()-ROW(A$17),0))</f>
        <v/>
      </c>
      <c r="B4653" s="124" t="str">
        <f ca="1">IF(OFFSET('Stocklist Hoogenraad'!B$17,ROW()-ROW(B$17),0)="","",OFFSET('Stocklist Hoogenraad'!B$17,ROW()-ROW(B$17),0))</f>
        <v/>
      </c>
      <c r="C4653" s="124" t="str">
        <f ca="1">IF(OFFSET('Stocklist Hoogenraad'!C$17,ROW()-ROW(C$17),0)="","",OFFSET('Stocklist Hoogenraad'!C$17,ROW()-ROW(C$17),0))</f>
        <v/>
      </c>
      <c r="D4653" s="125" t="str">
        <f ca="1">IF(OFFSET('Stocklist Hoogenraad'!D$17,ROW()-ROW(D$17),0)="","",(1+Margin)*OFFSET('Stocklist Hoogenraad'!D$17,ROW()-ROW(D$17),0))</f>
        <v/>
      </c>
    </row>
    <row r="4654" spans="1:4" x14ac:dyDescent="0.25">
      <c r="A4654" s="124" t="str">
        <f ca="1">IF(OFFSET('Stocklist Hoogenraad'!A$17,ROW()-ROW(A$17),0)="","",OFFSET('Stocklist Hoogenraad'!A$17,ROW()-ROW(A$17),0))</f>
        <v/>
      </c>
      <c r="B4654" s="124" t="str">
        <f ca="1">IF(OFFSET('Stocklist Hoogenraad'!B$17,ROW()-ROW(B$17),0)="","",OFFSET('Stocklist Hoogenraad'!B$17,ROW()-ROW(B$17),0))</f>
        <v/>
      </c>
      <c r="C4654" s="124" t="str">
        <f ca="1">IF(OFFSET('Stocklist Hoogenraad'!C$17,ROW()-ROW(C$17),0)="","",OFFSET('Stocklist Hoogenraad'!C$17,ROW()-ROW(C$17),0))</f>
        <v/>
      </c>
      <c r="D4654" s="125" t="str">
        <f ca="1">IF(OFFSET('Stocklist Hoogenraad'!D$17,ROW()-ROW(D$17),0)="","",(1+Margin)*OFFSET('Stocklist Hoogenraad'!D$17,ROW()-ROW(D$17),0))</f>
        <v/>
      </c>
    </row>
    <row r="4655" spans="1:4" x14ac:dyDescent="0.25">
      <c r="A4655" s="124" t="str">
        <f ca="1">IF(OFFSET('Stocklist Hoogenraad'!A$17,ROW()-ROW(A$17),0)="","",OFFSET('Stocklist Hoogenraad'!A$17,ROW()-ROW(A$17),0))</f>
        <v/>
      </c>
      <c r="B4655" s="124" t="str">
        <f ca="1">IF(OFFSET('Stocklist Hoogenraad'!B$17,ROW()-ROW(B$17),0)="","",OFFSET('Stocklist Hoogenraad'!B$17,ROW()-ROW(B$17),0))</f>
        <v/>
      </c>
      <c r="C4655" s="124" t="str">
        <f ca="1">IF(OFFSET('Stocklist Hoogenraad'!C$17,ROW()-ROW(C$17),0)="","",OFFSET('Stocklist Hoogenraad'!C$17,ROW()-ROW(C$17),0))</f>
        <v/>
      </c>
      <c r="D4655" s="125" t="str">
        <f ca="1">IF(OFFSET('Stocklist Hoogenraad'!D$17,ROW()-ROW(D$17),0)="","",(1+Margin)*OFFSET('Stocklist Hoogenraad'!D$17,ROW()-ROW(D$17),0))</f>
        <v/>
      </c>
    </row>
    <row r="4656" spans="1:4" x14ac:dyDescent="0.25">
      <c r="A4656" s="124" t="str">
        <f ca="1">IF(OFFSET('Stocklist Hoogenraad'!A$17,ROW()-ROW(A$17),0)="","",OFFSET('Stocklist Hoogenraad'!A$17,ROW()-ROW(A$17),0))</f>
        <v/>
      </c>
      <c r="B4656" s="124" t="str">
        <f ca="1">IF(OFFSET('Stocklist Hoogenraad'!B$17,ROW()-ROW(B$17),0)="","",OFFSET('Stocklist Hoogenraad'!B$17,ROW()-ROW(B$17),0))</f>
        <v/>
      </c>
      <c r="C4656" s="124" t="str">
        <f ca="1">IF(OFFSET('Stocklist Hoogenraad'!C$17,ROW()-ROW(C$17),0)="","",OFFSET('Stocklist Hoogenraad'!C$17,ROW()-ROW(C$17),0))</f>
        <v/>
      </c>
      <c r="D4656" s="125" t="str">
        <f ca="1">IF(OFFSET('Stocklist Hoogenraad'!D$17,ROW()-ROW(D$17),0)="","",(1+Margin)*OFFSET('Stocklist Hoogenraad'!D$17,ROW()-ROW(D$17),0))</f>
        <v/>
      </c>
    </row>
    <row r="4657" spans="1:4" x14ac:dyDescent="0.25">
      <c r="A4657" s="124" t="str">
        <f ca="1">IF(OFFSET('Stocklist Hoogenraad'!A$17,ROW()-ROW(A$17),0)="","",OFFSET('Stocklist Hoogenraad'!A$17,ROW()-ROW(A$17),0))</f>
        <v/>
      </c>
      <c r="B4657" s="124" t="str">
        <f ca="1">IF(OFFSET('Stocklist Hoogenraad'!B$17,ROW()-ROW(B$17),0)="","",OFFSET('Stocklist Hoogenraad'!B$17,ROW()-ROW(B$17),0))</f>
        <v/>
      </c>
      <c r="C4657" s="124" t="str">
        <f ca="1">IF(OFFSET('Stocklist Hoogenraad'!C$17,ROW()-ROW(C$17),0)="","",OFFSET('Stocklist Hoogenraad'!C$17,ROW()-ROW(C$17),0))</f>
        <v/>
      </c>
      <c r="D4657" s="125" t="str">
        <f ca="1">IF(OFFSET('Stocklist Hoogenraad'!D$17,ROW()-ROW(D$17),0)="","",(1+Margin)*OFFSET('Stocklist Hoogenraad'!D$17,ROW()-ROW(D$17),0))</f>
        <v/>
      </c>
    </row>
    <row r="4658" spans="1:4" x14ac:dyDescent="0.25">
      <c r="A4658" s="124" t="str">
        <f ca="1">IF(OFFSET('Stocklist Hoogenraad'!A$17,ROW()-ROW(A$17),0)="","",OFFSET('Stocklist Hoogenraad'!A$17,ROW()-ROW(A$17),0))</f>
        <v/>
      </c>
      <c r="B4658" s="124" t="str">
        <f ca="1">IF(OFFSET('Stocklist Hoogenraad'!B$17,ROW()-ROW(B$17),0)="","",OFFSET('Stocklist Hoogenraad'!B$17,ROW()-ROW(B$17),0))</f>
        <v/>
      </c>
      <c r="C4658" s="124" t="str">
        <f ca="1">IF(OFFSET('Stocklist Hoogenraad'!C$17,ROW()-ROW(C$17),0)="","",OFFSET('Stocklist Hoogenraad'!C$17,ROW()-ROW(C$17),0))</f>
        <v/>
      </c>
      <c r="D4658" s="125" t="str">
        <f ca="1">IF(OFFSET('Stocklist Hoogenraad'!D$17,ROW()-ROW(D$17),0)="","",(1+Margin)*OFFSET('Stocklist Hoogenraad'!D$17,ROW()-ROW(D$17),0))</f>
        <v/>
      </c>
    </row>
    <row r="4659" spans="1:4" x14ac:dyDescent="0.25">
      <c r="A4659" s="124" t="str">
        <f ca="1">IF(OFFSET('Stocklist Hoogenraad'!A$17,ROW()-ROW(A$17),0)="","",OFFSET('Stocklist Hoogenraad'!A$17,ROW()-ROW(A$17),0))</f>
        <v/>
      </c>
      <c r="B4659" s="124" t="str">
        <f ca="1">IF(OFFSET('Stocklist Hoogenraad'!B$17,ROW()-ROW(B$17),0)="","",OFFSET('Stocklist Hoogenraad'!B$17,ROW()-ROW(B$17),0))</f>
        <v/>
      </c>
      <c r="C4659" s="124" t="str">
        <f ca="1">IF(OFFSET('Stocklist Hoogenraad'!C$17,ROW()-ROW(C$17),0)="","",OFFSET('Stocklist Hoogenraad'!C$17,ROW()-ROW(C$17),0))</f>
        <v/>
      </c>
      <c r="D4659" s="125" t="str">
        <f ca="1">IF(OFFSET('Stocklist Hoogenraad'!D$17,ROW()-ROW(D$17),0)="","",(1+Margin)*OFFSET('Stocklist Hoogenraad'!D$17,ROW()-ROW(D$17),0))</f>
        <v/>
      </c>
    </row>
    <row r="4660" spans="1:4" x14ac:dyDescent="0.25">
      <c r="A4660" s="124" t="str">
        <f ca="1">IF(OFFSET('Stocklist Hoogenraad'!A$17,ROW()-ROW(A$17),0)="","",OFFSET('Stocklist Hoogenraad'!A$17,ROW()-ROW(A$17),0))</f>
        <v/>
      </c>
      <c r="B4660" s="124" t="str">
        <f ca="1">IF(OFFSET('Stocklist Hoogenraad'!B$17,ROW()-ROW(B$17),0)="","",OFFSET('Stocklist Hoogenraad'!B$17,ROW()-ROW(B$17),0))</f>
        <v/>
      </c>
      <c r="C4660" s="124" t="str">
        <f ca="1">IF(OFFSET('Stocklist Hoogenraad'!C$17,ROW()-ROW(C$17),0)="","",OFFSET('Stocklist Hoogenraad'!C$17,ROW()-ROW(C$17),0))</f>
        <v/>
      </c>
      <c r="D4660" s="125" t="str">
        <f ca="1">IF(OFFSET('Stocklist Hoogenraad'!D$17,ROW()-ROW(D$17),0)="","",(1+Margin)*OFFSET('Stocklist Hoogenraad'!D$17,ROW()-ROW(D$17),0))</f>
        <v/>
      </c>
    </row>
    <row r="4661" spans="1:4" x14ac:dyDescent="0.25">
      <c r="A4661" s="124" t="str">
        <f ca="1">IF(OFFSET('Stocklist Hoogenraad'!A$17,ROW()-ROW(A$17),0)="","",OFFSET('Stocklist Hoogenraad'!A$17,ROW()-ROW(A$17),0))</f>
        <v/>
      </c>
      <c r="B4661" s="124" t="str">
        <f ca="1">IF(OFFSET('Stocklist Hoogenraad'!B$17,ROW()-ROW(B$17),0)="","",OFFSET('Stocklist Hoogenraad'!B$17,ROW()-ROW(B$17),0))</f>
        <v/>
      </c>
      <c r="C4661" s="124" t="str">
        <f ca="1">IF(OFFSET('Stocklist Hoogenraad'!C$17,ROW()-ROW(C$17),0)="","",OFFSET('Stocklist Hoogenraad'!C$17,ROW()-ROW(C$17),0))</f>
        <v/>
      </c>
      <c r="D4661" s="125" t="str">
        <f ca="1">IF(OFFSET('Stocklist Hoogenraad'!D$17,ROW()-ROW(D$17),0)="","",(1+Margin)*OFFSET('Stocklist Hoogenraad'!D$17,ROW()-ROW(D$17),0))</f>
        <v/>
      </c>
    </row>
    <row r="4662" spans="1:4" x14ac:dyDescent="0.25">
      <c r="A4662" s="124" t="str">
        <f ca="1">IF(OFFSET('Stocklist Hoogenraad'!A$17,ROW()-ROW(A$17),0)="","",OFFSET('Stocklist Hoogenraad'!A$17,ROW()-ROW(A$17),0))</f>
        <v/>
      </c>
      <c r="B4662" s="124" t="str">
        <f ca="1">IF(OFFSET('Stocklist Hoogenraad'!B$17,ROW()-ROW(B$17),0)="","",OFFSET('Stocklist Hoogenraad'!B$17,ROW()-ROW(B$17),0))</f>
        <v/>
      </c>
      <c r="C4662" s="124" t="str">
        <f ca="1">IF(OFFSET('Stocklist Hoogenraad'!C$17,ROW()-ROW(C$17),0)="","",OFFSET('Stocklist Hoogenraad'!C$17,ROW()-ROW(C$17),0))</f>
        <v/>
      </c>
      <c r="D4662" s="125" t="str">
        <f ca="1">IF(OFFSET('Stocklist Hoogenraad'!D$17,ROW()-ROW(D$17),0)="","",(1+Margin)*OFFSET('Stocklist Hoogenraad'!D$17,ROW()-ROW(D$17),0))</f>
        <v/>
      </c>
    </row>
    <row r="4663" spans="1:4" x14ac:dyDescent="0.25">
      <c r="A4663" s="124" t="str">
        <f ca="1">IF(OFFSET('Stocklist Hoogenraad'!A$17,ROW()-ROW(A$17),0)="","",OFFSET('Stocklist Hoogenraad'!A$17,ROW()-ROW(A$17),0))</f>
        <v/>
      </c>
      <c r="B4663" s="124" t="str">
        <f ca="1">IF(OFFSET('Stocklist Hoogenraad'!B$17,ROW()-ROW(B$17),0)="","",OFFSET('Stocklist Hoogenraad'!B$17,ROW()-ROW(B$17),0))</f>
        <v/>
      </c>
      <c r="C4663" s="124" t="str">
        <f ca="1">IF(OFFSET('Stocklist Hoogenraad'!C$17,ROW()-ROW(C$17),0)="","",OFFSET('Stocklist Hoogenraad'!C$17,ROW()-ROW(C$17),0))</f>
        <v/>
      </c>
      <c r="D4663" s="125" t="str">
        <f ca="1">IF(OFFSET('Stocklist Hoogenraad'!D$17,ROW()-ROW(D$17),0)="","",(1+Margin)*OFFSET('Stocklist Hoogenraad'!D$17,ROW()-ROW(D$17),0))</f>
        <v/>
      </c>
    </row>
    <row r="4664" spans="1:4" x14ac:dyDescent="0.25">
      <c r="A4664" s="124" t="str">
        <f ca="1">IF(OFFSET('Stocklist Hoogenraad'!A$17,ROW()-ROW(A$17),0)="","",OFFSET('Stocklist Hoogenraad'!A$17,ROW()-ROW(A$17),0))</f>
        <v/>
      </c>
      <c r="B4664" s="124" t="str">
        <f ca="1">IF(OFFSET('Stocklist Hoogenraad'!B$17,ROW()-ROW(B$17),0)="","",OFFSET('Stocklist Hoogenraad'!B$17,ROW()-ROW(B$17),0))</f>
        <v/>
      </c>
      <c r="C4664" s="124" t="str">
        <f ca="1">IF(OFFSET('Stocklist Hoogenraad'!C$17,ROW()-ROW(C$17),0)="","",OFFSET('Stocklist Hoogenraad'!C$17,ROW()-ROW(C$17),0))</f>
        <v/>
      </c>
      <c r="D4664" s="125" t="str">
        <f ca="1">IF(OFFSET('Stocklist Hoogenraad'!D$17,ROW()-ROW(D$17),0)="","",(1+Margin)*OFFSET('Stocklist Hoogenraad'!D$17,ROW()-ROW(D$17),0))</f>
        <v/>
      </c>
    </row>
    <row r="4665" spans="1:4" x14ac:dyDescent="0.25">
      <c r="A4665" s="124" t="str">
        <f ca="1">IF(OFFSET('Stocklist Hoogenraad'!A$17,ROW()-ROW(A$17),0)="","",OFFSET('Stocklist Hoogenraad'!A$17,ROW()-ROW(A$17),0))</f>
        <v/>
      </c>
      <c r="B4665" s="124" t="str">
        <f ca="1">IF(OFFSET('Stocklist Hoogenraad'!B$17,ROW()-ROW(B$17),0)="","",OFFSET('Stocklist Hoogenraad'!B$17,ROW()-ROW(B$17),0))</f>
        <v/>
      </c>
      <c r="C4665" s="124" t="str">
        <f ca="1">IF(OFFSET('Stocklist Hoogenraad'!C$17,ROW()-ROW(C$17),0)="","",OFFSET('Stocklist Hoogenraad'!C$17,ROW()-ROW(C$17),0))</f>
        <v/>
      </c>
      <c r="D4665" s="125" t="str">
        <f ca="1">IF(OFFSET('Stocklist Hoogenraad'!D$17,ROW()-ROW(D$17),0)="","",(1+Margin)*OFFSET('Stocklist Hoogenraad'!D$17,ROW()-ROW(D$17),0))</f>
        <v/>
      </c>
    </row>
    <row r="4666" spans="1:4" x14ac:dyDescent="0.25">
      <c r="A4666" s="124" t="str">
        <f ca="1">IF(OFFSET('Stocklist Hoogenraad'!A$17,ROW()-ROW(A$17),0)="","",OFFSET('Stocklist Hoogenraad'!A$17,ROW()-ROW(A$17),0))</f>
        <v/>
      </c>
      <c r="B4666" s="124" t="str">
        <f ca="1">IF(OFFSET('Stocklist Hoogenraad'!B$17,ROW()-ROW(B$17),0)="","",OFFSET('Stocklist Hoogenraad'!B$17,ROW()-ROW(B$17),0))</f>
        <v/>
      </c>
      <c r="C4666" s="124" t="str">
        <f ca="1">IF(OFFSET('Stocklist Hoogenraad'!C$17,ROW()-ROW(C$17),0)="","",OFFSET('Stocklist Hoogenraad'!C$17,ROW()-ROW(C$17),0))</f>
        <v/>
      </c>
      <c r="D4666" s="125" t="str">
        <f ca="1">IF(OFFSET('Stocklist Hoogenraad'!D$17,ROW()-ROW(D$17),0)="","",(1+Margin)*OFFSET('Stocklist Hoogenraad'!D$17,ROW()-ROW(D$17),0))</f>
        <v/>
      </c>
    </row>
    <row r="4667" spans="1:4" x14ac:dyDescent="0.25">
      <c r="A4667" s="124" t="str">
        <f ca="1">IF(OFFSET('Stocklist Hoogenraad'!A$17,ROW()-ROW(A$17),0)="","",OFFSET('Stocklist Hoogenraad'!A$17,ROW()-ROW(A$17),0))</f>
        <v/>
      </c>
      <c r="B4667" s="124" t="str">
        <f ca="1">IF(OFFSET('Stocklist Hoogenraad'!B$17,ROW()-ROW(B$17),0)="","",OFFSET('Stocklist Hoogenraad'!B$17,ROW()-ROW(B$17),0))</f>
        <v/>
      </c>
      <c r="C4667" s="124" t="str">
        <f ca="1">IF(OFFSET('Stocklist Hoogenraad'!C$17,ROW()-ROW(C$17),0)="","",OFFSET('Stocklist Hoogenraad'!C$17,ROW()-ROW(C$17),0))</f>
        <v/>
      </c>
      <c r="D4667" s="125" t="str">
        <f ca="1">IF(OFFSET('Stocklist Hoogenraad'!D$17,ROW()-ROW(D$17),0)="","",(1+Margin)*OFFSET('Stocklist Hoogenraad'!D$17,ROW()-ROW(D$17),0))</f>
        <v/>
      </c>
    </row>
    <row r="4668" spans="1:4" x14ac:dyDescent="0.25">
      <c r="A4668" s="124" t="str">
        <f ca="1">IF(OFFSET('Stocklist Hoogenraad'!A$17,ROW()-ROW(A$17),0)="","",OFFSET('Stocklist Hoogenraad'!A$17,ROW()-ROW(A$17),0))</f>
        <v/>
      </c>
      <c r="B4668" s="124" t="str">
        <f ca="1">IF(OFFSET('Stocklist Hoogenraad'!B$17,ROW()-ROW(B$17),0)="","",OFFSET('Stocklist Hoogenraad'!B$17,ROW()-ROW(B$17),0))</f>
        <v/>
      </c>
      <c r="C4668" s="124" t="str">
        <f ca="1">IF(OFFSET('Stocklist Hoogenraad'!C$17,ROW()-ROW(C$17),0)="","",OFFSET('Stocklist Hoogenraad'!C$17,ROW()-ROW(C$17),0))</f>
        <v/>
      </c>
      <c r="D4668" s="125" t="str">
        <f ca="1">IF(OFFSET('Stocklist Hoogenraad'!D$17,ROW()-ROW(D$17),0)="","",(1+Margin)*OFFSET('Stocklist Hoogenraad'!D$17,ROW()-ROW(D$17),0))</f>
        <v/>
      </c>
    </row>
    <row r="4669" spans="1:4" x14ac:dyDescent="0.25">
      <c r="A4669" s="124" t="str">
        <f ca="1">IF(OFFSET('Stocklist Hoogenraad'!A$17,ROW()-ROW(A$17),0)="","",OFFSET('Stocklist Hoogenraad'!A$17,ROW()-ROW(A$17),0))</f>
        <v/>
      </c>
      <c r="B4669" s="124" t="str">
        <f ca="1">IF(OFFSET('Stocklist Hoogenraad'!B$17,ROW()-ROW(B$17),0)="","",OFFSET('Stocklist Hoogenraad'!B$17,ROW()-ROW(B$17),0))</f>
        <v/>
      </c>
      <c r="C4669" s="124" t="str">
        <f ca="1">IF(OFFSET('Stocklist Hoogenraad'!C$17,ROW()-ROW(C$17),0)="","",OFFSET('Stocklist Hoogenraad'!C$17,ROW()-ROW(C$17),0))</f>
        <v/>
      </c>
      <c r="D4669" s="125" t="str">
        <f ca="1">IF(OFFSET('Stocklist Hoogenraad'!D$17,ROW()-ROW(D$17),0)="","",(1+Margin)*OFFSET('Stocklist Hoogenraad'!D$17,ROW()-ROW(D$17),0))</f>
        <v/>
      </c>
    </row>
    <row r="4670" spans="1:4" x14ac:dyDescent="0.25">
      <c r="A4670" s="124" t="str">
        <f ca="1">IF(OFFSET('Stocklist Hoogenraad'!A$17,ROW()-ROW(A$17),0)="","",OFFSET('Stocklist Hoogenraad'!A$17,ROW()-ROW(A$17),0))</f>
        <v/>
      </c>
      <c r="B4670" s="124" t="str">
        <f ca="1">IF(OFFSET('Stocklist Hoogenraad'!B$17,ROW()-ROW(B$17),0)="","",OFFSET('Stocklist Hoogenraad'!B$17,ROW()-ROW(B$17),0))</f>
        <v/>
      </c>
      <c r="C4670" s="124" t="str">
        <f ca="1">IF(OFFSET('Stocklist Hoogenraad'!C$17,ROW()-ROW(C$17),0)="","",OFFSET('Stocklist Hoogenraad'!C$17,ROW()-ROW(C$17),0))</f>
        <v/>
      </c>
      <c r="D4670" s="125" t="str">
        <f ca="1">IF(OFFSET('Stocklist Hoogenraad'!D$17,ROW()-ROW(D$17),0)="","",(1+Margin)*OFFSET('Stocklist Hoogenraad'!D$17,ROW()-ROW(D$17),0))</f>
        <v/>
      </c>
    </row>
    <row r="4671" spans="1:4" x14ac:dyDescent="0.25">
      <c r="A4671" s="124" t="str">
        <f ca="1">IF(OFFSET('Stocklist Hoogenraad'!A$17,ROW()-ROW(A$17),0)="","",OFFSET('Stocklist Hoogenraad'!A$17,ROW()-ROW(A$17),0))</f>
        <v/>
      </c>
      <c r="B4671" s="124" t="str">
        <f ca="1">IF(OFFSET('Stocklist Hoogenraad'!B$17,ROW()-ROW(B$17),0)="","",OFFSET('Stocklist Hoogenraad'!B$17,ROW()-ROW(B$17),0))</f>
        <v/>
      </c>
      <c r="C4671" s="124" t="str">
        <f ca="1">IF(OFFSET('Stocklist Hoogenraad'!C$17,ROW()-ROW(C$17),0)="","",OFFSET('Stocklist Hoogenraad'!C$17,ROW()-ROW(C$17),0))</f>
        <v/>
      </c>
      <c r="D4671" s="125" t="str">
        <f ca="1">IF(OFFSET('Stocklist Hoogenraad'!D$17,ROW()-ROW(D$17),0)="","",(1+Margin)*OFFSET('Stocklist Hoogenraad'!D$17,ROW()-ROW(D$17),0))</f>
        <v/>
      </c>
    </row>
    <row r="4672" spans="1:4" x14ac:dyDescent="0.25">
      <c r="A4672" s="124" t="str">
        <f ca="1">IF(OFFSET('Stocklist Hoogenraad'!A$17,ROW()-ROW(A$17),0)="","",OFFSET('Stocklist Hoogenraad'!A$17,ROW()-ROW(A$17),0))</f>
        <v/>
      </c>
      <c r="B4672" s="124" t="str">
        <f ca="1">IF(OFFSET('Stocklist Hoogenraad'!B$17,ROW()-ROW(B$17),0)="","",OFFSET('Stocklist Hoogenraad'!B$17,ROW()-ROW(B$17),0))</f>
        <v/>
      </c>
      <c r="C4672" s="124" t="str">
        <f ca="1">IF(OFFSET('Stocklist Hoogenraad'!C$17,ROW()-ROW(C$17),0)="","",OFFSET('Stocklist Hoogenraad'!C$17,ROW()-ROW(C$17),0))</f>
        <v/>
      </c>
      <c r="D4672" s="125" t="str">
        <f ca="1">IF(OFFSET('Stocklist Hoogenraad'!D$17,ROW()-ROW(D$17),0)="","",(1+Margin)*OFFSET('Stocklist Hoogenraad'!D$17,ROW()-ROW(D$17),0))</f>
        <v/>
      </c>
    </row>
    <row r="4673" spans="1:4" x14ac:dyDescent="0.25">
      <c r="A4673" s="124" t="str">
        <f ca="1">IF(OFFSET('Stocklist Hoogenraad'!A$17,ROW()-ROW(A$17),0)="","",OFFSET('Stocklist Hoogenraad'!A$17,ROW()-ROW(A$17),0))</f>
        <v/>
      </c>
      <c r="B4673" s="124" t="str">
        <f ca="1">IF(OFFSET('Stocklist Hoogenraad'!B$17,ROW()-ROW(B$17),0)="","",OFFSET('Stocklist Hoogenraad'!B$17,ROW()-ROW(B$17),0))</f>
        <v/>
      </c>
      <c r="C4673" s="124" t="str">
        <f ca="1">IF(OFFSET('Stocklist Hoogenraad'!C$17,ROW()-ROW(C$17),0)="","",OFFSET('Stocklist Hoogenraad'!C$17,ROW()-ROW(C$17),0))</f>
        <v/>
      </c>
      <c r="D4673" s="125" t="str">
        <f ca="1">IF(OFFSET('Stocklist Hoogenraad'!D$17,ROW()-ROW(D$17),0)="","",(1+Margin)*OFFSET('Stocklist Hoogenraad'!D$17,ROW()-ROW(D$17),0))</f>
        <v/>
      </c>
    </row>
    <row r="4674" spans="1:4" x14ac:dyDescent="0.25">
      <c r="A4674" s="124" t="str">
        <f ca="1">IF(OFFSET('Stocklist Hoogenraad'!A$17,ROW()-ROW(A$17),0)="","",OFFSET('Stocklist Hoogenraad'!A$17,ROW()-ROW(A$17),0))</f>
        <v/>
      </c>
      <c r="B4674" s="124" t="str">
        <f ca="1">IF(OFFSET('Stocklist Hoogenraad'!B$17,ROW()-ROW(B$17),0)="","",OFFSET('Stocklist Hoogenraad'!B$17,ROW()-ROW(B$17),0))</f>
        <v/>
      </c>
      <c r="C4674" s="124" t="str">
        <f ca="1">IF(OFFSET('Stocklist Hoogenraad'!C$17,ROW()-ROW(C$17),0)="","",OFFSET('Stocklist Hoogenraad'!C$17,ROW()-ROW(C$17),0))</f>
        <v/>
      </c>
      <c r="D4674" s="125" t="str">
        <f ca="1">IF(OFFSET('Stocklist Hoogenraad'!D$17,ROW()-ROW(D$17),0)="","",(1+Margin)*OFFSET('Stocklist Hoogenraad'!D$17,ROW()-ROW(D$17),0))</f>
        <v/>
      </c>
    </row>
    <row r="4675" spans="1:4" x14ac:dyDescent="0.25">
      <c r="A4675" s="124" t="str">
        <f ca="1">IF(OFFSET('Stocklist Hoogenraad'!A$17,ROW()-ROW(A$17),0)="","",OFFSET('Stocklist Hoogenraad'!A$17,ROW()-ROW(A$17),0))</f>
        <v/>
      </c>
      <c r="B4675" s="124" t="str">
        <f ca="1">IF(OFFSET('Stocklist Hoogenraad'!B$17,ROW()-ROW(B$17),0)="","",OFFSET('Stocklist Hoogenraad'!B$17,ROW()-ROW(B$17),0))</f>
        <v/>
      </c>
      <c r="C4675" s="124" t="str">
        <f ca="1">IF(OFFSET('Stocklist Hoogenraad'!C$17,ROW()-ROW(C$17),0)="","",OFFSET('Stocklist Hoogenraad'!C$17,ROW()-ROW(C$17),0))</f>
        <v/>
      </c>
      <c r="D4675" s="125" t="str">
        <f ca="1">IF(OFFSET('Stocklist Hoogenraad'!D$17,ROW()-ROW(D$17),0)="","",(1+Margin)*OFFSET('Stocklist Hoogenraad'!D$17,ROW()-ROW(D$17),0))</f>
        <v/>
      </c>
    </row>
    <row r="4676" spans="1:4" x14ac:dyDescent="0.25">
      <c r="A4676" s="124" t="str">
        <f ca="1">IF(OFFSET('Stocklist Hoogenraad'!A$17,ROW()-ROW(A$17),0)="","",OFFSET('Stocklist Hoogenraad'!A$17,ROW()-ROW(A$17),0))</f>
        <v/>
      </c>
      <c r="B4676" s="124" t="str">
        <f ca="1">IF(OFFSET('Stocklist Hoogenraad'!B$17,ROW()-ROW(B$17),0)="","",OFFSET('Stocklist Hoogenraad'!B$17,ROW()-ROW(B$17),0))</f>
        <v/>
      </c>
      <c r="C4676" s="124" t="str">
        <f ca="1">IF(OFFSET('Stocklist Hoogenraad'!C$17,ROW()-ROW(C$17),0)="","",OFFSET('Stocklist Hoogenraad'!C$17,ROW()-ROW(C$17),0))</f>
        <v/>
      </c>
      <c r="D4676" s="125" t="str">
        <f ca="1">IF(OFFSET('Stocklist Hoogenraad'!D$17,ROW()-ROW(D$17),0)="","",(1+Margin)*OFFSET('Stocklist Hoogenraad'!D$17,ROW()-ROW(D$17),0))</f>
        <v/>
      </c>
    </row>
    <row r="4677" spans="1:4" x14ac:dyDescent="0.25">
      <c r="A4677" s="124" t="str">
        <f ca="1">IF(OFFSET('Stocklist Hoogenraad'!A$17,ROW()-ROW(A$17),0)="","",OFFSET('Stocklist Hoogenraad'!A$17,ROW()-ROW(A$17),0))</f>
        <v/>
      </c>
      <c r="B4677" s="124" t="str">
        <f ca="1">IF(OFFSET('Stocklist Hoogenraad'!B$17,ROW()-ROW(B$17),0)="","",OFFSET('Stocklist Hoogenraad'!B$17,ROW()-ROW(B$17),0))</f>
        <v/>
      </c>
      <c r="C4677" s="124" t="str">
        <f ca="1">IF(OFFSET('Stocklist Hoogenraad'!C$17,ROW()-ROW(C$17),0)="","",OFFSET('Stocklist Hoogenraad'!C$17,ROW()-ROW(C$17),0))</f>
        <v/>
      </c>
      <c r="D4677" s="125" t="str">
        <f ca="1">IF(OFFSET('Stocklist Hoogenraad'!D$17,ROW()-ROW(D$17),0)="","",(1+Margin)*OFFSET('Stocklist Hoogenraad'!D$17,ROW()-ROW(D$17),0))</f>
        <v/>
      </c>
    </row>
    <row r="4678" spans="1:4" x14ac:dyDescent="0.25">
      <c r="A4678" s="124" t="str">
        <f ca="1">IF(OFFSET('Stocklist Hoogenraad'!A$17,ROW()-ROW(A$17),0)="","",OFFSET('Stocklist Hoogenraad'!A$17,ROW()-ROW(A$17),0))</f>
        <v/>
      </c>
      <c r="B4678" s="124" t="str">
        <f ca="1">IF(OFFSET('Stocklist Hoogenraad'!B$17,ROW()-ROW(B$17),0)="","",OFFSET('Stocklist Hoogenraad'!B$17,ROW()-ROW(B$17),0))</f>
        <v/>
      </c>
      <c r="C4678" s="124" t="str">
        <f ca="1">IF(OFFSET('Stocklist Hoogenraad'!C$17,ROW()-ROW(C$17),0)="","",OFFSET('Stocklist Hoogenraad'!C$17,ROW()-ROW(C$17),0))</f>
        <v/>
      </c>
      <c r="D4678" s="125" t="str">
        <f ca="1">IF(OFFSET('Stocklist Hoogenraad'!D$17,ROW()-ROW(D$17),0)="","",(1+Margin)*OFFSET('Stocklist Hoogenraad'!D$17,ROW()-ROW(D$17),0))</f>
        <v/>
      </c>
    </row>
    <row r="4679" spans="1:4" x14ac:dyDescent="0.25">
      <c r="A4679" s="124" t="str">
        <f ca="1">IF(OFFSET('Stocklist Hoogenraad'!A$17,ROW()-ROW(A$17),0)="","",OFFSET('Stocklist Hoogenraad'!A$17,ROW()-ROW(A$17),0))</f>
        <v/>
      </c>
      <c r="B4679" s="124" t="str">
        <f ca="1">IF(OFFSET('Stocklist Hoogenraad'!B$17,ROW()-ROW(B$17),0)="","",OFFSET('Stocklist Hoogenraad'!B$17,ROW()-ROW(B$17),0))</f>
        <v/>
      </c>
      <c r="C4679" s="124" t="str">
        <f ca="1">IF(OFFSET('Stocklist Hoogenraad'!C$17,ROW()-ROW(C$17),0)="","",OFFSET('Stocklist Hoogenraad'!C$17,ROW()-ROW(C$17),0))</f>
        <v/>
      </c>
      <c r="D4679" s="125" t="str">
        <f ca="1">IF(OFFSET('Stocklist Hoogenraad'!D$17,ROW()-ROW(D$17),0)="","",(1+Margin)*OFFSET('Stocklist Hoogenraad'!D$17,ROW()-ROW(D$17),0))</f>
        <v/>
      </c>
    </row>
    <row r="4680" spans="1:4" x14ac:dyDescent="0.25">
      <c r="A4680" s="124" t="str">
        <f ca="1">IF(OFFSET('Stocklist Hoogenraad'!A$17,ROW()-ROW(A$17),0)="","",OFFSET('Stocklist Hoogenraad'!A$17,ROW()-ROW(A$17),0))</f>
        <v/>
      </c>
      <c r="B4680" s="124" t="str">
        <f ca="1">IF(OFFSET('Stocklist Hoogenraad'!B$17,ROW()-ROW(B$17),0)="","",OFFSET('Stocklist Hoogenraad'!B$17,ROW()-ROW(B$17),0))</f>
        <v/>
      </c>
      <c r="C4680" s="124" t="str">
        <f ca="1">IF(OFFSET('Stocklist Hoogenraad'!C$17,ROW()-ROW(C$17),0)="","",OFFSET('Stocklist Hoogenraad'!C$17,ROW()-ROW(C$17),0))</f>
        <v/>
      </c>
      <c r="D4680" s="125" t="str">
        <f ca="1">IF(OFFSET('Stocklist Hoogenraad'!D$17,ROW()-ROW(D$17),0)="","",(1+Margin)*OFFSET('Stocklist Hoogenraad'!D$17,ROW()-ROW(D$17),0))</f>
        <v/>
      </c>
    </row>
    <row r="4681" spans="1:4" x14ac:dyDescent="0.25">
      <c r="A4681" s="124" t="str">
        <f ca="1">IF(OFFSET('Stocklist Hoogenraad'!A$17,ROW()-ROW(A$17),0)="","",OFFSET('Stocklist Hoogenraad'!A$17,ROW()-ROW(A$17),0))</f>
        <v/>
      </c>
      <c r="B4681" s="124" t="str">
        <f ca="1">IF(OFFSET('Stocklist Hoogenraad'!B$17,ROW()-ROW(B$17),0)="","",OFFSET('Stocklist Hoogenraad'!B$17,ROW()-ROW(B$17),0))</f>
        <v/>
      </c>
      <c r="C4681" s="124" t="str">
        <f ca="1">IF(OFFSET('Stocklist Hoogenraad'!C$17,ROW()-ROW(C$17),0)="","",OFFSET('Stocklist Hoogenraad'!C$17,ROW()-ROW(C$17),0))</f>
        <v/>
      </c>
      <c r="D4681" s="125" t="str">
        <f ca="1">IF(OFFSET('Stocklist Hoogenraad'!D$17,ROW()-ROW(D$17),0)="","",(1+Margin)*OFFSET('Stocklist Hoogenraad'!D$17,ROW()-ROW(D$17),0))</f>
        <v/>
      </c>
    </row>
    <row r="4682" spans="1:4" x14ac:dyDescent="0.25">
      <c r="A4682" s="124" t="str">
        <f ca="1">IF(OFFSET('Stocklist Hoogenraad'!A$17,ROW()-ROW(A$17),0)="","",OFFSET('Stocklist Hoogenraad'!A$17,ROW()-ROW(A$17),0))</f>
        <v/>
      </c>
      <c r="B4682" s="124" t="str">
        <f ca="1">IF(OFFSET('Stocklist Hoogenraad'!B$17,ROW()-ROW(B$17),0)="","",OFFSET('Stocklist Hoogenraad'!B$17,ROW()-ROW(B$17),0))</f>
        <v/>
      </c>
      <c r="C4682" s="124" t="str">
        <f ca="1">IF(OFFSET('Stocklist Hoogenraad'!C$17,ROW()-ROW(C$17),0)="","",OFFSET('Stocklist Hoogenraad'!C$17,ROW()-ROW(C$17),0))</f>
        <v/>
      </c>
      <c r="D4682" s="125" t="str">
        <f ca="1">IF(OFFSET('Stocklist Hoogenraad'!D$17,ROW()-ROW(D$17),0)="","",(1+Margin)*OFFSET('Stocklist Hoogenraad'!D$17,ROW()-ROW(D$17),0))</f>
        <v/>
      </c>
    </row>
    <row r="4683" spans="1:4" x14ac:dyDescent="0.25">
      <c r="A4683" s="124" t="str">
        <f ca="1">IF(OFFSET('Stocklist Hoogenraad'!A$17,ROW()-ROW(A$17),0)="","",OFFSET('Stocklist Hoogenraad'!A$17,ROW()-ROW(A$17),0))</f>
        <v/>
      </c>
      <c r="B4683" s="124" t="str">
        <f ca="1">IF(OFFSET('Stocklist Hoogenraad'!B$17,ROW()-ROW(B$17),0)="","",OFFSET('Stocklist Hoogenraad'!B$17,ROW()-ROW(B$17),0))</f>
        <v/>
      </c>
      <c r="C4683" s="124" t="str">
        <f ca="1">IF(OFFSET('Stocklist Hoogenraad'!C$17,ROW()-ROW(C$17),0)="","",OFFSET('Stocklist Hoogenraad'!C$17,ROW()-ROW(C$17),0))</f>
        <v/>
      </c>
      <c r="D4683" s="125" t="str">
        <f ca="1">IF(OFFSET('Stocklist Hoogenraad'!D$17,ROW()-ROW(D$17),0)="","",(1+Margin)*OFFSET('Stocklist Hoogenraad'!D$17,ROW()-ROW(D$17),0))</f>
        <v/>
      </c>
    </row>
    <row r="4684" spans="1:4" x14ac:dyDescent="0.25">
      <c r="A4684" s="124" t="str">
        <f ca="1">IF(OFFSET('Stocklist Hoogenraad'!A$17,ROW()-ROW(A$17),0)="","",OFFSET('Stocklist Hoogenraad'!A$17,ROW()-ROW(A$17),0))</f>
        <v/>
      </c>
      <c r="B4684" s="124" t="str">
        <f ca="1">IF(OFFSET('Stocklist Hoogenraad'!B$17,ROW()-ROW(B$17),0)="","",OFFSET('Stocklist Hoogenraad'!B$17,ROW()-ROW(B$17),0))</f>
        <v/>
      </c>
      <c r="C4684" s="124" t="str">
        <f ca="1">IF(OFFSET('Stocklist Hoogenraad'!C$17,ROW()-ROW(C$17),0)="","",OFFSET('Stocklist Hoogenraad'!C$17,ROW()-ROW(C$17),0))</f>
        <v/>
      </c>
      <c r="D4684" s="125" t="str">
        <f ca="1">IF(OFFSET('Stocklist Hoogenraad'!D$17,ROW()-ROW(D$17),0)="","",(1+Margin)*OFFSET('Stocklist Hoogenraad'!D$17,ROW()-ROW(D$17),0))</f>
        <v/>
      </c>
    </row>
    <row r="4685" spans="1:4" x14ac:dyDescent="0.25">
      <c r="A4685" s="124" t="str">
        <f ca="1">IF(OFFSET('Stocklist Hoogenraad'!A$17,ROW()-ROW(A$17),0)="","",OFFSET('Stocklist Hoogenraad'!A$17,ROW()-ROW(A$17),0))</f>
        <v/>
      </c>
      <c r="B4685" s="124" t="str">
        <f ca="1">IF(OFFSET('Stocklist Hoogenraad'!B$17,ROW()-ROW(B$17),0)="","",OFFSET('Stocklist Hoogenraad'!B$17,ROW()-ROW(B$17),0))</f>
        <v/>
      </c>
      <c r="C4685" s="124" t="str">
        <f ca="1">IF(OFFSET('Stocklist Hoogenraad'!C$17,ROW()-ROW(C$17),0)="","",OFFSET('Stocklist Hoogenraad'!C$17,ROW()-ROW(C$17),0))</f>
        <v/>
      </c>
      <c r="D4685" s="125" t="str">
        <f ca="1">IF(OFFSET('Stocklist Hoogenraad'!D$17,ROW()-ROW(D$17),0)="","",(1+Margin)*OFFSET('Stocklist Hoogenraad'!D$17,ROW()-ROW(D$17),0))</f>
        <v/>
      </c>
    </row>
    <row r="4686" spans="1:4" x14ac:dyDescent="0.25">
      <c r="A4686" s="124" t="str">
        <f ca="1">IF(OFFSET('Stocklist Hoogenraad'!A$17,ROW()-ROW(A$17),0)="","",OFFSET('Stocklist Hoogenraad'!A$17,ROW()-ROW(A$17),0))</f>
        <v/>
      </c>
      <c r="B4686" s="124" t="str">
        <f ca="1">IF(OFFSET('Stocklist Hoogenraad'!B$17,ROW()-ROW(B$17),0)="","",OFFSET('Stocklist Hoogenraad'!B$17,ROW()-ROW(B$17),0))</f>
        <v/>
      </c>
      <c r="C4686" s="124" t="str">
        <f ca="1">IF(OFFSET('Stocklist Hoogenraad'!C$17,ROW()-ROW(C$17),0)="","",OFFSET('Stocklist Hoogenraad'!C$17,ROW()-ROW(C$17),0))</f>
        <v/>
      </c>
      <c r="D4686" s="125" t="str">
        <f ca="1">IF(OFFSET('Stocklist Hoogenraad'!D$17,ROW()-ROW(D$17),0)="","",(1+Margin)*OFFSET('Stocklist Hoogenraad'!D$17,ROW()-ROW(D$17),0))</f>
        <v/>
      </c>
    </row>
    <row r="4687" spans="1:4" x14ac:dyDescent="0.25">
      <c r="A4687" s="124" t="str">
        <f ca="1">IF(OFFSET('Stocklist Hoogenraad'!A$17,ROW()-ROW(A$17),0)="","",OFFSET('Stocklist Hoogenraad'!A$17,ROW()-ROW(A$17),0))</f>
        <v/>
      </c>
      <c r="B4687" s="124" t="str">
        <f ca="1">IF(OFFSET('Stocklist Hoogenraad'!B$17,ROW()-ROW(B$17),0)="","",OFFSET('Stocklist Hoogenraad'!B$17,ROW()-ROW(B$17),0))</f>
        <v/>
      </c>
      <c r="C4687" s="124" t="str">
        <f ca="1">IF(OFFSET('Stocklist Hoogenraad'!C$17,ROW()-ROW(C$17),0)="","",OFFSET('Stocklist Hoogenraad'!C$17,ROW()-ROW(C$17),0))</f>
        <v/>
      </c>
      <c r="D4687" s="125" t="str">
        <f ca="1">IF(OFFSET('Stocklist Hoogenraad'!D$17,ROW()-ROW(D$17),0)="","",(1+Margin)*OFFSET('Stocklist Hoogenraad'!D$17,ROW()-ROW(D$17),0))</f>
        <v/>
      </c>
    </row>
    <row r="4688" spans="1:4" x14ac:dyDescent="0.25">
      <c r="A4688" s="124" t="str">
        <f ca="1">IF(OFFSET('Stocklist Hoogenraad'!A$17,ROW()-ROW(A$17),0)="","",OFFSET('Stocklist Hoogenraad'!A$17,ROW()-ROW(A$17),0))</f>
        <v/>
      </c>
      <c r="B4688" s="124" t="str">
        <f ca="1">IF(OFFSET('Stocklist Hoogenraad'!B$17,ROW()-ROW(B$17),0)="","",OFFSET('Stocklist Hoogenraad'!B$17,ROW()-ROW(B$17),0))</f>
        <v/>
      </c>
      <c r="C4688" s="124" t="str">
        <f ca="1">IF(OFFSET('Stocklist Hoogenraad'!C$17,ROW()-ROW(C$17),0)="","",OFFSET('Stocklist Hoogenraad'!C$17,ROW()-ROW(C$17),0))</f>
        <v/>
      </c>
      <c r="D4688" s="125" t="str">
        <f ca="1">IF(OFFSET('Stocklist Hoogenraad'!D$17,ROW()-ROW(D$17),0)="","",(1+Margin)*OFFSET('Stocklist Hoogenraad'!D$17,ROW()-ROW(D$17),0))</f>
        <v/>
      </c>
    </row>
    <row r="4689" spans="1:4" x14ac:dyDescent="0.25">
      <c r="A4689" s="124" t="str">
        <f ca="1">IF(OFFSET('Stocklist Hoogenraad'!A$17,ROW()-ROW(A$17),0)="","",OFFSET('Stocklist Hoogenraad'!A$17,ROW()-ROW(A$17),0))</f>
        <v/>
      </c>
      <c r="B4689" s="124" t="str">
        <f ca="1">IF(OFFSET('Stocklist Hoogenraad'!B$17,ROW()-ROW(B$17),0)="","",OFFSET('Stocklist Hoogenraad'!B$17,ROW()-ROW(B$17),0))</f>
        <v/>
      </c>
      <c r="C4689" s="124" t="str">
        <f ca="1">IF(OFFSET('Stocklist Hoogenraad'!C$17,ROW()-ROW(C$17),0)="","",OFFSET('Stocklist Hoogenraad'!C$17,ROW()-ROW(C$17),0))</f>
        <v/>
      </c>
      <c r="D4689" s="125" t="str">
        <f ca="1">IF(OFFSET('Stocklist Hoogenraad'!D$17,ROW()-ROW(D$17),0)="","",(1+Margin)*OFFSET('Stocklist Hoogenraad'!D$17,ROW()-ROW(D$17),0))</f>
        <v/>
      </c>
    </row>
    <row r="4690" spans="1:4" x14ac:dyDescent="0.25">
      <c r="A4690" s="124" t="str">
        <f ca="1">IF(OFFSET('Stocklist Hoogenraad'!A$17,ROW()-ROW(A$17),0)="","",OFFSET('Stocklist Hoogenraad'!A$17,ROW()-ROW(A$17),0))</f>
        <v/>
      </c>
      <c r="B4690" s="124" t="str">
        <f ca="1">IF(OFFSET('Stocklist Hoogenraad'!B$17,ROW()-ROW(B$17),0)="","",OFFSET('Stocklist Hoogenraad'!B$17,ROW()-ROW(B$17),0))</f>
        <v/>
      </c>
      <c r="C4690" s="124" t="str">
        <f ca="1">IF(OFFSET('Stocklist Hoogenraad'!C$17,ROW()-ROW(C$17),0)="","",OFFSET('Stocklist Hoogenraad'!C$17,ROW()-ROW(C$17),0))</f>
        <v/>
      </c>
      <c r="D4690" s="125" t="str">
        <f ca="1">IF(OFFSET('Stocklist Hoogenraad'!D$17,ROW()-ROW(D$17),0)="","",(1+Margin)*OFFSET('Stocklist Hoogenraad'!D$17,ROW()-ROW(D$17),0))</f>
        <v/>
      </c>
    </row>
    <row r="4691" spans="1:4" x14ac:dyDescent="0.25">
      <c r="A4691" s="124" t="str">
        <f ca="1">IF(OFFSET('Stocklist Hoogenraad'!A$17,ROW()-ROW(A$17),0)="","",OFFSET('Stocklist Hoogenraad'!A$17,ROW()-ROW(A$17),0))</f>
        <v/>
      </c>
      <c r="B4691" s="124" t="str">
        <f ca="1">IF(OFFSET('Stocklist Hoogenraad'!B$17,ROW()-ROW(B$17),0)="","",OFFSET('Stocklist Hoogenraad'!B$17,ROW()-ROW(B$17),0))</f>
        <v/>
      </c>
      <c r="C4691" s="124" t="str">
        <f ca="1">IF(OFFSET('Stocklist Hoogenraad'!C$17,ROW()-ROW(C$17),0)="","",OFFSET('Stocklist Hoogenraad'!C$17,ROW()-ROW(C$17),0))</f>
        <v/>
      </c>
      <c r="D4691" s="125" t="str">
        <f ca="1">IF(OFFSET('Stocklist Hoogenraad'!D$17,ROW()-ROW(D$17),0)="","",(1+Margin)*OFFSET('Stocklist Hoogenraad'!D$17,ROW()-ROW(D$17),0))</f>
        <v/>
      </c>
    </row>
    <row r="4692" spans="1:4" x14ac:dyDescent="0.25">
      <c r="A4692" s="124" t="str">
        <f ca="1">IF(OFFSET('Stocklist Hoogenraad'!A$17,ROW()-ROW(A$17),0)="","",OFFSET('Stocklist Hoogenraad'!A$17,ROW()-ROW(A$17),0))</f>
        <v/>
      </c>
      <c r="B4692" s="124" t="str">
        <f ca="1">IF(OFFSET('Stocklist Hoogenraad'!B$17,ROW()-ROW(B$17),0)="","",OFFSET('Stocklist Hoogenraad'!B$17,ROW()-ROW(B$17),0))</f>
        <v/>
      </c>
      <c r="C4692" s="124" t="str">
        <f ca="1">IF(OFFSET('Stocklist Hoogenraad'!C$17,ROW()-ROW(C$17),0)="","",OFFSET('Stocklist Hoogenraad'!C$17,ROW()-ROW(C$17),0))</f>
        <v/>
      </c>
      <c r="D4692" s="125" t="str">
        <f ca="1">IF(OFFSET('Stocklist Hoogenraad'!D$17,ROW()-ROW(D$17),0)="","",(1+Margin)*OFFSET('Stocklist Hoogenraad'!D$17,ROW()-ROW(D$17),0))</f>
        <v/>
      </c>
    </row>
    <row r="4693" spans="1:4" x14ac:dyDescent="0.25">
      <c r="A4693" s="124" t="str">
        <f ca="1">IF(OFFSET('Stocklist Hoogenraad'!A$17,ROW()-ROW(A$17),0)="","",OFFSET('Stocklist Hoogenraad'!A$17,ROW()-ROW(A$17),0))</f>
        <v/>
      </c>
      <c r="B4693" s="124" t="str">
        <f ca="1">IF(OFFSET('Stocklist Hoogenraad'!B$17,ROW()-ROW(B$17),0)="","",OFFSET('Stocklist Hoogenraad'!B$17,ROW()-ROW(B$17),0))</f>
        <v/>
      </c>
      <c r="C4693" s="124" t="str">
        <f ca="1">IF(OFFSET('Stocklist Hoogenraad'!C$17,ROW()-ROW(C$17),0)="","",OFFSET('Stocklist Hoogenraad'!C$17,ROW()-ROW(C$17),0))</f>
        <v/>
      </c>
      <c r="D4693" s="125" t="str">
        <f ca="1">IF(OFFSET('Stocklist Hoogenraad'!D$17,ROW()-ROW(D$17),0)="","",(1+Margin)*OFFSET('Stocklist Hoogenraad'!D$17,ROW()-ROW(D$17),0))</f>
        <v/>
      </c>
    </row>
    <row r="4694" spans="1:4" x14ac:dyDescent="0.25">
      <c r="A4694" s="124" t="str">
        <f ca="1">IF(OFFSET('Stocklist Hoogenraad'!A$17,ROW()-ROW(A$17),0)="","",OFFSET('Stocklist Hoogenraad'!A$17,ROW()-ROW(A$17),0))</f>
        <v/>
      </c>
      <c r="B4694" s="124" t="str">
        <f ca="1">IF(OFFSET('Stocklist Hoogenraad'!B$17,ROW()-ROW(B$17),0)="","",OFFSET('Stocklist Hoogenraad'!B$17,ROW()-ROW(B$17),0))</f>
        <v/>
      </c>
      <c r="C4694" s="124" t="str">
        <f ca="1">IF(OFFSET('Stocklist Hoogenraad'!C$17,ROW()-ROW(C$17),0)="","",OFFSET('Stocklist Hoogenraad'!C$17,ROW()-ROW(C$17),0))</f>
        <v/>
      </c>
      <c r="D4694" s="125" t="str">
        <f ca="1">IF(OFFSET('Stocklist Hoogenraad'!D$17,ROW()-ROW(D$17),0)="","",(1+Margin)*OFFSET('Stocklist Hoogenraad'!D$17,ROW()-ROW(D$17),0))</f>
        <v/>
      </c>
    </row>
    <row r="4695" spans="1:4" x14ac:dyDescent="0.25">
      <c r="A4695" s="124" t="str">
        <f ca="1">IF(OFFSET('Stocklist Hoogenraad'!A$17,ROW()-ROW(A$17),0)="","",OFFSET('Stocklist Hoogenraad'!A$17,ROW()-ROW(A$17),0))</f>
        <v/>
      </c>
      <c r="B4695" s="124" t="str">
        <f ca="1">IF(OFFSET('Stocklist Hoogenraad'!B$17,ROW()-ROW(B$17),0)="","",OFFSET('Stocklist Hoogenraad'!B$17,ROW()-ROW(B$17),0))</f>
        <v/>
      </c>
      <c r="C4695" s="124" t="str">
        <f ca="1">IF(OFFSET('Stocklist Hoogenraad'!C$17,ROW()-ROW(C$17),0)="","",OFFSET('Stocklist Hoogenraad'!C$17,ROW()-ROW(C$17),0))</f>
        <v/>
      </c>
      <c r="D4695" s="125" t="str">
        <f ca="1">IF(OFFSET('Stocklist Hoogenraad'!D$17,ROW()-ROW(D$17),0)="","",(1+Margin)*OFFSET('Stocklist Hoogenraad'!D$17,ROW()-ROW(D$17),0))</f>
        <v/>
      </c>
    </row>
    <row r="4696" spans="1:4" x14ac:dyDescent="0.25">
      <c r="A4696" s="124" t="str">
        <f ca="1">IF(OFFSET('Stocklist Hoogenraad'!A$17,ROW()-ROW(A$17),0)="","",OFFSET('Stocklist Hoogenraad'!A$17,ROW()-ROW(A$17),0))</f>
        <v/>
      </c>
      <c r="B4696" s="124" t="str">
        <f ca="1">IF(OFFSET('Stocklist Hoogenraad'!B$17,ROW()-ROW(B$17),0)="","",OFFSET('Stocklist Hoogenraad'!B$17,ROW()-ROW(B$17),0))</f>
        <v/>
      </c>
      <c r="C4696" s="124" t="str">
        <f ca="1">IF(OFFSET('Stocklist Hoogenraad'!C$17,ROW()-ROW(C$17),0)="","",OFFSET('Stocklist Hoogenraad'!C$17,ROW()-ROW(C$17),0))</f>
        <v/>
      </c>
      <c r="D4696" s="125" t="str">
        <f ca="1">IF(OFFSET('Stocklist Hoogenraad'!D$17,ROW()-ROW(D$17),0)="","",(1+Margin)*OFFSET('Stocklist Hoogenraad'!D$17,ROW()-ROW(D$17),0))</f>
        <v/>
      </c>
    </row>
    <row r="4697" spans="1:4" x14ac:dyDescent="0.25">
      <c r="A4697" s="124" t="str">
        <f ca="1">IF(OFFSET('Stocklist Hoogenraad'!A$17,ROW()-ROW(A$17),0)="","",OFFSET('Stocklist Hoogenraad'!A$17,ROW()-ROW(A$17),0))</f>
        <v/>
      </c>
      <c r="B4697" s="124" t="str">
        <f ca="1">IF(OFFSET('Stocklist Hoogenraad'!B$17,ROW()-ROW(B$17),0)="","",OFFSET('Stocklist Hoogenraad'!B$17,ROW()-ROW(B$17),0))</f>
        <v/>
      </c>
      <c r="C4697" s="124" t="str">
        <f ca="1">IF(OFFSET('Stocklist Hoogenraad'!C$17,ROW()-ROW(C$17),0)="","",OFFSET('Stocklist Hoogenraad'!C$17,ROW()-ROW(C$17),0))</f>
        <v/>
      </c>
      <c r="D4697" s="125" t="str">
        <f ca="1">IF(OFFSET('Stocklist Hoogenraad'!D$17,ROW()-ROW(D$17),0)="","",(1+Margin)*OFFSET('Stocklist Hoogenraad'!D$17,ROW()-ROW(D$17),0))</f>
        <v/>
      </c>
    </row>
    <row r="4698" spans="1:4" x14ac:dyDescent="0.25">
      <c r="A4698" s="124" t="str">
        <f ca="1">IF(OFFSET('Stocklist Hoogenraad'!A$17,ROW()-ROW(A$17),0)="","",OFFSET('Stocklist Hoogenraad'!A$17,ROW()-ROW(A$17),0))</f>
        <v/>
      </c>
      <c r="B4698" s="124" t="str">
        <f ca="1">IF(OFFSET('Stocklist Hoogenraad'!B$17,ROW()-ROW(B$17),0)="","",OFFSET('Stocklist Hoogenraad'!B$17,ROW()-ROW(B$17),0))</f>
        <v/>
      </c>
      <c r="C4698" s="124" t="str">
        <f ca="1">IF(OFFSET('Stocklist Hoogenraad'!C$17,ROW()-ROW(C$17),0)="","",OFFSET('Stocklist Hoogenraad'!C$17,ROW()-ROW(C$17),0))</f>
        <v/>
      </c>
      <c r="D4698" s="125" t="str">
        <f ca="1">IF(OFFSET('Stocklist Hoogenraad'!D$17,ROW()-ROW(D$17),0)="","",(1+Margin)*OFFSET('Stocklist Hoogenraad'!D$17,ROW()-ROW(D$17),0))</f>
        <v/>
      </c>
    </row>
    <row r="4699" spans="1:4" x14ac:dyDescent="0.25">
      <c r="A4699" s="124" t="str">
        <f ca="1">IF(OFFSET('Stocklist Hoogenraad'!A$17,ROW()-ROW(A$17),0)="","",OFFSET('Stocklist Hoogenraad'!A$17,ROW()-ROW(A$17),0))</f>
        <v/>
      </c>
      <c r="B4699" s="124" t="str">
        <f ca="1">IF(OFFSET('Stocklist Hoogenraad'!B$17,ROW()-ROW(B$17),0)="","",OFFSET('Stocklist Hoogenraad'!B$17,ROW()-ROW(B$17),0))</f>
        <v/>
      </c>
      <c r="C4699" s="124" t="str">
        <f ca="1">IF(OFFSET('Stocklist Hoogenraad'!C$17,ROW()-ROW(C$17),0)="","",OFFSET('Stocklist Hoogenraad'!C$17,ROW()-ROW(C$17),0))</f>
        <v/>
      </c>
      <c r="D4699" s="125" t="str">
        <f ca="1">IF(OFFSET('Stocklist Hoogenraad'!D$17,ROW()-ROW(D$17),0)="","",(1+Margin)*OFFSET('Stocklist Hoogenraad'!D$17,ROW()-ROW(D$17),0))</f>
        <v/>
      </c>
    </row>
    <row r="4700" spans="1:4" x14ac:dyDescent="0.25">
      <c r="A4700" s="124" t="str">
        <f ca="1">IF(OFFSET('Stocklist Hoogenraad'!A$17,ROW()-ROW(A$17),0)="","",OFFSET('Stocklist Hoogenraad'!A$17,ROW()-ROW(A$17),0))</f>
        <v/>
      </c>
      <c r="B4700" s="124" t="str">
        <f ca="1">IF(OFFSET('Stocklist Hoogenraad'!B$17,ROW()-ROW(B$17),0)="","",OFFSET('Stocklist Hoogenraad'!B$17,ROW()-ROW(B$17),0))</f>
        <v/>
      </c>
      <c r="C4700" s="124" t="str">
        <f ca="1">IF(OFFSET('Stocklist Hoogenraad'!C$17,ROW()-ROW(C$17),0)="","",OFFSET('Stocklist Hoogenraad'!C$17,ROW()-ROW(C$17),0))</f>
        <v/>
      </c>
      <c r="D4700" s="125" t="str">
        <f ca="1">IF(OFFSET('Stocklist Hoogenraad'!D$17,ROW()-ROW(D$17),0)="","",(1+Margin)*OFFSET('Stocklist Hoogenraad'!D$17,ROW()-ROW(D$17),0))</f>
        <v/>
      </c>
    </row>
    <row r="4701" spans="1:4" x14ac:dyDescent="0.25">
      <c r="A4701" s="124" t="str">
        <f ca="1">IF(OFFSET('Stocklist Hoogenraad'!A$17,ROW()-ROW(A$17),0)="","",OFFSET('Stocklist Hoogenraad'!A$17,ROW()-ROW(A$17),0))</f>
        <v/>
      </c>
      <c r="B4701" s="124" t="str">
        <f ca="1">IF(OFFSET('Stocklist Hoogenraad'!B$17,ROW()-ROW(B$17),0)="","",OFFSET('Stocklist Hoogenraad'!B$17,ROW()-ROW(B$17),0))</f>
        <v/>
      </c>
      <c r="C4701" s="124" t="str">
        <f ca="1">IF(OFFSET('Stocklist Hoogenraad'!C$17,ROW()-ROW(C$17),0)="","",OFFSET('Stocklist Hoogenraad'!C$17,ROW()-ROW(C$17),0))</f>
        <v/>
      </c>
      <c r="D4701" s="125" t="str">
        <f ca="1">IF(OFFSET('Stocklist Hoogenraad'!D$17,ROW()-ROW(D$17),0)="","",(1+Margin)*OFFSET('Stocklist Hoogenraad'!D$17,ROW()-ROW(D$17),0))</f>
        <v/>
      </c>
    </row>
    <row r="4702" spans="1:4" x14ac:dyDescent="0.25">
      <c r="A4702" s="124" t="str">
        <f ca="1">IF(OFFSET('Stocklist Hoogenraad'!A$17,ROW()-ROW(A$17),0)="","",OFFSET('Stocklist Hoogenraad'!A$17,ROW()-ROW(A$17),0))</f>
        <v/>
      </c>
      <c r="B4702" s="124" t="str">
        <f ca="1">IF(OFFSET('Stocklist Hoogenraad'!B$17,ROW()-ROW(B$17),0)="","",OFFSET('Stocklist Hoogenraad'!B$17,ROW()-ROW(B$17),0))</f>
        <v/>
      </c>
      <c r="C4702" s="124" t="str">
        <f ca="1">IF(OFFSET('Stocklist Hoogenraad'!C$17,ROW()-ROW(C$17),0)="","",OFFSET('Stocklist Hoogenraad'!C$17,ROW()-ROW(C$17),0))</f>
        <v/>
      </c>
      <c r="D4702" s="125" t="str">
        <f ca="1">IF(OFFSET('Stocklist Hoogenraad'!D$17,ROW()-ROW(D$17),0)="","",(1+Margin)*OFFSET('Stocklist Hoogenraad'!D$17,ROW()-ROW(D$17),0))</f>
        <v/>
      </c>
    </row>
    <row r="4703" spans="1:4" x14ac:dyDescent="0.25">
      <c r="A4703" s="124" t="str">
        <f ca="1">IF(OFFSET('Stocklist Hoogenraad'!A$17,ROW()-ROW(A$17),0)="","",OFFSET('Stocklist Hoogenraad'!A$17,ROW()-ROW(A$17),0))</f>
        <v/>
      </c>
      <c r="B4703" s="124" t="str">
        <f ca="1">IF(OFFSET('Stocklist Hoogenraad'!B$17,ROW()-ROW(B$17),0)="","",OFFSET('Stocklist Hoogenraad'!B$17,ROW()-ROW(B$17),0))</f>
        <v/>
      </c>
      <c r="C4703" s="124" t="str">
        <f ca="1">IF(OFFSET('Stocklist Hoogenraad'!C$17,ROW()-ROW(C$17),0)="","",OFFSET('Stocklist Hoogenraad'!C$17,ROW()-ROW(C$17),0))</f>
        <v/>
      </c>
      <c r="D4703" s="125" t="str">
        <f ca="1">IF(OFFSET('Stocklist Hoogenraad'!D$17,ROW()-ROW(D$17),0)="","",(1+Margin)*OFFSET('Stocklist Hoogenraad'!D$17,ROW()-ROW(D$17),0))</f>
        <v/>
      </c>
    </row>
    <row r="4704" spans="1:4" x14ac:dyDescent="0.25">
      <c r="A4704" s="124" t="str">
        <f ca="1">IF(OFFSET('Stocklist Hoogenraad'!A$17,ROW()-ROW(A$17),0)="","",OFFSET('Stocklist Hoogenraad'!A$17,ROW()-ROW(A$17),0))</f>
        <v/>
      </c>
      <c r="B4704" s="124" t="str">
        <f ca="1">IF(OFFSET('Stocklist Hoogenraad'!B$17,ROW()-ROW(B$17),0)="","",OFFSET('Stocklist Hoogenraad'!B$17,ROW()-ROW(B$17),0))</f>
        <v/>
      </c>
      <c r="C4704" s="124" t="str">
        <f ca="1">IF(OFFSET('Stocklist Hoogenraad'!C$17,ROW()-ROW(C$17),0)="","",OFFSET('Stocklist Hoogenraad'!C$17,ROW()-ROW(C$17),0))</f>
        <v/>
      </c>
      <c r="D4704" s="125" t="str">
        <f ca="1">IF(OFFSET('Stocklist Hoogenraad'!D$17,ROW()-ROW(D$17),0)="","",(1+Margin)*OFFSET('Stocklist Hoogenraad'!D$17,ROW()-ROW(D$17),0))</f>
        <v/>
      </c>
    </row>
    <row r="4705" spans="1:4" x14ac:dyDescent="0.25">
      <c r="A4705" s="124" t="str">
        <f ca="1">IF(OFFSET('Stocklist Hoogenraad'!A$17,ROW()-ROW(A$17),0)="","",OFFSET('Stocklist Hoogenraad'!A$17,ROW()-ROW(A$17),0))</f>
        <v/>
      </c>
      <c r="B4705" s="124" t="str">
        <f ca="1">IF(OFFSET('Stocklist Hoogenraad'!B$17,ROW()-ROW(B$17),0)="","",OFFSET('Stocklist Hoogenraad'!B$17,ROW()-ROW(B$17),0))</f>
        <v/>
      </c>
      <c r="C4705" s="124" t="str">
        <f ca="1">IF(OFFSET('Stocklist Hoogenraad'!C$17,ROW()-ROW(C$17),0)="","",OFFSET('Stocklist Hoogenraad'!C$17,ROW()-ROW(C$17),0))</f>
        <v/>
      </c>
      <c r="D4705" s="125" t="str">
        <f ca="1">IF(OFFSET('Stocklist Hoogenraad'!D$17,ROW()-ROW(D$17),0)="","",(1+Margin)*OFFSET('Stocklist Hoogenraad'!D$17,ROW()-ROW(D$17),0))</f>
        <v/>
      </c>
    </row>
    <row r="4706" spans="1:4" x14ac:dyDescent="0.25">
      <c r="A4706" s="124" t="str">
        <f ca="1">IF(OFFSET('Stocklist Hoogenraad'!A$17,ROW()-ROW(A$17),0)="","",OFFSET('Stocklist Hoogenraad'!A$17,ROW()-ROW(A$17),0))</f>
        <v/>
      </c>
      <c r="B4706" s="124" t="str">
        <f ca="1">IF(OFFSET('Stocklist Hoogenraad'!B$17,ROW()-ROW(B$17),0)="","",OFFSET('Stocklist Hoogenraad'!B$17,ROW()-ROW(B$17),0))</f>
        <v/>
      </c>
      <c r="C4706" s="124" t="str">
        <f ca="1">IF(OFFSET('Stocklist Hoogenraad'!C$17,ROW()-ROW(C$17),0)="","",OFFSET('Stocklist Hoogenraad'!C$17,ROW()-ROW(C$17),0))</f>
        <v/>
      </c>
      <c r="D4706" s="125" t="str">
        <f ca="1">IF(OFFSET('Stocklist Hoogenraad'!D$17,ROW()-ROW(D$17),0)="","",(1+Margin)*OFFSET('Stocklist Hoogenraad'!D$17,ROW()-ROW(D$17),0))</f>
        <v/>
      </c>
    </row>
    <row r="4707" spans="1:4" x14ac:dyDescent="0.25">
      <c r="A4707" s="124" t="str">
        <f ca="1">IF(OFFSET('Stocklist Hoogenraad'!A$17,ROW()-ROW(A$17),0)="","",OFFSET('Stocklist Hoogenraad'!A$17,ROW()-ROW(A$17),0))</f>
        <v/>
      </c>
      <c r="B4707" s="124" t="str">
        <f ca="1">IF(OFFSET('Stocklist Hoogenraad'!B$17,ROW()-ROW(B$17),0)="","",OFFSET('Stocklist Hoogenraad'!B$17,ROW()-ROW(B$17),0))</f>
        <v/>
      </c>
      <c r="C4707" s="124" t="str">
        <f ca="1">IF(OFFSET('Stocklist Hoogenraad'!C$17,ROW()-ROW(C$17),0)="","",OFFSET('Stocklist Hoogenraad'!C$17,ROW()-ROW(C$17),0))</f>
        <v/>
      </c>
      <c r="D4707" s="125" t="str">
        <f ca="1">IF(OFFSET('Stocklist Hoogenraad'!D$17,ROW()-ROW(D$17),0)="","",(1+Margin)*OFFSET('Stocklist Hoogenraad'!D$17,ROW()-ROW(D$17),0))</f>
        <v/>
      </c>
    </row>
    <row r="4708" spans="1:4" x14ac:dyDescent="0.25">
      <c r="A4708" s="124" t="str">
        <f ca="1">IF(OFFSET('Stocklist Hoogenraad'!A$17,ROW()-ROW(A$17),0)="","",OFFSET('Stocklist Hoogenraad'!A$17,ROW()-ROW(A$17),0))</f>
        <v/>
      </c>
      <c r="B4708" s="124" t="str">
        <f ca="1">IF(OFFSET('Stocklist Hoogenraad'!B$17,ROW()-ROW(B$17),0)="","",OFFSET('Stocklist Hoogenraad'!B$17,ROW()-ROW(B$17),0))</f>
        <v/>
      </c>
      <c r="C4708" s="124" t="str">
        <f ca="1">IF(OFFSET('Stocklist Hoogenraad'!C$17,ROW()-ROW(C$17),0)="","",OFFSET('Stocklist Hoogenraad'!C$17,ROW()-ROW(C$17),0))</f>
        <v/>
      </c>
      <c r="D4708" s="125" t="str">
        <f ca="1">IF(OFFSET('Stocklist Hoogenraad'!D$17,ROW()-ROW(D$17),0)="","",(1+Margin)*OFFSET('Stocklist Hoogenraad'!D$17,ROW()-ROW(D$17),0))</f>
        <v/>
      </c>
    </row>
    <row r="4709" spans="1:4" x14ac:dyDescent="0.25">
      <c r="A4709" s="124" t="str">
        <f ca="1">IF(OFFSET('Stocklist Hoogenraad'!A$17,ROW()-ROW(A$17),0)="","",OFFSET('Stocklist Hoogenraad'!A$17,ROW()-ROW(A$17),0))</f>
        <v/>
      </c>
      <c r="B4709" s="124" t="str">
        <f ca="1">IF(OFFSET('Stocklist Hoogenraad'!B$17,ROW()-ROW(B$17),0)="","",OFFSET('Stocklist Hoogenraad'!B$17,ROW()-ROW(B$17),0))</f>
        <v/>
      </c>
      <c r="C4709" s="124" t="str">
        <f ca="1">IF(OFFSET('Stocklist Hoogenraad'!C$17,ROW()-ROW(C$17),0)="","",OFFSET('Stocklist Hoogenraad'!C$17,ROW()-ROW(C$17),0))</f>
        <v/>
      </c>
      <c r="D4709" s="125" t="str">
        <f ca="1">IF(OFFSET('Stocklist Hoogenraad'!D$17,ROW()-ROW(D$17),0)="","",(1+Margin)*OFFSET('Stocklist Hoogenraad'!D$17,ROW()-ROW(D$17),0))</f>
        <v/>
      </c>
    </row>
    <row r="4710" spans="1:4" x14ac:dyDescent="0.25">
      <c r="A4710" s="124" t="str">
        <f ca="1">IF(OFFSET('Stocklist Hoogenraad'!A$17,ROW()-ROW(A$17),0)="","",OFFSET('Stocklist Hoogenraad'!A$17,ROW()-ROW(A$17),0))</f>
        <v/>
      </c>
      <c r="B4710" s="124" t="str">
        <f ca="1">IF(OFFSET('Stocklist Hoogenraad'!B$17,ROW()-ROW(B$17),0)="","",OFFSET('Stocklist Hoogenraad'!B$17,ROW()-ROW(B$17),0))</f>
        <v/>
      </c>
      <c r="C4710" s="124" t="str">
        <f ca="1">IF(OFFSET('Stocklist Hoogenraad'!C$17,ROW()-ROW(C$17),0)="","",OFFSET('Stocklist Hoogenraad'!C$17,ROW()-ROW(C$17),0))</f>
        <v/>
      </c>
      <c r="D4710" s="125" t="str">
        <f ca="1">IF(OFFSET('Stocklist Hoogenraad'!D$17,ROW()-ROW(D$17),0)="","",(1+Margin)*OFFSET('Stocklist Hoogenraad'!D$17,ROW()-ROW(D$17),0))</f>
        <v/>
      </c>
    </row>
    <row r="4711" spans="1:4" x14ac:dyDescent="0.25">
      <c r="A4711" s="124" t="str">
        <f ca="1">IF(OFFSET('Stocklist Hoogenraad'!A$17,ROW()-ROW(A$17),0)="","",OFFSET('Stocklist Hoogenraad'!A$17,ROW()-ROW(A$17),0))</f>
        <v/>
      </c>
      <c r="B4711" s="124" t="str">
        <f ca="1">IF(OFFSET('Stocklist Hoogenraad'!B$17,ROW()-ROW(B$17),0)="","",OFFSET('Stocklist Hoogenraad'!B$17,ROW()-ROW(B$17),0))</f>
        <v/>
      </c>
      <c r="C4711" s="124" t="str">
        <f ca="1">IF(OFFSET('Stocklist Hoogenraad'!C$17,ROW()-ROW(C$17),0)="","",OFFSET('Stocklist Hoogenraad'!C$17,ROW()-ROW(C$17),0))</f>
        <v/>
      </c>
      <c r="D4711" s="125" t="str">
        <f ca="1">IF(OFFSET('Stocklist Hoogenraad'!D$17,ROW()-ROW(D$17),0)="","",(1+Margin)*OFFSET('Stocklist Hoogenraad'!D$17,ROW()-ROW(D$17),0))</f>
        <v/>
      </c>
    </row>
    <row r="4712" spans="1:4" x14ac:dyDescent="0.25">
      <c r="A4712" s="124" t="str">
        <f ca="1">IF(OFFSET('Stocklist Hoogenraad'!A$17,ROW()-ROW(A$17),0)="","",OFFSET('Stocklist Hoogenraad'!A$17,ROW()-ROW(A$17),0))</f>
        <v/>
      </c>
      <c r="B4712" s="124" t="str">
        <f ca="1">IF(OFFSET('Stocklist Hoogenraad'!B$17,ROW()-ROW(B$17),0)="","",OFFSET('Stocklist Hoogenraad'!B$17,ROW()-ROW(B$17),0))</f>
        <v/>
      </c>
      <c r="C4712" s="124" t="str">
        <f ca="1">IF(OFFSET('Stocklist Hoogenraad'!C$17,ROW()-ROW(C$17),0)="","",OFFSET('Stocklist Hoogenraad'!C$17,ROW()-ROW(C$17),0))</f>
        <v/>
      </c>
      <c r="D4712" s="125" t="str">
        <f ca="1">IF(OFFSET('Stocklist Hoogenraad'!D$17,ROW()-ROW(D$17),0)="","",(1+Margin)*OFFSET('Stocklist Hoogenraad'!D$17,ROW()-ROW(D$17),0))</f>
        <v/>
      </c>
    </row>
    <row r="4713" spans="1:4" x14ac:dyDescent="0.25">
      <c r="A4713" s="124" t="str">
        <f ca="1">IF(OFFSET('Stocklist Hoogenraad'!A$17,ROW()-ROW(A$17),0)="","",OFFSET('Stocklist Hoogenraad'!A$17,ROW()-ROW(A$17),0))</f>
        <v/>
      </c>
      <c r="B4713" s="124" t="str">
        <f ca="1">IF(OFFSET('Stocklist Hoogenraad'!B$17,ROW()-ROW(B$17),0)="","",OFFSET('Stocklist Hoogenraad'!B$17,ROW()-ROW(B$17),0))</f>
        <v/>
      </c>
      <c r="C4713" s="124" t="str">
        <f ca="1">IF(OFFSET('Stocklist Hoogenraad'!C$17,ROW()-ROW(C$17),0)="","",OFFSET('Stocklist Hoogenraad'!C$17,ROW()-ROW(C$17),0))</f>
        <v/>
      </c>
      <c r="D4713" s="125" t="str">
        <f ca="1">IF(OFFSET('Stocklist Hoogenraad'!D$17,ROW()-ROW(D$17),0)="","",(1+Margin)*OFFSET('Stocklist Hoogenraad'!D$17,ROW()-ROW(D$17),0))</f>
        <v/>
      </c>
    </row>
    <row r="4714" spans="1:4" x14ac:dyDescent="0.25">
      <c r="A4714" s="124" t="str">
        <f ca="1">IF(OFFSET('Stocklist Hoogenraad'!A$17,ROW()-ROW(A$17),0)="","",OFFSET('Stocklist Hoogenraad'!A$17,ROW()-ROW(A$17),0))</f>
        <v/>
      </c>
      <c r="B4714" s="124" t="str">
        <f ca="1">IF(OFFSET('Stocklist Hoogenraad'!B$17,ROW()-ROW(B$17),0)="","",OFFSET('Stocklist Hoogenraad'!B$17,ROW()-ROW(B$17),0))</f>
        <v/>
      </c>
      <c r="C4714" s="124" t="str">
        <f ca="1">IF(OFFSET('Stocklist Hoogenraad'!C$17,ROW()-ROW(C$17),0)="","",OFFSET('Stocklist Hoogenraad'!C$17,ROW()-ROW(C$17),0))</f>
        <v/>
      </c>
      <c r="D4714" s="125" t="str">
        <f ca="1">IF(OFFSET('Stocklist Hoogenraad'!D$17,ROW()-ROW(D$17),0)="","",(1+Margin)*OFFSET('Stocklist Hoogenraad'!D$17,ROW()-ROW(D$17),0))</f>
        <v/>
      </c>
    </row>
    <row r="4715" spans="1:4" x14ac:dyDescent="0.25">
      <c r="A4715" s="124" t="str">
        <f ca="1">IF(OFFSET('Stocklist Hoogenraad'!A$17,ROW()-ROW(A$17),0)="","",OFFSET('Stocklist Hoogenraad'!A$17,ROW()-ROW(A$17),0))</f>
        <v/>
      </c>
      <c r="B4715" s="124" t="str">
        <f ca="1">IF(OFFSET('Stocklist Hoogenraad'!B$17,ROW()-ROW(B$17),0)="","",OFFSET('Stocklist Hoogenraad'!B$17,ROW()-ROW(B$17),0))</f>
        <v/>
      </c>
      <c r="C4715" s="124" t="str">
        <f ca="1">IF(OFFSET('Stocklist Hoogenraad'!C$17,ROW()-ROW(C$17),0)="","",OFFSET('Stocklist Hoogenraad'!C$17,ROW()-ROW(C$17),0))</f>
        <v/>
      </c>
      <c r="D4715" s="125" t="str">
        <f ca="1">IF(OFFSET('Stocklist Hoogenraad'!D$17,ROW()-ROW(D$17),0)="","",(1+Margin)*OFFSET('Stocklist Hoogenraad'!D$17,ROW()-ROW(D$17),0))</f>
        <v/>
      </c>
    </row>
    <row r="4716" spans="1:4" x14ac:dyDescent="0.25">
      <c r="A4716" s="124" t="str">
        <f ca="1">IF(OFFSET('Stocklist Hoogenraad'!A$17,ROW()-ROW(A$17),0)="","",OFFSET('Stocklist Hoogenraad'!A$17,ROW()-ROW(A$17),0))</f>
        <v/>
      </c>
      <c r="B4716" s="124" t="str">
        <f ca="1">IF(OFFSET('Stocklist Hoogenraad'!B$17,ROW()-ROW(B$17),0)="","",OFFSET('Stocklist Hoogenraad'!B$17,ROW()-ROW(B$17),0))</f>
        <v/>
      </c>
      <c r="C4716" s="124" t="str">
        <f ca="1">IF(OFFSET('Stocklist Hoogenraad'!C$17,ROW()-ROW(C$17),0)="","",OFFSET('Stocklist Hoogenraad'!C$17,ROW()-ROW(C$17),0))</f>
        <v/>
      </c>
      <c r="D4716" s="125" t="str">
        <f ca="1">IF(OFFSET('Stocklist Hoogenraad'!D$17,ROW()-ROW(D$17),0)="","",(1+Margin)*OFFSET('Stocklist Hoogenraad'!D$17,ROW()-ROW(D$17),0))</f>
        <v/>
      </c>
    </row>
    <row r="4717" spans="1:4" x14ac:dyDescent="0.25">
      <c r="A4717" s="124" t="str">
        <f ca="1">IF(OFFSET('Stocklist Hoogenraad'!A$17,ROW()-ROW(A$17),0)="","",OFFSET('Stocklist Hoogenraad'!A$17,ROW()-ROW(A$17),0))</f>
        <v/>
      </c>
      <c r="B4717" s="124" t="str">
        <f ca="1">IF(OFFSET('Stocklist Hoogenraad'!B$17,ROW()-ROW(B$17),0)="","",OFFSET('Stocklist Hoogenraad'!B$17,ROW()-ROW(B$17),0))</f>
        <v/>
      </c>
      <c r="C4717" s="124" t="str">
        <f ca="1">IF(OFFSET('Stocklist Hoogenraad'!C$17,ROW()-ROW(C$17),0)="","",OFFSET('Stocklist Hoogenraad'!C$17,ROW()-ROW(C$17),0))</f>
        <v/>
      </c>
      <c r="D4717" s="125" t="str">
        <f ca="1">IF(OFFSET('Stocklist Hoogenraad'!D$17,ROW()-ROW(D$17),0)="","",(1+Margin)*OFFSET('Stocklist Hoogenraad'!D$17,ROW()-ROW(D$17),0))</f>
        <v/>
      </c>
    </row>
    <row r="4718" spans="1:4" x14ac:dyDescent="0.25">
      <c r="A4718" s="124" t="str">
        <f ca="1">IF(OFFSET('Stocklist Hoogenraad'!A$17,ROW()-ROW(A$17),0)="","",OFFSET('Stocklist Hoogenraad'!A$17,ROW()-ROW(A$17),0))</f>
        <v/>
      </c>
      <c r="B4718" s="124" t="str">
        <f ca="1">IF(OFFSET('Stocklist Hoogenraad'!B$17,ROW()-ROW(B$17),0)="","",OFFSET('Stocklist Hoogenraad'!B$17,ROW()-ROW(B$17),0))</f>
        <v/>
      </c>
      <c r="C4718" s="124" t="str">
        <f ca="1">IF(OFFSET('Stocklist Hoogenraad'!C$17,ROW()-ROW(C$17),0)="","",OFFSET('Stocklist Hoogenraad'!C$17,ROW()-ROW(C$17),0))</f>
        <v/>
      </c>
      <c r="D4718" s="125" t="str">
        <f ca="1">IF(OFFSET('Stocklist Hoogenraad'!D$17,ROW()-ROW(D$17),0)="","",(1+Margin)*OFFSET('Stocklist Hoogenraad'!D$17,ROW()-ROW(D$17),0))</f>
        <v/>
      </c>
    </row>
    <row r="4719" spans="1:4" x14ac:dyDescent="0.25">
      <c r="A4719" s="124" t="str">
        <f ca="1">IF(OFFSET('Stocklist Hoogenraad'!A$17,ROW()-ROW(A$17),0)="","",OFFSET('Stocklist Hoogenraad'!A$17,ROW()-ROW(A$17),0))</f>
        <v/>
      </c>
      <c r="B4719" s="124" t="str">
        <f ca="1">IF(OFFSET('Stocklist Hoogenraad'!B$17,ROW()-ROW(B$17),0)="","",OFFSET('Stocklist Hoogenraad'!B$17,ROW()-ROW(B$17),0))</f>
        <v/>
      </c>
      <c r="C4719" s="124" t="str">
        <f ca="1">IF(OFFSET('Stocklist Hoogenraad'!C$17,ROW()-ROW(C$17),0)="","",OFFSET('Stocklist Hoogenraad'!C$17,ROW()-ROW(C$17),0))</f>
        <v/>
      </c>
      <c r="D4719" s="125" t="str">
        <f ca="1">IF(OFFSET('Stocklist Hoogenraad'!D$17,ROW()-ROW(D$17),0)="","",(1+Margin)*OFFSET('Stocklist Hoogenraad'!D$17,ROW()-ROW(D$17),0))</f>
        <v/>
      </c>
    </row>
    <row r="4720" spans="1:4" x14ac:dyDescent="0.25">
      <c r="A4720" s="124" t="str">
        <f ca="1">IF(OFFSET('Stocklist Hoogenraad'!A$17,ROW()-ROW(A$17),0)="","",OFFSET('Stocklist Hoogenraad'!A$17,ROW()-ROW(A$17),0))</f>
        <v/>
      </c>
      <c r="B4720" s="124" t="str">
        <f ca="1">IF(OFFSET('Stocklist Hoogenraad'!B$17,ROW()-ROW(B$17),0)="","",OFFSET('Stocklist Hoogenraad'!B$17,ROW()-ROW(B$17),0))</f>
        <v/>
      </c>
      <c r="C4720" s="124" t="str">
        <f ca="1">IF(OFFSET('Stocklist Hoogenraad'!C$17,ROW()-ROW(C$17),0)="","",OFFSET('Stocklist Hoogenraad'!C$17,ROW()-ROW(C$17),0))</f>
        <v/>
      </c>
      <c r="D4720" s="125" t="str">
        <f ca="1">IF(OFFSET('Stocklist Hoogenraad'!D$17,ROW()-ROW(D$17),0)="","",(1+Margin)*OFFSET('Stocklist Hoogenraad'!D$17,ROW()-ROW(D$17),0))</f>
        <v/>
      </c>
    </row>
    <row r="4721" spans="1:4" x14ac:dyDescent="0.25">
      <c r="A4721" s="124" t="str">
        <f ca="1">IF(OFFSET('Stocklist Hoogenraad'!A$17,ROW()-ROW(A$17),0)="","",OFFSET('Stocklist Hoogenraad'!A$17,ROW()-ROW(A$17),0))</f>
        <v/>
      </c>
      <c r="B4721" s="124" t="str">
        <f ca="1">IF(OFFSET('Stocklist Hoogenraad'!B$17,ROW()-ROW(B$17),0)="","",OFFSET('Stocklist Hoogenraad'!B$17,ROW()-ROW(B$17),0))</f>
        <v/>
      </c>
      <c r="C4721" s="124" t="str">
        <f ca="1">IF(OFFSET('Stocklist Hoogenraad'!C$17,ROW()-ROW(C$17),0)="","",OFFSET('Stocklist Hoogenraad'!C$17,ROW()-ROW(C$17),0))</f>
        <v/>
      </c>
      <c r="D4721" s="125" t="str">
        <f ca="1">IF(OFFSET('Stocklist Hoogenraad'!D$17,ROW()-ROW(D$17),0)="","",(1+Margin)*OFFSET('Stocklist Hoogenraad'!D$17,ROW()-ROW(D$17),0))</f>
        <v/>
      </c>
    </row>
    <row r="4722" spans="1:4" x14ac:dyDescent="0.25">
      <c r="A4722" s="124" t="str">
        <f ca="1">IF(OFFSET('Stocklist Hoogenraad'!A$17,ROW()-ROW(A$17),0)="","",OFFSET('Stocklist Hoogenraad'!A$17,ROW()-ROW(A$17),0))</f>
        <v/>
      </c>
      <c r="B4722" s="124" t="str">
        <f ca="1">IF(OFFSET('Stocklist Hoogenraad'!B$17,ROW()-ROW(B$17),0)="","",OFFSET('Stocklist Hoogenraad'!B$17,ROW()-ROW(B$17),0))</f>
        <v/>
      </c>
      <c r="C4722" s="124" t="str">
        <f ca="1">IF(OFFSET('Stocklist Hoogenraad'!C$17,ROW()-ROW(C$17),0)="","",OFFSET('Stocklist Hoogenraad'!C$17,ROW()-ROW(C$17),0))</f>
        <v/>
      </c>
      <c r="D4722" s="125" t="str">
        <f ca="1">IF(OFFSET('Stocklist Hoogenraad'!D$17,ROW()-ROW(D$17),0)="","",(1+Margin)*OFFSET('Stocklist Hoogenraad'!D$17,ROW()-ROW(D$17),0))</f>
        <v/>
      </c>
    </row>
    <row r="4723" spans="1:4" x14ac:dyDescent="0.25">
      <c r="A4723" s="124" t="str">
        <f ca="1">IF(OFFSET('Stocklist Hoogenraad'!A$17,ROW()-ROW(A$17),0)="","",OFFSET('Stocklist Hoogenraad'!A$17,ROW()-ROW(A$17),0))</f>
        <v/>
      </c>
      <c r="B4723" s="124" t="str">
        <f ca="1">IF(OFFSET('Stocklist Hoogenraad'!B$17,ROW()-ROW(B$17),0)="","",OFFSET('Stocklist Hoogenraad'!B$17,ROW()-ROW(B$17),0))</f>
        <v/>
      </c>
      <c r="C4723" s="124" t="str">
        <f ca="1">IF(OFFSET('Stocklist Hoogenraad'!C$17,ROW()-ROW(C$17),0)="","",OFFSET('Stocklist Hoogenraad'!C$17,ROW()-ROW(C$17),0))</f>
        <v/>
      </c>
      <c r="D4723" s="125" t="str">
        <f ca="1">IF(OFFSET('Stocklist Hoogenraad'!D$17,ROW()-ROW(D$17),0)="","",(1+Margin)*OFFSET('Stocklist Hoogenraad'!D$17,ROW()-ROW(D$17),0))</f>
        <v/>
      </c>
    </row>
    <row r="4724" spans="1:4" x14ac:dyDescent="0.25">
      <c r="A4724" s="124" t="str">
        <f ca="1">IF(OFFSET('Stocklist Hoogenraad'!A$17,ROW()-ROW(A$17),0)="","",OFFSET('Stocklist Hoogenraad'!A$17,ROW()-ROW(A$17),0))</f>
        <v/>
      </c>
      <c r="B4724" s="124" t="str">
        <f ca="1">IF(OFFSET('Stocklist Hoogenraad'!B$17,ROW()-ROW(B$17),0)="","",OFFSET('Stocklist Hoogenraad'!B$17,ROW()-ROW(B$17),0))</f>
        <v/>
      </c>
      <c r="C4724" s="124" t="str">
        <f ca="1">IF(OFFSET('Stocklist Hoogenraad'!C$17,ROW()-ROW(C$17),0)="","",OFFSET('Stocklist Hoogenraad'!C$17,ROW()-ROW(C$17),0))</f>
        <v/>
      </c>
      <c r="D4724" s="125" t="str">
        <f ca="1">IF(OFFSET('Stocklist Hoogenraad'!D$17,ROW()-ROW(D$17),0)="","",(1+Margin)*OFFSET('Stocklist Hoogenraad'!D$17,ROW()-ROW(D$17),0))</f>
        <v/>
      </c>
    </row>
    <row r="4725" spans="1:4" x14ac:dyDescent="0.25">
      <c r="A4725" s="124" t="str">
        <f ca="1">IF(OFFSET('Stocklist Hoogenraad'!A$17,ROW()-ROW(A$17),0)="","",OFFSET('Stocklist Hoogenraad'!A$17,ROW()-ROW(A$17),0))</f>
        <v/>
      </c>
      <c r="B4725" s="124" t="str">
        <f ca="1">IF(OFFSET('Stocklist Hoogenraad'!B$17,ROW()-ROW(B$17),0)="","",OFFSET('Stocklist Hoogenraad'!B$17,ROW()-ROW(B$17),0))</f>
        <v/>
      </c>
      <c r="C4725" s="124" t="str">
        <f ca="1">IF(OFFSET('Stocklist Hoogenraad'!C$17,ROW()-ROW(C$17),0)="","",OFFSET('Stocklist Hoogenraad'!C$17,ROW()-ROW(C$17),0))</f>
        <v/>
      </c>
      <c r="D4725" s="125" t="str">
        <f ca="1">IF(OFFSET('Stocklist Hoogenraad'!D$17,ROW()-ROW(D$17),0)="","",(1+Margin)*OFFSET('Stocklist Hoogenraad'!D$17,ROW()-ROW(D$17),0))</f>
        <v/>
      </c>
    </row>
    <row r="4726" spans="1:4" x14ac:dyDescent="0.25">
      <c r="A4726" s="124" t="str">
        <f ca="1">IF(OFFSET('Stocklist Hoogenraad'!A$17,ROW()-ROW(A$17),0)="","",OFFSET('Stocklist Hoogenraad'!A$17,ROW()-ROW(A$17),0))</f>
        <v/>
      </c>
      <c r="B4726" s="124" t="str">
        <f ca="1">IF(OFFSET('Stocklist Hoogenraad'!B$17,ROW()-ROW(B$17),0)="","",OFFSET('Stocklist Hoogenraad'!B$17,ROW()-ROW(B$17),0))</f>
        <v/>
      </c>
      <c r="C4726" s="124" t="str">
        <f ca="1">IF(OFFSET('Stocklist Hoogenraad'!C$17,ROW()-ROW(C$17),0)="","",OFFSET('Stocklist Hoogenraad'!C$17,ROW()-ROW(C$17),0))</f>
        <v/>
      </c>
      <c r="D4726" s="125" t="str">
        <f ca="1">IF(OFFSET('Stocklist Hoogenraad'!D$17,ROW()-ROW(D$17),0)="","",(1+Margin)*OFFSET('Stocklist Hoogenraad'!D$17,ROW()-ROW(D$17),0))</f>
        <v/>
      </c>
    </row>
    <row r="4727" spans="1:4" x14ac:dyDescent="0.25">
      <c r="A4727" s="124" t="str">
        <f ca="1">IF(OFFSET('Stocklist Hoogenraad'!A$17,ROW()-ROW(A$17),0)="","",OFFSET('Stocklist Hoogenraad'!A$17,ROW()-ROW(A$17),0))</f>
        <v/>
      </c>
      <c r="B4727" s="124" t="str">
        <f ca="1">IF(OFFSET('Stocklist Hoogenraad'!B$17,ROW()-ROW(B$17),0)="","",OFFSET('Stocklist Hoogenraad'!B$17,ROW()-ROW(B$17),0))</f>
        <v/>
      </c>
      <c r="C4727" s="124" t="str">
        <f ca="1">IF(OFFSET('Stocklist Hoogenraad'!C$17,ROW()-ROW(C$17),0)="","",OFFSET('Stocklist Hoogenraad'!C$17,ROW()-ROW(C$17),0))</f>
        <v/>
      </c>
      <c r="D4727" s="125" t="str">
        <f ca="1">IF(OFFSET('Stocklist Hoogenraad'!D$17,ROW()-ROW(D$17),0)="","",(1+Margin)*OFFSET('Stocklist Hoogenraad'!D$17,ROW()-ROW(D$17),0))</f>
        <v/>
      </c>
    </row>
    <row r="4728" spans="1:4" x14ac:dyDescent="0.25">
      <c r="A4728" s="124" t="str">
        <f ca="1">IF(OFFSET('Stocklist Hoogenraad'!A$17,ROW()-ROW(A$17),0)="","",OFFSET('Stocklist Hoogenraad'!A$17,ROW()-ROW(A$17),0))</f>
        <v/>
      </c>
      <c r="B4728" s="124" t="str">
        <f ca="1">IF(OFFSET('Stocklist Hoogenraad'!B$17,ROW()-ROW(B$17),0)="","",OFFSET('Stocklist Hoogenraad'!B$17,ROW()-ROW(B$17),0))</f>
        <v/>
      </c>
      <c r="C4728" s="124" t="str">
        <f ca="1">IF(OFFSET('Stocklist Hoogenraad'!C$17,ROW()-ROW(C$17),0)="","",OFFSET('Stocklist Hoogenraad'!C$17,ROW()-ROW(C$17),0))</f>
        <v/>
      </c>
      <c r="D4728" s="125" t="str">
        <f ca="1">IF(OFFSET('Stocklist Hoogenraad'!D$17,ROW()-ROW(D$17),0)="","",(1+Margin)*OFFSET('Stocklist Hoogenraad'!D$17,ROW()-ROW(D$17),0))</f>
        <v/>
      </c>
    </row>
    <row r="4729" spans="1:4" x14ac:dyDescent="0.25">
      <c r="A4729" s="124" t="str">
        <f ca="1">IF(OFFSET('Stocklist Hoogenraad'!A$17,ROW()-ROW(A$17),0)="","",OFFSET('Stocklist Hoogenraad'!A$17,ROW()-ROW(A$17),0))</f>
        <v/>
      </c>
      <c r="B4729" s="124" t="str">
        <f ca="1">IF(OFFSET('Stocklist Hoogenraad'!B$17,ROW()-ROW(B$17),0)="","",OFFSET('Stocklist Hoogenraad'!B$17,ROW()-ROW(B$17),0))</f>
        <v/>
      </c>
      <c r="C4729" s="124" t="str">
        <f ca="1">IF(OFFSET('Stocklist Hoogenraad'!C$17,ROW()-ROW(C$17),0)="","",OFFSET('Stocklist Hoogenraad'!C$17,ROW()-ROW(C$17),0))</f>
        <v/>
      </c>
      <c r="D4729" s="125" t="str">
        <f ca="1">IF(OFFSET('Stocklist Hoogenraad'!D$17,ROW()-ROW(D$17),0)="","",(1+Margin)*OFFSET('Stocklist Hoogenraad'!D$17,ROW()-ROW(D$17),0))</f>
        <v/>
      </c>
    </row>
    <row r="4730" spans="1:4" x14ac:dyDescent="0.25">
      <c r="A4730" s="124" t="str">
        <f ca="1">IF(OFFSET('Stocklist Hoogenraad'!A$17,ROW()-ROW(A$17),0)="","",OFFSET('Stocklist Hoogenraad'!A$17,ROW()-ROW(A$17),0))</f>
        <v/>
      </c>
      <c r="B4730" s="124" t="str">
        <f ca="1">IF(OFFSET('Stocklist Hoogenraad'!B$17,ROW()-ROW(B$17),0)="","",OFFSET('Stocklist Hoogenraad'!B$17,ROW()-ROW(B$17),0))</f>
        <v/>
      </c>
      <c r="C4730" s="124" t="str">
        <f ca="1">IF(OFFSET('Stocklist Hoogenraad'!C$17,ROW()-ROW(C$17),0)="","",OFFSET('Stocklist Hoogenraad'!C$17,ROW()-ROW(C$17),0))</f>
        <v/>
      </c>
      <c r="D4730" s="125" t="str">
        <f ca="1">IF(OFFSET('Stocklist Hoogenraad'!D$17,ROW()-ROW(D$17),0)="","",(1+Margin)*OFFSET('Stocklist Hoogenraad'!D$17,ROW()-ROW(D$17),0))</f>
        <v/>
      </c>
    </row>
    <row r="4731" spans="1:4" x14ac:dyDescent="0.25">
      <c r="A4731" s="124" t="str">
        <f ca="1">IF(OFFSET('Stocklist Hoogenraad'!A$17,ROW()-ROW(A$17),0)="","",OFFSET('Stocklist Hoogenraad'!A$17,ROW()-ROW(A$17),0))</f>
        <v/>
      </c>
      <c r="B4731" s="124" t="str">
        <f ca="1">IF(OFFSET('Stocklist Hoogenraad'!B$17,ROW()-ROW(B$17),0)="","",OFFSET('Stocklist Hoogenraad'!B$17,ROW()-ROW(B$17),0))</f>
        <v/>
      </c>
      <c r="C4731" s="124" t="str">
        <f ca="1">IF(OFFSET('Stocklist Hoogenraad'!C$17,ROW()-ROW(C$17),0)="","",OFFSET('Stocklist Hoogenraad'!C$17,ROW()-ROW(C$17),0))</f>
        <v/>
      </c>
      <c r="D4731" s="125" t="str">
        <f ca="1">IF(OFFSET('Stocklist Hoogenraad'!D$17,ROW()-ROW(D$17),0)="","",(1+Margin)*OFFSET('Stocklist Hoogenraad'!D$17,ROW()-ROW(D$17),0))</f>
        <v/>
      </c>
    </row>
    <row r="4732" spans="1:4" x14ac:dyDescent="0.25">
      <c r="A4732" s="124" t="str">
        <f ca="1">IF(OFFSET('Stocklist Hoogenraad'!A$17,ROW()-ROW(A$17),0)="","",OFFSET('Stocklist Hoogenraad'!A$17,ROW()-ROW(A$17),0))</f>
        <v/>
      </c>
      <c r="B4732" s="124" t="str">
        <f ca="1">IF(OFFSET('Stocklist Hoogenraad'!B$17,ROW()-ROW(B$17),0)="","",OFFSET('Stocklist Hoogenraad'!B$17,ROW()-ROW(B$17),0))</f>
        <v/>
      </c>
      <c r="C4732" s="124" t="str">
        <f ca="1">IF(OFFSET('Stocklist Hoogenraad'!C$17,ROW()-ROW(C$17),0)="","",OFFSET('Stocklist Hoogenraad'!C$17,ROW()-ROW(C$17),0))</f>
        <v/>
      </c>
      <c r="D4732" s="125" t="str">
        <f ca="1">IF(OFFSET('Stocklist Hoogenraad'!D$17,ROW()-ROW(D$17),0)="","",(1+Margin)*OFFSET('Stocklist Hoogenraad'!D$17,ROW()-ROW(D$17),0))</f>
        <v/>
      </c>
    </row>
    <row r="4733" spans="1:4" x14ac:dyDescent="0.25">
      <c r="A4733" s="124" t="str">
        <f ca="1">IF(OFFSET('Stocklist Hoogenraad'!A$17,ROW()-ROW(A$17),0)="","",OFFSET('Stocklist Hoogenraad'!A$17,ROW()-ROW(A$17),0))</f>
        <v/>
      </c>
      <c r="B4733" s="124" t="str">
        <f ca="1">IF(OFFSET('Stocklist Hoogenraad'!B$17,ROW()-ROW(B$17),0)="","",OFFSET('Stocklist Hoogenraad'!B$17,ROW()-ROW(B$17),0))</f>
        <v/>
      </c>
      <c r="C4733" s="124" t="str">
        <f ca="1">IF(OFFSET('Stocklist Hoogenraad'!C$17,ROW()-ROW(C$17),0)="","",OFFSET('Stocklist Hoogenraad'!C$17,ROW()-ROW(C$17),0))</f>
        <v/>
      </c>
      <c r="D4733" s="125" t="str">
        <f ca="1">IF(OFFSET('Stocklist Hoogenraad'!D$17,ROW()-ROW(D$17),0)="","",(1+Margin)*OFFSET('Stocklist Hoogenraad'!D$17,ROW()-ROW(D$17),0))</f>
        <v/>
      </c>
    </row>
    <row r="4734" spans="1:4" x14ac:dyDescent="0.25">
      <c r="A4734" s="124" t="str">
        <f ca="1">IF(OFFSET('Stocklist Hoogenraad'!A$17,ROW()-ROW(A$17),0)="","",OFFSET('Stocklist Hoogenraad'!A$17,ROW()-ROW(A$17),0))</f>
        <v/>
      </c>
      <c r="B4734" s="124" t="str">
        <f ca="1">IF(OFFSET('Stocklist Hoogenraad'!B$17,ROW()-ROW(B$17),0)="","",OFFSET('Stocklist Hoogenraad'!B$17,ROW()-ROW(B$17),0))</f>
        <v/>
      </c>
      <c r="C4734" s="124" t="str">
        <f ca="1">IF(OFFSET('Stocklist Hoogenraad'!C$17,ROW()-ROW(C$17),0)="","",OFFSET('Stocklist Hoogenraad'!C$17,ROW()-ROW(C$17),0))</f>
        <v/>
      </c>
      <c r="D4734" s="125" t="str">
        <f ca="1">IF(OFFSET('Stocklist Hoogenraad'!D$17,ROW()-ROW(D$17),0)="","",(1+Margin)*OFFSET('Stocklist Hoogenraad'!D$17,ROW()-ROW(D$17),0))</f>
        <v/>
      </c>
    </row>
    <row r="4735" spans="1:4" x14ac:dyDescent="0.25">
      <c r="A4735" s="124" t="str">
        <f ca="1">IF(OFFSET('Stocklist Hoogenraad'!A$17,ROW()-ROW(A$17),0)="","",OFFSET('Stocklist Hoogenraad'!A$17,ROW()-ROW(A$17),0))</f>
        <v/>
      </c>
      <c r="B4735" s="124" t="str">
        <f ca="1">IF(OFFSET('Stocklist Hoogenraad'!B$17,ROW()-ROW(B$17),0)="","",OFFSET('Stocklist Hoogenraad'!B$17,ROW()-ROW(B$17),0))</f>
        <v/>
      </c>
      <c r="C4735" s="124" t="str">
        <f ca="1">IF(OFFSET('Stocklist Hoogenraad'!C$17,ROW()-ROW(C$17),0)="","",OFFSET('Stocklist Hoogenraad'!C$17,ROW()-ROW(C$17),0))</f>
        <v/>
      </c>
      <c r="D4735" s="125" t="str">
        <f ca="1">IF(OFFSET('Stocklist Hoogenraad'!D$17,ROW()-ROW(D$17),0)="","",(1+Margin)*OFFSET('Stocklist Hoogenraad'!D$17,ROW()-ROW(D$17),0))</f>
        <v/>
      </c>
    </row>
    <row r="4736" spans="1:4" x14ac:dyDescent="0.25">
      <c r="A4736" s="124" t="str">
        <f ca="1">IF(OFFSET('Stocklist Hoogenraad'!A$17,ROW()-ROW(A$17),0)="","",OFFSET('Stocklist Hoogenraad'!A$17,ROW()-ROW(A$17),0))</f>
        <v/>
      </c>
      <c r="B4736" s="124" t="str">
        <f ca="1">IF(OFFSET('Stocklist Hoogenraad'!B$17,ROW()-ROW(B$17),0)="","",OFFSET('Stocklist Hoogenraad'!B$17,ROW()-ROW(B$17),0))</f>
        <v/>
      </c>
      <c r="C4736" s="124" t="str">
        <f ca="1">IF(OFFSET('Stocklist Hoogenraad'!C$17,ROW()-ROW(C$17),0)="","",OFFSET('Stocklist Hoogenraad'!C$17,ROW()-ROW(C$17),0))</f>
        <v/>
      </c>
      <c r="D4736" s="125" t="str">
        <f ca="1">IF(OFFSET('Stocklist Hoogenraad'!D$17,ROW()-ROW(D$17),0)="","",(1+Margin)*OFFSET('Stocklist Hoogenraad'!D$17,ROW()-ROW(D$17),0))</f>
        <v/>
      </c>
    </row>
    <row r="4737" spans="1:4" x14ac:dyDescent="0.25">
      <c r="A4737" s="124" t="str">
        <f ca="1">IF(OFFSET('Stocklist Hoogenraad'!A$17,ROW()-ROW(A$17),0)="","",OFFSET('Stocklist Hoogenraad'!A$17,ROW()-ROW(A$17),0))</f>
        <v/>
      </c>
      <c r="B4737" s="124" t="str">
        <f ca="1">IF(OFFSET('Stocklist Hoogenraad'!B$17,ROW()-ROW(B$17),0)="","",OFFSET('Stocklist Hoogenraad'!B$17,ROW()-ROW(B$17),0))</f>
        <v/>
      </c>
      <c r="C4737" s="124" t="str">
        <f ca="1">IF(OFFSET('Stocklist Hoogenraad'!C$17,ROW()-ROW(C$17),0)="","",OFFSET('Stocklist Hoogenraad'!C$17,ROW()-ROW(C$17),0))</f>
        <v/>
      </c>
      <c r="D4737" s="125" t="str">
        <f ca="1">IF(OFFSET('Stocklist Hoogenraad'!D$17,ROW()-ROW(D$17),0)="","",(1+Margin)*OFFSET('Stocklist Hoogenraad'!D$17,ROW()-ROW(D$17),0))</f>
        <v/>
      </c>
    </row>
    <row r="4738" spans="1:4" x14ac:dyDescent="0.25">
      <c r="A4738" s="124" t="str">
        <f ca="1">IF(OFFSET('Stocklist Hoogenraad'!A$17,ROW()-ROW(A$17),0)="","",OFFSET('Stocklist Hoogenraad'!A$17,ROW()-ROW(A$17),0))</f>
        <v/>
      </c>
      <c r="B4738" s="124" t="str">
        <f ca="1">IF(OFFSET('Stocklist Hoogenraad'!B$17,ROW()-ROW(B$17),0)="","",OFFSET('Stocklist Hoogenraad'!B$17,ROW()-ROW(B$17),0))</f>
        <v/>
      </c>
      <c r="C4738" s="124" t="str">
        <f ca="1">IF(OFFSET('Stocklist Hoogenraad'!C$17,ROW()-ROW(C$17),0)="","",OFFSET('Stocklist Hoogenraad'!C$17,ROW()-ROW(C$17),0))</f>
        <v/>
      </c>
      <c r="D4738" s="125" t="str">
        <f ca="1">IF(OFFSET('Stocklist Hoogenraad'!D$17,ROW()-ROW(D$17),0)="","",(1+Margin)*OFFSET('Stocklist Hoogenraad'!D$17,ROW()-ROW(D$17),0))</f>
        <v/>
      </c>
    </row>
    <row r="4739" spans="1:4" x14ac:dyDescent="0.25">
      <c r="A4739" s="124" t="str">
        <f ca="1">IF(OFFSET('Stocklist Hoogenraad'!A$17,ROW()-ROW(A$17),0)="","",OFFSET('Stocklist Hoogenraad'!A$17,ROW()-ROW(A$17),0))</f>
        <v/>
      </c>
      <c r="B4739" s="124" t="str">
        <f ca="1">IF(OFFSET('Stocklist Hoogenraad'!B$17,ROW()-ROW(B$17),0)="","",OFFSET('Stocklist Hoogenraad'!B$17,ROW()-ROW(B$17),0))</f>
        <v/>
      </c>
      <c r="C4739" s="124" t="str">
        <f ca="1">IF(OFFSET('Stocklist Hoogenraad'!C$17,ROW()-ROW(C$17),0)="","",OFFSET('Stocklist Hoogenraad'!C$17,ROW()-ROW(C$17),0))</f>
        <v/>
      </c>
      <c r="D4739" s="125" t="str">
        <f ca="1">IF(OFFSET('Stocklist Hoogenraad'!D$17,ROW()-ROW(D$17),0)="","",(1+Margin)*OFFSET('Stocklist Hoogenraad'!D$17,ROW()-ROW(D$17),0))</f>
        <v/>
      </c>
    </row>
    <row r="4740" spans="1:4" x14ac:dyDescent="0.25">
      <c r="A4740" s="124" t="str">
        <f ca="1">IF(OFFSET('Stocklist Hoogenraad'!A$17,ROW()-ROW(A$17),0)="","",OFFSET('Stocklist Hoogenraad'!A$17,ROW()-ROW(A$17),0))</f>
        <v/>
      </c>
      <c r="B4740" s="124" t="str">
        <f ca="1">IF(OFFSET('Stocklist Hoogenraad'!B$17,ROW()-ROW(B$17),0)="","",OFFSET('Stocklist Hoogenraad'!B$17,ROW()-ROW(B$17),0))</f>
        <v/>
      </c>
      <c r="C4740" s="124" t="str">
        <f ca="1">IF(OFFSET('Stocklist Hoogenraad'!C$17,ROW()-ROW(C$17),0)="","",OFFSET('Stocklist Hoogenraad'!C$17,ROW()-ROW(C$17),0))</f>
        <v/>
      </c>
      <c r="D4740" s="125" t="str">
        <f ca="1">IF(OFFSET('Stocklist Hoogenraad'!D$17,ROW()-ROW(D$17),0)="","",(1+Margin)*OFFSET('Stocklist Hoogenraad'!D$17,ROW()-ROW(D$17),0))</f>
        <v/>
      </c>
    </row>
    <row r="4741" spans="1:4" x14ac:dyDescent="0.25">
      <c r="A4741" s="124" t="str">
        <f ca="1">IF(OFFSET('Stocklist Hoogenraad'!A$17,ROW()-ROW(A$17),0)="","",OFFSET('Stocklist Hoogenraad'!A$17,ROW()-ROW(A$17),0))</f>
        <v/>
      </c>
      <c r="B4741" s="124" t="str">
        <f ca="1">IF(OFFSET('Stocklist Hoogenraad'!B$17,ROW()-ROW(B$17),0)="","",OFFSET('Stocklist Hoogenraad'!B$17,ROW()-ROW(B$17),0))</f>
        <v/>
      </c>
      <c r="C4741" s="124" t="str">
        <f ca="1">IF(OFFSET('Stocklist Hoogenraad'!C$17,ROW()-ROW(C$17),0)="","",OFFSET('Stocklist Hoogenraad'!C$17,ROW()-ROW(C$17),0))</f>
        <v/>
      </c>
      <c r="D4741" s="125" t="str">
        <f ca="1">IF(OFFSET('Stocklist Hoogenraad'!D$17,ROW()-ROW(D$17),0)="","",(1+Margin)*OFFSET('Stocklist Hoogenraad'!D$17,ROW()-ROW(D$17),0))</f>
        <v/>
      </c>
    </row>
    <row r="4742" spans="1:4" x14ac:dyDescent="0.25">
      <c r="A4742" s="124" t="str">
        <f ca="1">IF(OFFSET('Stocklist Hoogenraad'!A$17,ROW()-ROW(A$17),0)="","",OFFSET('Stocklist Hoogenraad'!A$17,ROW()-ROW(A$17),0))</f>
        <v/>
      </c>
      <c r="B4742" s="124" t="str">
        <f ca="1">IF(OFFSET('Stocklist Hoogenraad'!B$17,ROW()-ROW(B$17),0)="","",OFFSET('Stocklist Hoogenraad'!B$17,ROW()-ROW(B$17),0))</f>
        <v/>
      </c>
      <c r="C4742" s="124" t="str">
        <f ca="1">IF(OFFSET('Stocklist Hoogenraad'!C$17,ROW()-ROW(C$17),0)="","",OFFSET('Stocklist Hoogenraad'!C$17,ROW()-ROW(C$17),0))</f>
        <v/>
      </c>
      <c r="D4742" s="125" t="str">
        <f ca="1">IF(OFFSET('Stocklist Hoogenraad'!D$17,ROW()-ROW(D$17),0)="","",(1+Margin)*OFFSET('Stocklist Hoogenraad'!D$17,ROW()-ROW(D$17),0))</f>
        <v/>
      </c>
    </row>
    <row r="4743" spans="1:4" x14ac:dyDescent="0.25">
      <c r="A4743" s="124" t="str">
        <f ca="1">IF(OFFSET('Stocklist Hoogenraad'!A$17,ROW()-ROW(A$17),0)="","",OFFSET('Stocklist Hoogenraad'!A$17,ROW()-ROW(A$17),0))</f>
        <v/>
      </c>
      <c r="B4743" s="124" t="str">
        <f ca="1">IF(OFFSET('Stocklist Hoogenraad'!B$17,ROW()-ROW(B$17),0)="","",OFFSET('Stocklist Hoogenraad'!B$17,ROW()-ROW(B$17),0))</f>
        <v/>
      </c>
      <c r="C4743" s="124" t="str">
        <f ca="1">IF(OFFSET('Stocklist Hoogenraad'!C$17,ROW()-ROW(C$17),0)="","",OFFSET('Stocklist Hoogenraad'!C$17,ROW()-ROW(C$17),0))</f>
        <v/>
      </c>
      <c r="D4743" s="125" t="str">
        <f ca="1">IF(OFFSET('Stocklist Hoogenraad'!D$17,ROW()-ROW(D$17),0)="","",(1+Margin)*OFFSET('Stocklist Hoogenraad'!D$17,ROW()-ROW(D$17),0))</f>
        <v/>
      </c>
    </row>
    <row r="4744" spans="1:4" x14ac:dyDescent="0.25">
      <c r="A4744" s="124" t="str">
        <f ca="1">IF(OFFSET('Stocklist Hoogenraad'!A$17,ROW()-ROW(A$17),0)="","",OFFSET('Stocklist Hoogenraad'!A$17,ROW()-ROW(A$17),0))</f>
        <v/>
      </c>
      <c r="B4744" s="124" t="str">
        <f ca="1">IF(OFFSET('Stocklist Hoogenraad'!B$17,ROW()-ROW(B$17),0)="","",OFFSET('Stocklist Hoogenraad'!B$17,ROW()-ROW(B$17),0))</f>
        <v/>
      </c>
      <c r="C4744" s="124" t="str">
        <f ca="1">IF(OFFSET('Stocklist Hoogenraad'!C$17,ROW()-ROW(C$17),0)="","",OFFSET('Stocklist Hoogenraad'!C$17,ROW()-ROW(C$17),0))</f>
        <v/>
      </c>
      <c r="D4744" s="125" t="str">
        <f ca="1">IF(OFFSET('Stocklist Hoogenraad'!D$17,ROW()-ROW(D$17),0)="","",(1+Margin)*OFFSET('Stocklist Hoogenraad'!D$17,ROW()-ROW(D$17),0))</f>
        <v/>
      </c>
    </row>
    <row r="4745" spans="1:4" x14ac:dyDescent="0.25">
      <c r="A4745" s="124" t="str">
        <f ca="1">IF(OFFSET('Stocklist Hoogenraad'!A$17,ROW()-ROW(A$17),0)="","",OFFSET('Stocklist Hoogenraad'!A$17,ROW()-ROW(A$17),0))</f>
        <v/>
      </c>
      <c r="B4745" s="124" t="str">
        <f ca="1">IF(OFFSET('Stocklist Hoogenraad'!B$17,ROW()-ROW(B$17),0)="","",OFFSET('Stocklist Hoogenraad'!B$17,ROW()-ROW(B$17),0))</f>
        <v/>
      </c>
      <c r="C4745" s="124" t="str">
        <f ca="1">IF(OFFSET('Stocklist Hoogenraad'!C$17,ROW()-ROW(C$17),0)="","",OFFSET('Stocklist Hoogenraad'!C$17,ROW()-ROW(C$17),0))</f>
        <v/>
      </c>
      <c r="D4745" s="125" t="str">
        <f ca="1">IF(OFFSET('Stocklist Hoogenraad'!D$17,ROW()-ROW(D$17),0)="","",(1+Margin)*OFFSET('Stocklist Hoogenraad'!D$17,ROW()-ROW(D$17),0))</f>
        <v/>
      </c>
    </row>
    <row r="4746" spans="1:4" x14ac:dyDescent="0.25">
      <c r="A4746" s="124" t="str">
        <f ca="1">IF(OFFSET('Stocklist Hoogenraad'!A$17,ROW()-ROW(A$17),0)="","",OFFSET('Stocklist Hoogenraad'!A$17,ROW()-ROW(A$17),0))</f>
        <v/>
      </c>
      <c r="B4746" s="124" t="str">
        <f ca="1">IF(OFFSET('Stocklist Hoogenraad'!B$17,ROW()-ROW(B$17),0)="","",OFFSET('Stocklist Hoogenraad'!B$17,ROW()-ROW(B$17),0))</f>
        <v/>
      </c>
      <c r="C4746" s="124" t="str">
        <f ca="1">IF(OFFSET('Stocklist Hoogenraad'!C$17,ROW()-ROW(C$17),0)="","",OFFSET('Stocklist Hoogenraad'!C$17,ROW()-ROW(C$17),0))</f>
        <v/>
      </c>
      <c r="D4746" s="125" t="str">
        <f ca="1">IF(OFFSET('Stocklist Hoogenraad'!D$17,ROW()-ROW(D$17),0)="","",(1+Margin)*OFFSET('Stocklist Hoogenraad'!D$17,ROW()-ROW(D$17),0))</f>
        <v/>
      </c>
    </row>
    <row r="4747" spans="1:4" x14ac:dyDescent="0.25">
      <c r="A4747" s="124" t="str">
        <f ca="1">IF(OFFSET('Stocklist Hoogenraad'!A$17,ROW()-ROW(A$17),0)="","",OFFSET('Stocklist Hoogenraad'!A$17,ROW()-ROW(A$17),0))</f>
        <v/>
      </c>
      <c r="B4747" s="124" t="str">
        <f ca="1">IF(OFFSET('Stocklist Hoogenraad'!B$17,ROW()-ROW(B$17),0)="","",OFFSET('Stocklist Hoogenraad'!B$17,ROW()-ROW(B$17),0))</f>
        <v/>
      </c>
      <c r="C4747" s="124" t="str">
        <f ca="1">IF(OFFSET('Stocklist Hoogenraad'!C$17,ROW()-ROW(C$17),0)="","",OFFSET('Stocklist Hoogenraad'!C$17,ROW()-ROW(C$17),0))</f>
        <v/>
      </c>
      <c r="D4747" s="125" t="str">
        <f ca="1">IF(OFFSET('Stocklist Hoogenraad'!D$17,ROW()-ROW(D$17),0)="","",(1+Margin)*OFFSET('Stocklist Hoogenraad'!D$17,ROW()-ROW(D$17),0))</f>
        <v/>
      </c>
    </row>
    <row r="4748" spans="1:4" x14ac:dyDescent="0.25">
      <c r="A4748" s="124" t="str">
        <f ca="1">IF(OFFSET('Stocklist Hoogenraad'!A$17,ROW()-ROW(A$17),0)="","",OFFSET('Stocklist Hoogenraad'!A$17,ROW()-ROW(A$17),0))</f>
        <v/>
      </c>
      <c r="B4748" s="124" t="str">
        <f ca="1">IF(OFFSET('Stocklist Hoogenraad'!B$17,ROW()-ROW(B$17),0)="","",OFFSET('Stocklist Hoogenraad'!B$17,ROW()-ROW(B$17),0))</f>
        <v/>
      </c>
      <c r="C4748" s="124" t="str">
        <f ca="1">IF(OFFSET('Stocklist Hoogenraad'!C$17,ROW()-ROW(C$17),0)="","",OFFSET('Stocklist Hoogenraad'!C$17,ROW()-ROW(C$17),0))</f>
        <v/>
      </c>
      <c r="D4748" s="125" t="str">
        <f ca="1">IF(OFFSET('Stocklist Hoogenraad'!D$17,ROW()-ROW(D$17),0)="","",(1+Margin)*OFFSET('Stocklist Hoogenraad'!D$17,ROW()-ROW(D$17),0))</f>
        <v/>
      </c>
    </row>
    <row r="4749" spans="1:4" x14ac:dyDescent="0.25">
      <c r="A4749" s="124" t="str">
        <f ca="1">IF(OFFSET('Stocklist Hoogenraad'!A$17,ROW()-ROW(A$17),0)="","",OFFSET('Stocklist Hoogenraad'!A$17,ROW()-ROW(A$17),0))</f>
        <v/>
      </c>
      <c r="B4749" s="124" t="str">
        <f ca="1">IF(OFFSET('Stocklist Hoogenraad'!B$17,ROW()-ROW(B$17),0)="","",OFFSET('Stocklist Hoogenraad'!B$17,ROW()-ROW(B$17),0))</f>
        <v/>
      </c>
      <c r="C4749" s="124" t="str">
        <f ca="1">IF(OFFSET('Stocklist Hoogenraad'!C$17,ROW()-ROW(C$17),0)="","",OFFSET('Stocklist Hoogenraad'!C$17,ROW()-ROW(C$17),0))</f>
        <v/>
      </c>
      <c r="D4749" s="125" t="str">
        <f ca="1">IF(OFFSET('Stocklist Hoogenraad'!D$17,ROW()-ROW(D$17),0)="","",(1+Margin)*OFFSET('Stocklist Hoogenraad'!D$17,ROW()-ROW(D$17),0))</f>
        <v/>
      </c>
    </row>
    <row r="4750" spans="1:4" x14ac:dyDescent="0.25">
      <c r="A4750" s="124" t="str">
        <f ca="1">IF(OFFSET('Stocklist Hoogenraad'!A$17,ROW()-ROW(A$17),0)="","",OFFSET('Stocklist Hoogenraad'!A$17,ROW()-ROW(A$17),0))</f>
        <v/>
      </c>
      <c r="B4750" s="124" t="str">
        <f ca="1">IF(OFFSET('Stocklist Hoogenraad'!B$17,ROW()-ROW(B$17),0)="","",OFFSET('Stocklist Hoogenraad'!B$17,ROW()-ROW(B$17),0))</f>
        <v/>
      </c>
      <c r="C4750" s="124" t="str">
        <f ca="1">IF(OFFSET('Stocklist Hoogenraad'!C$17,ROW()-ROW(C$17),0)="","",OFFSET('Stocklist Hoogenraad'!C$17,ROW()-ROW(C$17),0))</f>
        <v/>
      </c>
      <c r="D4750" s="125" t="str">
        <f ca="1">IF(OFFSET('Stocklist Hoogenraad'!D$17,ROW()-ROW(D$17),0)="","",(1+Margin)*OFFSET('Stocklist Hoogenraad'!D$17,ROW()-ROW(D$17),0))</f>
        <v/>
      </c>
    </row>
    <row r="4751" spans="1:4" x14ac:dyDescent="0.25">
      <c r="A4751" s="124" t="str">
        <f ca="1">IF(OFFSET('Stocklist Hoogenraad'!A$17,ROW()-ROW(A$17),0)="","",OFFSET('Stocklist Hoogenraad'!A$17,ROW()-ROW(A$17),0))</f>
        <v/>
      </c>
      <c r="B4751" s="124" t="str">
        <f ca="1">IF(OFFSET('Stocklist Hoogenraad'!B$17,ROW()-ROW(B$17),0)="","",OFFSET('Stocklist Hoogenraad'!B$17,ROW()-ROW(B$17),0))</f>
        <v/>
      </c>
      <c r="C4751" s="124" t="str">
        <f ca="1">IF(OFFSET('Stocklist Hoogenraad'!C$17,ROW()-ROW(C$17),0)="","",OFFSET('Stocklist Hoogenraad'!C$17,ROW()-ROW(C$17),0))</f>
        <v/>
      </c>
      <c r="D4751" s="125" t="str">
        <f ca="1">IF(OFFSET('Stocklist Hoogenraad'!D$17,ROW()-ROW(D$17),0)="","",(1+Margin)*OFFSET('Stocklist Hoogenraad'!D$17,ROW()-ROW(D$17),0))</f>
        <v/>
      </c>
    </row>
    <row r="4752" spans="1:4" x14ac:dyDescent="0.25">
      <c r="A4752" s="124" t="str">
        <f ca="1">IF(OFFSET('Stocklist Hoogenraad'!A$17,ROW()-ROW(A$17),0)="","",OFFSET('Stocklist Hoogenraad'!A$17,ROW()-ROW(A$17),0))</f>
        <v/>
      </c>
      <c r="B4752" s="124" t="str">
        <f ca="1">IF(OFFSET('Stocklist Hoogenraad'!B$17,ROW()-ROW(B$17),0)="","",OFFSET('Stocklist Hoogenraad'!B$17,ROW()-ROW(B$17),0))</f>
        <v/>
      </c>
      <c r="C4752" s="124" t="str">
        <f ca="1">IF(OFFSET('Stocklist Hoogenraad'!C$17,ROW()-ROW(C$17),0)="","",OFFSET('Stocklist Hoogenraad'!C$17,ROW()-ROW(C$17),0))</f>
        <v/>
      </c>
      <c r="D4752" s="125" t="str">
        <f ca="1">IF(OFFSET('Stocklist Hoogenraad'!D$17,ROW()-ROW(D$17),0)="","",(1+Margin)*OFFSET('Stocklist Hoogenraad'!D$17,ROW()-ROW(D$17),0))</f>
        <v/>
      </c>
    </row>
    <row r="4753" spans="1:4" x14ac:dyDescent="0.25">
      <c r="A4753" s="124" t="str">
        <f ca="1">IF(OFFSET('Stocklist Hoogenraad'!A$17,ROW()-ROW(A$17),0)="","",OFFSET('Stocklist Hoogenraad'!A$17,ROW()-ROW(A$17),0))</f>
        <v/>
      </c>
      <c r="B4753" s="124" t="str">
        <f ca="1">IF(OFFSET('Stocklist Hoogenraad'!B$17,ROW()-ROW(B$17),0)="","",OFFSET('Stocklist Hoogenraad'!B$17,ROW()-ROW(B$17),0))</f>
        <v/>
      </c>
      <c r="C4753" s="124" t="str">
        <f ca="1">IF(OFFSET('Stocklist Hoogenraad'!C$17,ROW()-ROW(C$17),0)="","",OFFSET('Stocklist Hoogenraad'!C$17,ROW()-ROW(C$17),0))</f>
        <v/>
      </c>
      <c r="D4753" s="125" t="str">
        <f ca="1">IF(OFFSET('Stocklist Hoogenraad'!D$17,ROW()-ROW(D$17),0)="","",(1+Margin)*OFFSET('Stocklist Hoogenraad'!D$17,ROW()-ROW(D$17),0))</f>
        <v/>
      </c>
    </row>
    <row r="4754" spans="1:4" x14ac:dyDescent="0.25">
      <c r="A4754" s="124" t="str">
        <f ca="1">IF(OFFSET('Stocklist Hoogenraad'!A$17,ROW()-ROW(A$17),0)="","",OFFSET('Stocklist Hoogenraad'!A$17,ROW()-ROW(A$17),0))</f>
        <v/>
      </c>
      <c r="B4754" s="124" t="str">
        <f ca="1">IF(OFFSET('Stocklist Hoogenraad'!B$17,ROW()-ROW(B$17),0)="","",OFFSET('Stocklist Hoogenraad'!B$17,ROW()-ROW(B$17),0))</f>
        <v/>
      </c>
      <c r="C4754" s="124" t="str">
        <f ca="1">IF(OFFSET('Stocklist Hoogenraad'!C$17,ROW()-ROW(C$17),0)="","",OFFSET('Stocklist Hoogenraad'!C$17,ROW()-ROW(C$17),0))</f>
        <v/>
      </c>
      <c r="D4754" s="125" t="str">
        <f ca="1">IF(OFFSET('Stocklist Hoogenraad'!D$17,ROW()-ROW(D$17),0)="","",(1+Margin)*OFFSET('Stocklist Hoogenraad'!D$17,ROW()-ROW(D$17),0))</f>
        <v/>
      </c>
    </row>
    <row r="4755" spans="1:4" x14ac:dyDescent="0.25">
      <c r="A4755" s="124" t="str">
        <f ca="1">IF(OFFSET('Stocklist Hoogenraad'!A$17,ROW()-ROW(A$17),0)="","",OFFSET('Stocklist Hoogenraad'!A$17,ROW()-ROW(A$17),0))</f>
        <v/>
      </c>
      <c r="B4755" s="124" t="str">
        <f ca="1">IF(OFFSET('Stocklist Hoogenraad'!B$17,ROW()-ROW(B$17),0)="","",OFFSET('Stocklist Hoogenraad'!B$17,ROW()-ROW(B$17),0))</f>
        <v/>
      </c>
      <c r="C4755" s="124" t="str">
        <f ca="1">IF(OFFSET('Stocklist Hoogenraad'!C$17,ROW()-ROW(C$17),0)="","",OFFSET('Stocklist Hoogenraad'!C$17,ROW()-ROW(C$17),0))</f>
        <v/>
      </c>
      <c r="D4755" s="125" t="str">
        <f ca="1">IF(OFFSET('Stocklist Hoogenraad'!D$17,ROW()-ROW(D$17),0)="","",(1+Margin)*OFFSET('Stocklist Hoogenraad'!D$17,ROW()-ROW(D$17),0))</f>
        <v/>
      </c>
    </row>
    <row r="4756" spans="1:4" x14ac:dyDescent="0.25">
      <c r="A4756" s="124" t="str">
        <f ca="1">IF(OFFSET('Stocklist Hoogenraad'!A$17,ROW()-ROW(A$17),0)="","",OFFSET('Stocklist Hoogenraad'!A$17,ROW()-ROW(A$17),0))</f>
        <v/>
      </c>
      <c r="B4756" s="124" t="str">
        <f ca="1">IF(OFFSET('Stocklist Hoogenraad'!B$17,ROW()-ROW(B$17),0)="","",OFFSET('Stocklist Hoogenraad'!B$17,ROW()-ROW(B$17),0))</f>
        <v/>
      </c>
      <c r="C4756" s="124" t="str">
        <f ca="1">IF(OFFSET('Stocklist Hoogenraad'!C$17,ROW()-ROW(C$17),0)="","",OFFSET('Stocklist Hoogenraad'!C$17,ROW()-ROW(C$17),0))</f>
        <v/>
      </c>
      <c r="D4756" s="125" t="str">
        <f ca="1">IF(OFFSET('Stocklist Hoogenraad'!D$17,ROW()-ROW(D$17),0)="","",(1+Margin)*OFFSET('Stocklist Hoogenraad'!D$17,ROW()-ROW(D$17),0))</f>
        <v/>
      </c>
    </row>
    <row r="4757" spans="1:4" x14ac:dyDescent="0.25">
      <c r="A4757" s="124" t="str">
        <f ca="1">IF(OFFSET('Stocklist Hoogenraad'!A$17,ROW()-ROW(A$17),0)="","",OFFSET('Stocklist Hoogenraad'!A$17,ROW()-ROW(A$17),0))</f>
        <v/>
      </c>
      <c r="B4757" s="124" t="str">
        <f ca="1">IF(OFFSET('Stocklist Hoogenraad'!B$17,ROW()-ROW(B$17),0)="","",OFFSET('Stocklist Hoogenraad'!B$17,ROW()-ROW(B$17),0))</f>
        <v/>
      </c>
      <c r="C4757" s="124" t="str">
        <f ca="1">IF(OFFSET('Stocklist Hoogenraad'!C$17,ROW()-ROW(C$17),0)="","",OFFSET('Stocklist Hoogenraad'!C$17,ROW()-ROW(C$17),0))</f>
        <v/>
      </c>
      <c r="D4757" s="125" t="str">
        <f ca="1">IF(OFFSET('Stocklist Hoogenraad'!D$17,ROW()-ROW(D$17),0)="","",(1+Margin)*OFFSET('Stocklist Hoogenraad'!D$17,ROW()-ROW(D$17),0))</f>
        <v/>
      </c>
    </row>
    <row r="4758" spans="1:4" x14ac:dyDescent="0.25">
      <c r="A4758" s="124" t="str">
        <f ca="1">IF(OFFSET('Stocklist Hoogenraad'!A$17,ROW()-ROW(A$17),0)="","",OFFSET('Stocklist Hoogenraad'!A$17,ROW()-ROW(A$17),0))</f>
        <v/>
      </c>
      <c r="B4758" s="124" t="str">
        <f ca="1">IF(OFFSET('Stocklist Hoogenraad'!B$17,ROW()-ROW(B$17),0)="","",OFFSET('Stocklist Hoogenraad'!B$17,ROW()-ROW(B$17),0))</f>
        <v/>
      </c>
      <c r="C4758" s="124" t="str">
        <f ca="1">IF(OFFSET('Stocklist Hoogenraad'!C$17,ROW()-ROW(C$17),0)="","",OFFSET('Stocklist Hoogenraad'!C$17,ROW()-ROW(C$17),0))</f>
        <v/>
      </c>
      <c r="D4758" s="125" t="str">
        <f ca="1">IF(OFFSET('Stocklist Hoogenraad'!D$17,ROW()-ROW(D$17),0)="","",(1+Margin)*OFFSET('Stocklist Hoogenraad'!D$17,ROW()-ROW(D$17),0))</f>
        <v/>
      </c>
    </row>
    <row r="4759" spans="1:4" x14ac:dyDescent="0.25">
      <c r="A4759" s="124" t="str">
        <f ca="1">IF(OFFSET('Stocklist Hoogenraad'!A$17,ROW()-ROW(A$17),0)="","",OFFSET('Stocklist Hoogenraad'!A$17,ROW()-ROW(A$17),0))</f>
        <v/>
      </c>
      <c r="B4759" s="124" t="str">
        <f ca="1">IF(OFFSET('Stocklist Hoogenraad'!B$17,ROW()-ROW(B$17),0)="","",OFFSET('Stocklist Hoogenraad'!B$17,ROW()-ROW(B$17),0))</f>
        <v/>
      </c>
      <c r="C4759" s="124" t="str">
        <f ca="1">IF(OFFSET('Stocklist Hoogenraad'!C$17,ROW()-ROW(C$17),0)="","",OFFSET('Stocklist Hoogenraad'!C$17,ROW()-ROW(C$17),0))</f>
        <v/>
      </c>
      <c r="D4759" s="125" t="str">
        <f ca="1">IF(OFFSET('Stocklist Hoogenraad'!D$17,ROW()-ROW(D$17),0)="","",(1+Margin)*OFFSET('Stocklist Hoogenraad'!D$17,ROW()-ROW(D$17),0))</f>
        <v/>
      </c>
    </row>
    <row r="4760" spans="1:4" x14ac:dyDescent="0.25">
      <c r="A4760" s="124" t="str">
        <f ca="1">IF(OFFSET('Stocklist Hoogenraad'!A$17,ROW()-ROW(A$17),0)="","",OFFSET('Stocklist Hoogenraad'!A$17,ROW()-ROW(A$17),0))</f>
        <v/>
      </c>
      <c r="B4760" s="124" t="str">
        <f ca="1">IF(OFFSET('Stocklist Hoogenraad'!B$17,ROW()-ROW(B$17),0)="","",OFFSET('Stocklist Hoogenraad'!B$17,ROW()-ROW(B$17),0))</f>
        <v/>
      </c>
      <c r="C4760" s="124" t="str">
        <f ca="1">IF(OFFSET('Stocklist Hoogenraad'!C$17,ROW()-ROW(C$17),0)="","",OFFSET('Stocklist Hoogenraad'!C$17,ROW()-ROW(C$17),0))</f>
        <v/>
      </c>
      <c r="D4760" s="125" t="str">
        <f ca="1">IF(OFFSET('Stocklist Hoogenraad'!D$17,ROW()-ROW(D$17),0)="","",(1+Margin)*OFFSET('Stocklist Hoogenraad'!D$17,ROW()-ROW(D$17),0))</f>
        <v/>
      </c>
    </row>
    <row r="4761" spans="1:4" x14ac:dyDescent="0.25">
      <c r="A4761" s="124" t="str">
        <f ca="1">IF(OFFSET('Stocklist Hoogenraad'!A$17,ROW()-ROW(A$17),0)="","",OFFSET('Stocklist Hoogenraad'!A$17,ROW()-ROW(A$17),0))</f>
        <v/>
      </c>
      <c r="B4761" s="124" t="str">
        <f ca="1">IF(OFFSET('Stocklist Hoogenraad'!B$17,ROW()-ROW(B$17),0)="","",OFFSET('Stocklist Hoogenraad'!B$17,ROW()-ROW(B$17),0))</f>
        <v/>
      </c>
      <c r="C4761" s="124" t="str">
        <f ca="1">IF(OFFSET('Stocklist Hoogenraad'!C$17,ROW()-ROW(C$17),0)="","",OFFSET('Stocklist Hoogenraad'!C$17,ROW()-ROW(C$17),0))</f>
        <v/>
      </c>
      <c r="D4761" s="125" t="str">
        <f ca="1">IF(OFFSET('Stocklist Hoogenraad'!D$17,ROW()-ROW(D$17),0)="","",(1+Margin)*OFFSET('Stocklist Hoogenraad'!D$17,ROW()-ROW(D$17),0))</f>
        <v/>
      </c>
    </row>
    <row r="4762" spans="1:4" x14ac:dyDescent="0.25">
      <c r="A4762" s="124" t="str">
        <f ca="1">IF(OFFSET('Stocklist Hoogenraad'!A$17,ROW()-ROW(A$17),0)="","",OFFSET('Stocklist Hoogenraad'!A$17,ROW()-ROW(A$17),0))</f>
        <v/>
      </c>
      <c r="B4762" s="124" t="str">
        <f ca="1">IF(OFFSET('Stocklist Hoogenraad'!B$17,ROW()-ROW(B$17),0)="","",OFFSET('Stocklist Hoogenraad'!B$17,ROW()-ROW(B$17),0))</f>
        <v/>
      </c>
      <c r="C4762" s="124" t="str">
        <f ca="1">IF(OFFSET('Stocklist Hoogenraad'!C$17,ROW()-ROW(C$17),0)="","",OFFSET('Stocklist Hoogenraad'!C$17,ROW()-ROW(C$17),0))</f>
        <v/>
      </c>
      <c r="D4762" s="125" t="str">
        <f ca="1">IF(OFFSET('Stocklist Hoogenraad'!D$17,ROW()-ROW(D$17),0)="","",(1+Margin)*OFFSET('Stocklist Hoogenraad'!D$17,ROW()-ROW(D$17),0))</f>
        <v/>
      </c>
    </row>
    <row r="4763" spans="1:4" x14ac:dyDescent="0.25">
      <c r="A4763" s="124" t="str">
        <f ca="1">IF(OFFSET('Stocklist Hoogenraad'!A$17,ROW()-ROW(A$17),0)="","",OFFSET('Stocklist Hoogenraad'!A$17,ROW()-ROW(A$17),0))</f>
        <v/>
      </c>
      <c r="B4763" s="124" t="str">
        <f ca="1">IF(OFFSET('Stocklist Hoogenraad'!B$17,ROW()-ROW(B$17),0)="","",OFFSET('Stocklist Hoogenraad'!B$17,ROW()-ROW(B$17),0))</f>
        <v/>
      </c>
      <c r="C4763" s="124" t="str">
        <f ca="1">IF(OFFSET('Stocklist Hoogenraad'!C$17,ROW()-ROW(C$17),0)="","",OFFSET('Stocklist Hoogenraad'!C$17,ROW()-ROW(C$17),0))</f>
        <v/>
      </c>
      <c r="D4763" s="125" t="str">
        <f ca="1">IF(OFFSET('Stocklist Hoogenraad'!D$17,ROW()-ROW(D$17),0)="","",(1+Margin)*OFFSET('Stocklist Hoogenraad'!D$17,ROW()-ROW(D$17),0))</f>
        <v/>
      </c>
    </row>
    <row r="4764" spans="1:4" x14ac:dyDescent="0.25">
      <c r="A4764" s="124" t="str">
        <f ca="1">IF(OFFSET('Stocklist Hoogenraad'!A$17,ROW()-ROW(A$17),0)="","",OFFSET('Stocklist Hoogenraad'!A$17,ROW()-ROW(A$17),0))</f>
        <v/>
      </c>
      <c r="B4764" s="124" t="str">
        <f ca="1">IF(OFFSET('Stocklist Hoogenraad'!B$17,ROW()-ROW(B$17),0)="","",OFFSET('Stocklist Hoogenraad'!B$17,ROW()-ROW(B$17),0))</f>
        <v/>
      </c>
      <c r="C4764" s="124" t="str">
        <f ca="1">IF(OFFSET('Stocklist Hoogenraad'!C$17,ROW()-ROW(C$17),0)="","",OFFSET('Stocklist Hoogenraad'!C$17,ROW()-ROW(C$17),0))</f>
        <v/>
      </c>
      <c r="D4764" s="125" t="str">
        <f ca="1">IF(OFFSET('Stocklist Hoogenraad'!D$17,ROW()-ROW(D$17),0)="","",(1+Margin)*OFFSET('Stocklist Hoogenraad'!D$17,ROW()-ROW(D$17),0))</f>
        <v/>
      </c>
    </row>
    <row r="4765" spans="1:4" x14ac:dyDescent="0.25">
      <c r="A4765" s="124" t="str">
        <f ca="1">IF(OFFSET('Stocklist Hoogenraad'!A$17,ROW()-ROW(A$17),0)="","",OFFSET('Stocklist Hoogenraad'!A$17,ROW()-ROW(A$17),0))</f>
        <v/>
      </c>
      <c r="B4765" s="124" t="str">
        <f ca="1">IF(OFFSET('Stocklist Hoogenraad'!B$17,ROW()-ROW(B$17),0)="","",OFFSET('Stocklist Hoogenraad'!B$17,ROW()-ROW(B$17),0))</f>
        <v/>
      </c>
      <c r="C4765" s="124" t="str">
        <f ca="1">IF(OFFSET('Stocklist Hoogenraad'!C$17,ROW()-ROW(C$17),0)="","",OFFSET('Stocklist Hoogenraad'!C$17,ROW()-ROW(C$17),0))</f>
        <v/>
      </c>
      <c r="D4765" s="125" t="str">
        <f ca="1">IF(OFFSET('Stocklist Hoogenraad'!D$17,ROW()-ROW(D$17),0)="","",(1+Margin)*OFFSET('Stocklist Hoogenraad'!D$17,ROW()-ROW(D$17),0))</f>
        <v/>
      </c>
    </row>
    <row r="4766" spans="1:4" x14ac:dyDescent="0.25">
      <c r="A4766" s="124" t="str">
        <f ca="1">IF(OFFSET('Stocklist Hoogenraad'!A$17,ROW()-ROW(A$17),0)="","",OFFSET('Stocklist Hoogenraad'!A$17,ROW()-ROW(A$17),0))</f>
        <v/>
      </c>
      <c r="B4766" s="124" t="str">
        <f ca="1">IF(OFFSET('Stocklist Hoogenraad'!B$17,ROW()-ROW(B$17),0)="","",OFFSET('Stocklist Hoogenraad'!B$17,ROW()-ROW(B$17),0))</f>
        <v/>
      </c>
      <c r="C4766" s="124" t="str">
        <f ca="1">IF(OFFSET('Stocklist Hoogenraad'!C$17,ROW()-ROW(C$17),0)="","",OFFSET('Stocklist Hoogenraad'!C$17,ROW()-ROW(C$17),0))</f>
        <v/>
      </c>
      <c r="D4766" s="125" t="str">
        <f ca="1">IF(OFFSET('Stocklist Hoogenraad'!D$17,ROW()-ROW(D$17),0)="","",(1+Margin)*OFFSET('Stocklist Hoogenraad'!D$17,ROW()-ROW(D$17),0))</f>
        <v/>
      </c>
    </row>
    <row r="4767" spans="1:4" x14ac:dyDescent="0.25">
      <c r="A4767" s="124" t="str">
        <f ca="1">IF(OFFSET('Stocklist Hoogenraad'!A$17,ROW()-ROW(A$17),0)="","",OFFSET('Stocklist Hoogenraad'!A$17,ROW()-ROW(A$17),0))</f>
        <v/>
      </c>
      <c r="B4767" s="124" t="str">
        <f ca="1">IF(OFFSET('Stocklist Hoogenraad'!B$17,ROW()-ROW(B$17),0)="","",OFFSET('Stocklist Hoogenraad'!B$17,ROW()-ROW(B$17),0))</f>
        <v/>
      </c>
      <c r="C4767" s="124" t="str">
        <f ca="1">IF(OFFSET('Stocklist Hoogenraad'!C$17,ROW()-ROW(C$17),0)="","",OFFSET('Stocklist Hoogenraad'!C$17,ROW()-ROW(C$17),0))</f>
        <v/>
      </c>
      <c r="D4767" s="125" t="str">
        <f ca="1">IF(OFFSET('Stocklist Hoogenraad'!D$17,ROW()-ROW(D$17),0)="","",(1+Margin)*OFFSET('Stocklist Hoogenraad'!D$17,ROW()-ROW(D$17),0))</f>
        <v/>
      </c>
    </row>
    <row r="4768" spans="1:4" x14ac:dyDescent="0.25">
      <c r="A4768" s="124" t="str">
        <f ca="1">IF(OFFSET('Stocklist Hoogenraad'!A$17,ROW()-ROW(A$17),0)="","",OFFSET('Stocklist Hoogenraad'!A$17,ROW()-ROW(A$17),0))</f>
        <v/>
      </c>
      <c r="B4768" s="124" t="str">
        <f ca="1">IF(OFFSET('Stocklist Hoogenraad'!B$17,ROW()-ROW(B$17),0)="","",OFFSET('Stocklist Hoogenraad'!B$17,ROW()-ROW(B$17),0))</f>
        <v/>
      </c>
      <c r="C4768" s="124" t="str">
        <f ca="1">IF(OFFSET('Stocklist Hoogenraad'!C$17,ROW()-ROW(C$17),0)="","",OFFSET('Stocklist Hoogenraad'!C$17,ROW()-ROW(C$17),0))</f>
        <v/>
      </c>
      <c r="D4768" s="125" t="str">
        <f ca="1">IF(OFFSET('Stocklist Hoogenraad'!D$17,ROW()-ROW(D$17),0)="","",(1+Margin)*OFFSET('Stocklist Hoogenraad'!D$17,ROW()-ROW(D$17),0))</f>
        <v/>
      </c>
    </row>
    <row r="4769" spans="1:4" x14ac:dyDescent="0.25">
      <c r="A4769" s="124" t="str">
        <f ca="1">IF(OFFSET('Stocklist Hoogenraad'!A$17,ROW()-ROW(A$17),0)="","",OFFSET('Stocklist Hoogenraad'!A$17,ROW()-ROW(A$17),0))</f>
        <v/>
      </c>
      <c r="B4769" s="124" t="str">
        <f ca="1">IF(OFFSET('Stocklist Hoogenraad'!B$17,ROW()-ROW(B$17),0)="","",OFFSET('Stocklist Hoogenraad'!B$17,ROW()-ROW(B$17),0))</f>
        <v/>
      </c>
      <c r="C4769" s="124" t="str">
        <f ca="1">IF(OFFSET('Stocklist Hoogenraad'!C$17,ROW()-ROW(C$17),0)="","",OFFSET('Stocklist Hoogenraad'!C$17,ROW()-ROW(C$17),0))</f>
        <v/>
      </c>
      <c r="D4769" s="125" t="str">
        <f ca="1">IF(OFFSET('Stocklist Hoogenraad'!D$17,ROW()-ROW(D$17),0)="","",(1+Margin)*OFFSET('Stocklist Hoogenraad'!D$17,ROW()-ROW(D$17),0))</f>
        <v/>
      </c>
    </row>
    <row r="4770" spans="1:4" x14ac:dyDescent="0.25">
      <c r="A4770" s="124" t="str">
        <f ca="1">IF(OFFSET('Stocklist Hoogenraad'!A$17,ROW()-ROW(A$17),0)="","",OFFSET('Stocklist Hoogenraad'!A$17,ROW()-ROW(A$17),0))</f>
        <v/>
      </c>
      <c r="B4770" s="124" t="str">
        <f ca="1">IF(OFFSET('Stocklist Hoogenraad'!B$17,ROW()-ROW(B$17),0)="","",OFFSET('Stocklist Hoogenraad'!B$17,ROW()-ROW(B$17),0))</f>
        <v/>
      </c>
      <c r="C4770" s="124" t="str">
        <f ca="1">IF(OFFSET('Stocklist Hoogenraad'!C$17,ROW()-ROW(C$17),0)="","",OFFSET('Stocklist Hoogenraad'!C$17,ROW()-ROW(C$17),0))</f>
        <v/>
      </c>
      <c r="D4770" s="125" t="str">
        <f ca="1">IF(OFFSET('Stocklist Hoogenraad'!D$17,ROW()-ROW(D$17),0)="","",(1+Margin)*OFFSET('Stocklist Hoogenraad'!D$17,ROW()-ROW(D$17),0))</f>
        <v/>
      </c>
    </row>
    <row r="4771" spans="1:4" x14ac:dyDescent="0.25">
      <c r="A4771" s="124" t="str">
        <f ca="1">IF(OFFSET('Stocklist Hoogenraad'!A$17,ROW()-ROW(A$17),0)="","",OFFSET('Stocklist Hoogenraad'!A$17,ROW()-ROW(A$17),0))</f>
        <v/>
      </c>
      <c r="B4771" s="124" t="str">
        <f ca="1">IF(OFFSET('Stocklist Hoogenraad'!B$17,ROW()-ROW(B$17),0)="","",OFFSET('Stocklist Hoogenraad'!B$17,ROW()-ROW(B$17),0))</f>
        <v/>
      </c>
      <c r="C4771" s="124" t="str">
        <f ca="1">IF(OFFSET('Stocklist Hoogenraad'!C$17,ROW()-ROW(C$17),0)="","",OFFSET('Stocklist Hoogenraad'!C$17,ROW()-ROW(C$17),0))</f>
        <v/>
      </c>
      <c r="D4771" s="125" t="str">
        <f ca="1">IF(OFFSET('Stocklist Hoogenraad'!D$17,ROW()-ROW(D$17),0)="","",(1+Margin)*OFFSET('Stocklist Hoogenraad'!D$17,ROW()-ROW(D$17),0))</f>
        <v/>
      </c>
    </row>
    <row r="4772" spans="1:4" x14ac:dyDescent="0.25">
      <c r="A4772" s="124" t="str">
        <f ca="1">IF(OFFSET('Stocklist Hoogenraad'!A$17,ROW()-ROW(A$17),0)="","",OFFSET('Stocklist Hoogenraad'!A$17,ROW()-ROW(A$17),0))</f>
        <v/>
      </c>
      <c r="B4772" s="124" t="str">
        <f ca="1">IF(OFFSET('Stocklist Hoogenraad'!B$17,ROW()-ROW(B$17),0)="","",OFFSET('Stocklist Hoogenraad'!B$17,ROW()-ROW(B$17),0))</f>
        <v/>
      </c>
      <c r="C4772" s="124" t="str">
        <f ca="1">IF(OFFSET('Stocklist Hoogenraad'!C$17,ROW()-ROW(C$17),0)="","",OFFSET('Stocklist Hoogenraad'!C$17,ROW()-ROW(C$17),0))</f>
        <v/>
      </c>
      <c r="D4772" s="125" t="str">
        <f ca="1">IF(OFFSET('Stocklist Hoogenraad'!D$17,ROW()-ROW(D$17),0)="","",(1+Margin)*OFFSET('Stocklist Hoogenraad'!D$17,ROW()-ROW(D$17),0))</f>
        <v/>
      </c>
    </row>
    <row r="4773" spans="1:4" x14ac:dyDescent="0.25">
      <c r="A4773" s="124" t="str">
        <f ca="1">IF(OFFSET('Stocklist Hoogenraad'!A$17,ROW()-ROW(A$17),0)="","",OFFSET('Stocklist Hoogenraad'!A$17,ROW()-ROW(A$17),0))</f>
        <v/>
      </c>
      <c r="B4773" s="124" t="str">
        <f ca="1">IF(OFFSET('Stocklist Hoogenraad'!B$17,ROW()-ROW(B$17),0)="","",OFFSET('Stocklist Hoogenraad'!B$17,ROW()-ROW(B$17),0))</f>
        <v/>
      </c>
      <c r="C4773" s="124" t="str">
        <f ca="1">IF(OFFSET('Stocklist Hoogenraad'!C$17,ROW()-ROW(C$17),0)="","",OFFSET('Stocklist Hoogenraad'!C$17,ROW()-ROW(C$17),0))</f>
        <v/>
      </c>
      <c r="D4773" s="125" t="str">
        <f ca="1">IF(OFFSET('Stocklist Hoogenraad'!D$17,ROW()-ROW(D$17),0)="","",(1+Margin)*OFFSET('Stocklist Hoogenraad'!D$17,ROW()-ROW(D$17),0))</f>
        <v/>
      </c>
    </row>
    <row r="4774" spans="1:4" x14ac:dyDescent="0.25">
      <c r="A4774" s="124" t="str">
        <f ca="1">IF(OFFSET('Stocklist Hoogenraad'!A$17,ROW()-ROW(A$17),0)="","",OFFSET('Stocklist Hoogenraad'!A$17,ROW()-ROW(A$17),0))</f>
        <v/>
      </c>
      <c r="B4774" s="124" t="str">
        <f ca="1">IF(OFFSET('Stocklist Hoogenraad'!B$17,ROW()-ROW(B$17),0)="","",OFFSET('Stocklist Hoogenraad'!B$17,ROW()-ROW(B$17),0))</f>
        <v/>
      </c>
      <c r="C4774" s="124" t="str">
        <f ca="1">IF(OFFSET('Stocklist Hoogenraad'!C$17,ROW()-ROW(C$17),0)="","",OFFSET('Stocklist Hoogenraad'!C$17,ROW()-ROW(C$17),0))</f>
        <v/>
      </c>
      <c r="D4774" s="125" t="str">
        <f ca="1">IF(OFFSET('Stocklist Hoogenraad'!D$17,ROW()-ROW(D$17),0)="","",(1+Margin)*OFFSET('Stocklist Hoogenraad'!D$17,ROW()-ROW(D$17),0))</f>
        <v/>
      </c>
    </row>
    <row r="4775" spans="1:4" x14ac:dyDescent="0.25">
      <c r="A4775" s="124" t="str">
        <f ca="1">IF(OFFSET('Stocklist Hoogenraad'!A$17,ROW()-ROW(A$17),0)="","",OFFSET('Stocklist Hoogenraad'!A$17,ROW()-ROW(A$17),0))</f>
        <v/>
      </c>
      <c r="B4775" s="124" t="str">
        <f ca="1">IF(OFFSET('Stocklist Hoogenraad'!B$17,ROW()-ROW(B$17),0)="","",OFFSET('Stocklist Hoogenraad'!B$17,ROW()-ROW(B$17),0))</f>
        <v/>
      </c>
      <c r="C4775" s="124" t="str">
        <f ca="1">IF(OFFSET('Stocklist Hoogenraad'!C$17,ROW()-ROW(C$17),0)="","",OFFSET('Stocklist Hoogenraad'!C$17,ROW()-ROW(C$17),0))</f>
        <v/>
      </c>
      <c r="D4775" s="125" t="str">
        <f ca="1">IF(OFFSET('Stocklist Hoogenraad'!D$17,ROW()-ROW(D$17),0)="","",(1+Margin)*OFFSET('Stocklist Hoogenraad'!D$17,ROW()-ROW(D$17),0))</f>
        <v/>
      </c>
    </row>
    <row r="4776" spans="1:4" x14ac:dyDescent="0.25">
      <c r="A4776" s="124" t="str">
        <f ca="1">IF(OFFSET('Stocklist Hoogenraad'!A$17,ROW()-ROW(A$17),0)="","",OFFSET('Stocklist Hoogenraad'!A$17,ROW()-ROW(A$17),0))</f>
        <v/>
      </c>
      <c r="B4776" s="124" t="str">
        <f ca="1">IF(OFFSET('Stocklist Hoogenraad'!B$17,ROW()-ROW(B$17),0)="","",OFFSET('Stocklist Hoogenraad'!B$17,ROW()-ROW(B$17),0))</f>
        <v/>
      </c>
      <c r="C4776" s="124" t="str">
        <f ca="1">IF(OFFSET('Stocklist Hoogenraad'!C$17,ROW()-ROW(C$17),0)="","",OFFSET('Stocklist Hoogenraad'!C$17,ROW()-ROW(C$17),0))</f>
        <v/>
      </c>
      <c r="D4776" s="125" t="str">
        <f ca="1">IF(OFFSET('Stocklist Hoogenraad'!D$17,ROW()-ROW(D$17),0)="","",(1+Margin)*OFFSET('Stocklist Hoogenraad'!D$17,ROW()-ROW(D$17),0))</f>
        <v/>
      </c>
    </row>
    <row r="4777" spans="1:4" x14ac:dyDescent="0.25">
      <c r="A4777" s="124" t="str">
        <f ca="1">IF(OFFSET('Stocklist Hoogenraad'!A$17,ROW()-ROW(A$17),0)="","",OFFSET('Stocklist Hoogenraad'!A$17,ROW()-ROW(A$17),0))</f>
        <v/>
      </c>
      <c r="B4777" s="124" t="str">
        <f ca="1">IF(OFFSET('Stocklist Hoogenraad'!B$17,ROW()-ROW(B$17),0)="","",OFFSET('Stocklist Hoogenraad'!B$17,ROW()-ROW(B$17),0))</f>
        <v/>
      </c>
      <c r="C4777" s="124" t="str">
        <f ca="1">IF(OFFSET('Stocklist Hoogenraad'!C$17,ROW()-ROW(C$17),0)="","",OFFSET('Stocklist Hoogenraad'!C$17,ROW()-ROW(C$17),0))</f>
        <v/>
      </c>
      <c r="D4777" s="125" t="str">
        <f ca="1">IF(OFFSET('Stocklist Hoogenraad'!D$17,ROW()-ROW(D$17),0)="","",(1+Margin)*OFFSET('Stocklist Hoogenraad'!D$17,ROW()-ROW(D$17),0))</f>
        <v/>
      </c>
    </row>
    <row r="4778" spans="1:4" x14ac:dyDescent="0.25">
      <c r="A4778" s="124" t="str">
        <f ca="1">IF(OFFSET('Stocklist Hoogenraad'!A$17,ROW()-ROW(A$17),0)="","",OFFSET('Stocklist Hoogenraad'!A$17,ROW()-ROW(A$17),0))</f>
        <v/>
      </c>
      <c r="B4778" s="124" t="str">
        <f ca="1">IF(OFFSET('Stocklist Hoogenraad'!B$17,ROW()-ROW(B$17),0)="","",OFFSET('Stocklist Hoogenraad'!B$17,ROW()-ROW(B$17),0))</f>
        <v/>
      </c>
      <c r="C4778" s="124" t="str">
        <f ca="1">IF(OFFSET('Stocklist Hoogenraad'!C$17,ROW()-ROW(C$17),0)="","",OFFSET('Stocklist Hoogenraad'!C$17,ROW()-ROW(C$17),0))</f>
        <v/>
      </c>
      <c r="D4778" s="125" t="str">
        <f ca="1">IF(OFFSET('Stocklist Hoogenraad'!D$17,ROW()-ROW(D$17),0)="","",(1+Margin)*OFFSET('Stocklist Hoogenraad'!D$17,ROW()-ROW(D$17),0))</f>
        <v/>
      </c>
    </row>
    <row r="4779" spans="1:4" x14ac:dyDescent="0.25">
      <c r="A4779" s="124" t="str">
        <f ca="1">IF(OFFSET('Stocklist Hoogenraad'!A$17,ROW()-ROW(A$17),0)="","",OFFSET('Stocklist Hoogenraad'!A$17,ROW()-ROW(A$17),0))</f>
        <v/>
      </c>
      <c r="B4779" s="124" t="str">
        <f ca="1">IF(OFFSET('Stocklist Hoogenraad'!B$17,ROW()-ROW(B$17),0)="","",OFFSET('Stocklist Hoogenraad'!B$17,ROW()-ROW(B$17),0))</f>
        <v/>
      </c>
      <c r="C4779" s="124" t="str">
        <f ca="1">IF(OFFSET('Stocklist Hoogenraad'!C$17,ROW()-ROW(C$17),0)="","",OFFSET('Stocklist Hoogenraad'!C$17,ROW()-ROW(C$17),0))</f>
        <v/>
      </c>
      <c r="D4779" s="125" t="str">
        <f ca="1">IF(OFFSET('Stocklist Hoogenraad'!D$17,ROW()-ROW(D$17),0)="","",(1+Margin)*OFFSET('Stocklist Hoogenraad'!D$17,ROW()-ROW(D$17),0))</f>
        <v/>
      </c>
    </row>
    <row r="4780" spans="1:4" x14ac:dyDescent="0.25">
      <c r="A4780" s="124" t="str">
        <f ca="1">IF(OFFSET('Stocklist Hoogenraad'!A$17,ROW()-ROW(A$17),0)="","",OFFSET('Stocklist Hoogenraad'!A$17,ROW()-ROW(A$17),0))</f>
        <v/>
      </c>
      <c r="B4780" s="124" t="str">
        <f ca="1">IF(OFFSET('Stocklist Hoogenraad'!B$17,ROW()-ROW(B$17),0)="","",OFFSET('Stocklist Hoogenraad'!B$17,ROW()-ROW(B$17),0))</f>
        <v/>
      </c>
      <c r="C4780" s="124" t="str">
        <f ca="1">IF(OFFSET('Stocklist Hoogenraad'!C$17,ROW()-ROW(C$17),0)="","",OFFSET('Stocklist Hoogenraad'!C$17,ROW()-ROW(C$17),0))</f>
        <v/>
      </c>
      <c r="D4780" s="125" t="str">
        <f ca="1">IF(OFFSET('Stocklist Hoogenraad'!D$17,ROW()-ROW(D$17),0)="","",(1+Margin)*OFFSET('Stocklist Hoogenraad'!D$17,ROW()-ROW(D$17),0))</f>
        <v/>
      </c>
    </row>
    <row r="4781" spans="1:4" x14ac:dyDescent="0.25">
      <c r="A4781" s="124" t="str">
        <f ca="1">IF(OFFSET('Stocklist Hoogenraad'!A$17,ROW()-ROW(A$17),0)="","",OFFSET('Stocklist Hoogenraad'!A$17,ROW()-ROW(A$17),0))</f>
        <v/>
      </c>
      <c r="B4781" s="124" t="str">
        <f ca="1">IF(OFFSET('Stocklist Hoogenraad'!B$17,ROW()-ROW(B$17),0)="","",OFFSET('Stocklist Hoogenraad'!B$17,ROW()-ROW(B$17),0))</f>
        <v/>
      </c>
      <c r="C4781" s="124" t="str">
        <f ca="1">IF(OFFSET('Stocklist Hoogenraad'!C$17,ROW()-ROW(C$17),0)="","",OFFSET('Stocklist Hoogenraad'!C$17,ROW()-ROW(C$17),0))</f>
        <v/>
      </c>
      <c r="D4781" s="125" t="str">
        <f ca="1">IF(OFFSET('Stocklist Hoogenraad'!D$17,ROW()-ROW(D$17),0)="","",(1+Margin)*OFFSET('Stocklist Hoogenraad'!D$17,ROW()-ROW(D$17),0))</f>
        <v/>
      </c>
    </row>
    <row r="4782" spans="1:4" x14ac:dyDescent="0.25">
      <c r="A4782" s="124" t="str">
        <f ca="1">IF(OFFSET('Stocklist Hoogenraad'!A$17,ROW()-ROW(A$17),0)="","",OFFSET('Stocklist Hoogenraad'!A$17,ROW()-ROW(A$17),0))</f>
        <v/>
      </c>
      <c r="B4782" s="124" t="str">
        <f ca="1">IF(OFFSET('Stocklist Hoogenraad'!B$17,ROW()-ROW(B$17),0)="","",OFFSET('Stocklist Hoogenraad'!B$17,ROW()-ROW(B$17),0))</f>
        <v/>
      </c>
      <c r="C4782" s="124" t="str">
        <f ca="1">IF(OFFSET('Stocklist Hoogenraad'!C$17,ROW()-ROW(C$17),0)="","",OFFSET('Stocklist Hoogenraad'!C$17,ROW()-ROW(C$17),0))</f>
        <v/>
      </c>
      <c r="D4782" s="125" t="str">
        <f ca="1">IF(OFFSET('Stocklist Hoogenraad'!D$17,ROW()-ROW(D$17),0)="","",(1+Margin)*OFFSET('Stocklist Hoogenraad'!D$17,ROW()-ROW(D$17),0))</f>
        <v/>
      </c>
    </row>
    <row r="4783" spans="1:4" x14ac:dyDescent="0.25">
      <c r="A4783" s="124" t="str">
        <f ca="1">IF(OFFSET('Stocklist Hoogenraad'!A$17,ROW()-ROW(A$17),0)="","",OFFSET('Stocklist Hoogenraad'!A$17,ROW()-ROW(A$17),0))</f>
        <v/>
      </c>
      <c r="B4783" s="124" t="str">
        <f ca="1">IF(OFFSET('Stocklist Hoogenraad'!B$17,ROW()-ROW(B$17),0)="","",OFFSET('Stocklist Hoogenraad'!B$17,ROW()-ROW(B$17),0))</f>
        <v/>
      </c>
      <c r="C4783" s="124" t="str">
        <f ca="1">IF(OFFSET('Stocklist Hoogenraad'!C$17,ROW()-ROW(C$17),0)="","",OFFSET('Stocklist Hoogenraad'!C$17,ROW()-ROW(C$17),0))</f>
        <v/>
      </c>
      <c r="D4783" s="125" t="str">
        <f ca="1">IF(OFFSET('Stocklist Hoogenraad'!D$17,ROW()-ROW(D$17),0)="","",(1+Margin)*OFFSET('Stocklist Hoogenraad'!D$17,ROW()-ROW(D$17),0))</f>
        <v/>
      </c>
    </row>
    <row r="4784" spans="1:4" x14ac:dyDescent="0.25">
      <c r="A4784" s="124" t="str">
        <f ca="1">IF(OFFSET('Stocklist Hoogenraad'!A$17,ROW()-ROW(A$17),0)="","",OFFSET('Stocklist Hoogenraad'!A$17,ROW()-ROW(A$17),0))</f>
        <v/>
      </c>
      <c r="B4784" s="124" t="str">
        <f ca="1">IF(OFFSET('Stocklist Hoogenraad'!B$17,ROW()-ROW(B$17),0)="","",OFFSET('Stocklist Hoogenraad'!B$17,ROW()-ROW(B$17),0))</f>
        <v/>
      </c>
      <c r="C4784" s="124" t="str">
        <f ca="1">IF(OFFSET('Stocklist Hoogenraad'!C$17,ROW()-ROW(C$17),0)="","",OFFSET('Stocklist Hoogenraad'!C$17,ROW()-ROW(C$17),0))</f>
        <v/>
      </c>
      <c r="D4784" s="125" t="str">
        <f ca="1">IF(OFFSET('Stocklist Hoogenraad'!D$17,ROW()-ROW(D$17),0)="","",(1+Margin)*OFFSET('Stocklist Hoogenraad'!D$17,ROW()-ROW(D$17),0))</f>
        <v/>
      </c>
    </row>
    <row r="4785" spans="1:4" x14ac:dyDescent="0.25">
      <c r="A4785" s="124" t="str">
        <f ca="1">IF(OFFSET('Stocklist Hoogenraad'!A$17,ROW()-ROW(A$17),0)="","",OFFSET('Stocklist Hoogenraad'!A$17,ROW()-ROW(A$17),0))</f>
        <v/>
      </c>
      <c r="B4785" s="124" t="str">
        <f ca="1">IF(OFFSET('Stocklist Hoogenraad'!B$17,ROW()-ROW(B$17),0)="","",OFFSET('Stocklist Hoogenraad'!B$17,ROW()-ROW(B$17),0))</f>
        <v/>
      </c>
      <c r="C4785" s="124" t="str">
        <f ca="1">IF(OFFSET('Stocklist Hoogenraad'!C$17,ROW()-ROW(C$17),0)="","",OFFSET('Stocklist Hoogenraad'!C$17,ROW()-ROW(C$17),0))</f>
        <v/>
      </c>
      <c r="D4785" s="125" t="str">
        <f ca="1">IF(OFFSET('Stocklist Hoogenraad'!D$17,ROW()-ROW(D$17),0)="","",(1+Margin)*OFFSET('Stocklist Hoogenraad'!D$17,ROW()-ROW(D$17),0))</f>
        <v/>
      </c>
    </row>
    <row r="4786" spans="1:4" x14ac:dyDescent="0.25">
      <c r="A4786" s="124" t="str">
        <f ca="1">IF(OFFSET('Stocklist Hoogenraad'!A$17,ROW()-ROW(A$17),0)="","",OFFSET('Stocklist Hoogenraad'!A$17,ROW()-ROW(A$17),0))</f>
        <v/>
      </c>
      <c r="B4786" s="124" t="str">
        <f ca="1">IF(OFFSET('Stocklist Hoogenraad'!B$17,ROW()-ROW(B$17),0)="","",OFFSET('Stocklist Hoogenraad'!B$17,ROW()-ROW(B$17),0))</f>
        <v/>
      </c>
      <c r="C4786" s="124" t="str">
        <f ca="1">IF(OFFSET('Stocklist Hoogenraad'!C$17,ROW()-ROW(C$17),0)="","",OFFSET('Stocklist Hoogenraad'!C$17,ROW()-ROW(C$17),0))</f>
        <v/>
      </c>
      <c r="D4786" s="125" t="str">
        <f ca="1">IF(OFFSET('Stocklist Hoogenraad'!D$17,ROW()-ROW(D$17),0)="","",(1+Margin)*OFFSET('Stocklist Hoogenraad'!D$17,ROW()-ROW(D$17),0))</f>
        <v/>
      </c>
    </row>
    <row r="4787" spans="1:4" x14ac:dyDescent="0.25">
      <c r="A4787" s="124" t="str">
        <f ca="1">IF(OFFSET('Stocklist Hoogenraad'!A$17,ROW()-ROW(A$17),0)="","",OFFSET('Stocklist Hoogenraad'!A$17,ROW()-ROW(A$17),0))</f>
        <v/>
      </c>
      <c r="B4787" s="124" t="str">
        <f ca="1">IF(OFFSET('Stocklist Hoogenraad'!B$17,ROW()-ROW(B$17),0)="","",OFFSET('Stocklist Hoogenraad'!B$17,ROW()-ROW(B$17),0))</f>
        <v/>
      </c>
      <c r="C4787" s="124" t="str">
        <f ca="1">IF(OFFSET('Stocklist Hoogenraad'!C$17,ROW()-ROW(C$17),0)="","",OFFSET('Stocklist Hoogenraad'!C$17,ROW()-ROW(C$17),0))</f>
        <v/>
      </c>
      <c r="D4787" s="125" t="str">
        <f ca="1">IF(OFFSET('Stocklist Hoogenraad'!D$17,ROW()-ROW(D$17),0)="","",(1+Margin)*OFFSET('Stocklist Hoogenraad'!D$17,ROW()-ROW(D$17),0))</f>
        <v/>
      </c>
    </row>
    <row r="4788" spans="1:4" x14ac:dyDescent="0.25">
      <c r="A4788" s="124" t="str">
        <f ca="1">IF(OFFSET('Stocklist Hoogenraad'!A$17,ROW()-ROW(A$17),0)="","",OFFSET('Stocklist Hoogenraad'!A$17,ROW()-ROW(A$17),0))</f>
        <v/>
      </c>
      <c r="B4788" s="124" t="str">
        <f ca="1">IF(OFFSET('Stocklist Hoogenraad'!B$17,ROW()-ROW(B$17),0)="","",OFFSET('Stocklist Hoogenraad'!B$17,ROW()-ROW(B$17),0))</f>
        <v/>
      </c>
      <c r="C4788" s="124" t="str">
        <f ca="1">IF(OFFSET('Stocklist Hoogenraad'!C$17,ROW()-ROW(C$17),0)="","",OFFSET('Stocklist Hoogenraad'!C$17,ROW()-ROW(C$17),0))</f>
        <v/>
      </c>
      <c r="D4788" s="125" t="str">
        <f ca="1">IF(OFFSET('Stocklist Hoogenraad'!D$17,ROW()-ROW(D$17),0)="","",(1+Margin)*OFFSET('Stocklist Hoogenraad'!D$17,ROW()-ROW(D$17),0))</f>
        <v/>
      </c>
    </row>
    <row r="4789" spans="1:4" x14ac:dyDescent="0.25">
      <c r="A4789" s="124" t="str">
        <f ca="1">IF(OFFSET('Stocklist Hoogenraad'!A$17,ROW()-ROW(A$17),0)="","",OFFSET('Stocklist Hoogenraad'!A$17,ROW()-ROW(A$17),0))</f>
        <v/>
      </c>
      <c r="B4789" s="124" t="str">
        <f ca="1">IF(OFFSET('Stocklist Hoogenraad'!B$17,ROW()-ROW(B$17),0)="","",OFFSET('Stocklist Hoogenraad'!B$17,ROW()-ROW(B$17),0))</f>
        <v/>
      </c>
      <c r="C4789" s="124" t="str">
        <f ca="1">IF(OFFSET('Stocklist Hoogenraad'!C$17,ROW()-ROW(C$17),0)="","",OFFSET('Stocklist Hoogenraad'!C$17,ROW()-ROW(C$17),0))</f>
        <v/>
      </c>
      <c r="D4789" s="125" t="str">
        <f ca="1">IF(OFFSET('Stocklist Hoogenraad'!D$17,ROW()-ROW(D$17),0)="","",(1+Margin)*OFFSET('Stocklist Hoogenraad'!D$17,ROW()-ROW(D$17),0))</f>
        <v/>
      </c>
    </row>
    <row r="4790" spans="1:4" x14ac:dyDescent="0.25">
      <c r="A4790" s="124" t="str">
        <f ca="1">IF(OFFSET('Stocklist Hoogenraad'!A$17,ROW()-ROW(A$17),0)="","",OFFSET('Stocklist Hoogenraad'!A$17,ROW()-ROW(A$17),0))</f>
        <v/>
      </c>
      <c r="B4790" s="124" t="str">
        <f ca="1">IF(OFFSET('Stocklist Hoogenraad'!B$17,ROW()-ROW(B$17),0)="","",OFFSET('Stocklist Hoogenraad'!B$17,ROW()-ROW(B$17),0))</f>
        <v/>
      </c>
      <c r="C4790" s="124" t="str">
        <f ca="1">IF(OFFSET('Stocklist Hoogenraad'!C$17,ROW()-ROW(C$17),0)="","",OFFSET('Stocklist Hoogenraad'!C$17,ROW()-ROW(C$17),0))</f>
        <v/>
      </c>
      <c r="D4790" s="125" t="str">
        <f ca="1">IF(OFFSET('Stocklist Hoogenraad'!D$17,ROW()-ROW(D$17),0)="","",(1+Margin)*OFFSET('Stocklist Hoogenraad'!D$17,ROW()-ROW(D$17),0))</f>
        <v/>
      </c>
    </row>
    <row r="4791" spans="1:4" x14ac:dyDescent="0.25">
      <c r="A4791" s="124" t="str">
        <f ca="1">IF(OFFSET('Stocklist Hoogenraad'!A$17,ROW()-ROW(A$17),0)="","",OFFSET('Stocklist Hoogenraad'!A$17,ROW()-ROW(A$17),0))</f>
        <v/>
      </c>
      <c r="B4791" s="124" t="str">
        <f ca="1">IF(OFFSET('Stocklist Hoogenraad'!B$17,ROW()-ROW(B$17),0)="","",OFFSET('Stocklist Hoogenraad'!B$17,ROW()-ROW(B$17),0))</f>
        <v/>
      </c>
      <c r="C4791" s="124" t="str">
        <f ca="1">IF(OFFSET('Stocklist Hoogenraad'!C$17,ROW()-ROW(C$17),0)="","",OFFSET('Stocklist Hoogenraad'!C$17,ROW()-ROW(C$17),0))</f>
        <v/>
      </c>
      <c r="D4791" s="125" t="str">
        <f ca="1">IF(OFFSET('Stocklist Hoogenraad'!D$17,ROW()-ROW(D$17),0)="","",(1+Margin)*OFFSET('Stocklist Hoogenraad'!D$17,ROW()-ROW(D$17),0))</f>
        <v/>
      </c>
    </row>
    <row r="4792" spans="1:4" x14ac:dyDescent="0.25">
      <c r="A4792" s="124" t="str">
        <f ca="1">IF(OFFSET('Stocklist Hoogenraad'!A$17,ROW()-ROW(A$17),0)="","",OFFSET('Stocklist Hoogenraad'!A$17,ROW()-ROW(A$17),0))</f>
        <v/>
      </c>
      <c r="B4792" s="124" t="str">
        <f ca="1">IF(OFFSET('Stocklist Hoogenraad'!B$17,ROW()-ROW(B$17),0)="","",OFFSET('Stocklist Hoogenraad'!B$17,ROW()-ROW(B$17),0))</f>
        <v/>
      </c>
      <c r="C4792" s="124" t="str">
        <f ca="1">IF(OFFSET('Stocklist Hoogenraad'!C$17,ROW()-ROW(C$17),0)="","",OFFSET('Stocklist Hoogenraad'!C$17,ROW()-ROW(C$17),0))</f>
        <v/>
      </c>
      <c r="D4792" s="125" t="str">
        <f ca="1">IF(OFFSET('Stocklist Hoogenraad'!D$17,ROW()-ROW(D$17),0)="","",(1+Margin)*OFFSET('Stocklist Hoogenraad'!D$17,ROW()-ROW(D$17),0))</f>
        <v/>
      </c>
    </row>
    <row r="4793" spans="1:4" x14ac:dyDescent="0.25">
      <c r="A4793" s="124" t="str">
        <f ca="1">IF(OFFSET('Stocklist Hoogenraad'!A$17,ROW()-ROW(A$17),0)="","",OFFSET('Stocklist Hoogenraad'!A$17,ROW()-ROW(A$17),0))</f>
        <v/>
      </c>
      <c r="B4793" s="124" t="str">
        <f ca="1">IF(OFFSET('Stocklist Hoogenraad'!B$17,ROW()-ROW(B$17),0)="","",OFFSET('Stocklist Hoogenraad'!B$17,ROW()-ROW(B$17),0))</f>
        <v/>
      </c>
      <c r="C4793" s="124" t="str">
        <f ca="1">IF(OFFSET('Stocklist Hoogenraad'!C$17,ROW()-ROW(C$17),0)="","",OFFSET('Stocklist Hoogenraad'!C$17,ROW()-ROW(C$17),0))</f>
        <v/>
      </c>
      <c r="D4793" s="125" t="str">
        <f ca="1">IF(OFFSET('Stocklist Hoogenraad'!D$17,ROW()-ROW(D$17),0)="","",(1+Margin)*OFFSET('Stocklist Hoogenraad'!D$17,ROW()-ROW(D$17),0))</f>
        <v/>
      </c>
    </row>
    <row r="4794" spans="1:4" x14ac:dyDescent="0.25">
      <c r="A4794" s="124" t="str">
        <f ca="1">IF(OFFSET('Stocklist Hoogenraad'!A$17,ROW()-ROW(A$17),0)="","",OFFSET('Stocklist Hoogenraad'!A$17,ROW()-ROW(A$17),0))</f>
        <v/>
      </c>
      <c r="B4794" s="124" t="str">
        <f ca="1">IF(OFFSET('Stocklist Hoogenraad'!B$17,ROW()-ROW(B$17),0)="","",OFFSET('Stocklist Hoogenraad'!B$17,ROW()-ROW(B$17),0))</f>
        <v/>
      </c>
      <c r="C4794" s="124" t="str">
        <f ca="1">IF(OFFSET('Stocklist Hoogenraad'!C$17,ROW()-ROW(C$17),0)="","",OFFSET('Stocklist Hoogenraad'!C$17,ROW()-ROW(C$17),0))</f>
        <v/>
      </c>
      <c r="D4794" s="125" t="str">
        <f ca="1">IF(OFFSET('Stocklist Hoogenraad'!D$17,ROW()-ROW(D$17),0)="","",(1+Margin)*OFFSET('Stocklist Hoogenraad'!D$17,ROW()-ROW(D$17),0))</f>
        <v/>
      </c>
    </row>
    <row r="4795" spans="1:4" x14ac:dyDescent="0.25">
      <c r="A4795" s="124" t="str">
        <f ca="1">IF(OFFSET('Stocklist Hoogenraad'!A$17,ROW()-ROW(A$17),0)="","",OFFSET('Stocklist Hoogenraad'!A$17,ROW()-ROW(A$17),0))</f>
        <v/>
      </c>
      <c r="B4795" s="124" t="str">
        <f ca="1">IF(OFFSET('Stocklist Hoogenraad'!B$17,ROW()-ROW(B$17),0)="","",OFFSET('Stocklist Hoogenraad'!B$17,ROW()-ROW(B$17),0))</f>
        <v/>
      </c>
      <c r="C4795" s="124" t="str">
        <f ca="1">IF(OFFSET('Stocklist Hoogenraad'!C$17,ROW()-ROW(C$17),0)="","",OFFSET('Stocklist Hoogenraad'!C$17,ROW()-ROW(C$17),0))</f>
        <v/>
      </c>
      <c r="D4795" s="125" t="str">
        <f ca="1">IF(OFFSET('Stocklist Hoogenraad'!D$17,ROW()-ROW(D$17),0)="","",(1+Margin)*OFFSET('Stocklist Hoogenraad'!D$17,ROW()-ROW(D$17),0))</f>
        <v/>
      </c>
    </row>
    <row r="4796" spans="1:4" x14ac:dyDescent="0.25">
      <c r="A4796" s="124" t="str">
        <f ca="1">IF(OFFSET('Stocklist Hoogenraad'!A$17,ROW()-ROW(A$17),0)="","",OFFSET('Stocklist Hoogenraad'!A$17,ROW()-ROW(A$17),0))</f>
        <v/>
      </c>
      <c r="B4796" s="124" t="str">
        <f ca="1">IF(OFFSET('Stocklist Hoogenraad'!B$17,ROW()-ROW(B$17),0)="","",OFFSET('Stocklist Hoogenraad'!B$17,ROW()-ROW(B$17),0))</f>
        <v/>
      </c>
      <c r="C4796" s="124" t="str">
        <f ca="1">IF(OFFSET('Stocklist Hoogenraad'!C$17,ROW()-ROW(C$17),0)="","",OFFSET('Stocklist Hoogenraad'!C$17,ROW()-ROW(C$17),0))</f>
        <v/>
      </c>
      <c r="D4796" s="125" t="str">
        <f ca="1">IF(OFFSET('Stocklist Hoogenraad'!D$17,ROW()-ROW(D$17),0)="","",(1+Margin)*OFFSET('Stocklist Hoogenraad'!D$17,ROW()-ROW(D$17),0))</f>
        <v/>
      </c>
    </row>
    <row r="4797" spans="1:4" x14ac:dyDescent="0.25">
      <c r="A4797" s="124" t="str">
        <f ca="1">IF(OFFSET('Stocklist Hoogenraad'!A$17,ROW()-ROW(A$17),0)="","",OFFSET('Stocklist Hoogenraad'!A$17,ROW()-ROW(A$17),0))</f>
        <v/>
      </c>
      <c r="B4797" s="124" t="str">
        <f ca="1">IF(OFFSET('Stocklist Hoogenraad'!B$17,ROW()-ROW(B$17),0)="","",OFFSET('Stocklist Hoogenraad'!B$17,ROW()-ROW(B$17),0))</f>
        <v/>
      </c>
      <c r="C4797" s="124" t="str">
        <f ca="1">IF(OFFSET('Stocklist Hoogenraad'!C$17,ROW()-ROW(C$17),0)="","",OFFSET('Stocklist Hoogenraad'!C$17,ROW()-ROW(C$17),0))</f>
        <v/>
      </c>
      <c r="D4797" s="125" t="str">
        <f ca="1">IF(OFFSET('Stocklist Hoogenraad'!D$17,ROW()-ROW(D$17),0)="","",(1+Margin)*OFFSET('Stocklist Hoogenraad'!D$17,ROW()-ROW(D$17),0))</f>
        <v/>
      </c>
    </row>
    <row r="4798" spans="1:4" x14ac:dyDescent="0.25">
      <c r="A4798" s="124" t="str">
        <f ca="1">IF(OFFSET('Stocklist Hoogenraad'!A$17,ROW()-ROW(A$17),0)="","",OFFSET('Stocklist Hoogenraad'!A$17,ROW()-ROW(A$17),0))</f>
        <v/>
      </c>
      <c r="B4798" s="124" t="str">
        <f ca="1">IF(OFFSET('Stocklist Hoogenraad'!B$17,ROW()-ROW(B$17),0)="","",OFFSET('Stocklist Hoogenraad'!B$17,ROW()-ROW(B$17),0))</f>
        <v/>
      </c>
      <c r="C4798" s="124" t="str">
        <f ca="1">IF(OFFSET('Stocklist Hoogenraad'!C$17,ROW()-ROW(C$17),0)="","",OFFSET('Stocklist Hoogenraad'!C$17,ROW()-ROW(C$17),0))</f>
        <v/>
      </c>
      <c r="D4798" s="125" t="str">
        <f ca="1">IF(OFFSET('Stocklist Hoogenraad'!D$17,ROW()-ROW(D$17),0)="","",(1+Margin)*OFFSET('Stocklist Hoogenraad'!D$17,ROW()-ROW(D$17),0))</f>
        <v/>
      </c>
    </row>
    <row r="4799" spans="1:4" x14ac:dyDescent="0.25">
      <c r="A4799" s="124" t="str">
        <f ca="1">IF(OFFSET('Stocklist Hoogenraad'!A$17,ROW()-ROW(A$17),0)="","",OFFSET('Stocklist Hoogenraad'!A$17,ROW()-ROW(A$17),0))</f>
        <v/>
      </c>
      <c r="B4799" s="124" t="str">
        <f ca="1">IF(OFFSET('Stocklist Hoogenraad'!B$17,ROW()-ROW(B$17),0)="","",OFFSET('Stocklist Hoogenraad'!B$17,ROW()-ROW(B$17),0))</f>
        <v/>
      </c>
      <c r="C4799" s="124" t="str">
        <f ca="1">IF(OFFSET('Stocklist Hoogenraad'!C$17,ROW()-ROW(C$17),0)="","",OFFSET('Stocklist Hoogenraad'!C$17,ROW()-ROW(C$17),0))</f>
        <v/>
      </c>
      <c r="D4799" s="125" t="str">
        <f ca="1">IF(OFFSET('Stocklist Hoogenraad'!D$17,ROW()-ROW(D$17),0)="","",(1+Margin)*OFFSET('Stocklist Hoogenraad'!D$17,ROW()-ROW(D$17),0))</f>
        <v/>
      </c>
    </row>
    <row r="4800" spans="1:4" x14ac:dyDescent="0.25">
      <c r="A4800" s="124" t="str">
        <f ca="1">IF(OFFSET('Stocklist Hoogenraad'!A$17,ROW()-ROW(A$17),0)="","",OFFSET('Stocklist Hoogenraad'!A$17,ROW()-ROW(A$17),0))</f>
        <v/>
      </c>
      <c r="B4800" s="124" t="str">
        <f ca="1">IF(OFFSET('Stocklist Hoogenraad'!B$17,ROW()-ROW(B$17),0)="","",OFFSET('Stocklist Hoogenraad'!B$17,ROW()-ROW(B$17),0))</f>
        <v/>
      </c>
      <c r="C4800" s="124" t="str">
        <f ca="1">IF(OFFSET('Stocklist Hoogenraad'!C$17,ROW()-ROW(C$17),0)="","",OFFSET('Stocklist Hoogenraad'!C$17,ROW()-ROW(C$17),0))</f>
        <v/>
      </c>
      <c r="D4800" s="125" t="str">
        <f ca="1">IF(OFFSET('Stocklist Hoogenraad'!D$17,ROW()-ROW(D$17),0)="","",(1+Margin)*OFFSET('Stocklist Hoogenraad'!D$17,ROW()-ROW(D$17),0))</f>
        <v/>
      </c>
    </row>
    <row r="4801" spans="1:4" x14ac:dyDescent="0.25">
      <c r="A4801" s="124" t="str">
        <f ca="1">IF(OFFSET('Stocklist Hoogenraad'!A$17,ROW()-ROW(A$17),0)="","",OFFSET('Stocklist Hoogenraad'!A$17,ROW()-ROW(A$17),0))</f>
        <v/>
      </c>
      <c r="B4801" s="124" t="str">
        <f ca="1">IF(OFFSET('Stocklist Hoogenraad'!B$17,ROW()-ROW(B$17),0)="","",OFFSET('Stocklist Hoogenraad'!B$17,ROW()-ROW(B$17),0))</f>
        <v/>
      </c>
      <c r="C4801" s="124" t="str">
        <f ca="1">IF(OFFSET('Stocklist Hoogenraad'!C$17,ROW()-ROW(C$17),0)="","",OFFSET('Stocklist Hoogenraad'!C$17,ROW()-ROW(C$17),0))</f>
        <v/>
      </c>
      <c r="D4801" s="125" t="str">
        <f ca="1">IF(OFFSET('Stocklist Hoogenraad'!D$17,ROW()-ROW(D$17),0)="","",(1+Margin)*OFFSET('Stocklist Hoogenraad'!D$17,ROW()-ROW(D$17),0))</f>
        <v/>
      </c>
    </row>
    <row r="4802" spans="1:4" x14ac:dyDescent="0.25">
      <c r="A4802" s="124" t="str">
        <f ca="1">IF(OFFSET('Stocklist Hoogenraad'!A$17,ROW()-ROW(A$17),0)="","",OFFSET('Stocklist Hoogenraad'!A$17,ROW()-ROW(A$17),0))</f>
        <v/>
      </c>
      <c r="B4802" s="124" t="str">
        <f ca="1">IF(OFFSET('Stocklist Hoogenraad'!B$17,ROW()-ROW(B$17),0)="","",OFFSET('Stocklist Hoogenraad'!B$17,ROW()-ROW(B$17),0))</f>
        <v/>
      </c>
      <c r="C4802" s="124" t="str">
        <f ca="1">IF(OFFSET('Stocklist Hoogenraad'!C$17,ROW()-ROW(C$17),0)="","",OFFSET('Stocklist Hoogenraad'!C$17,ROW()-ROW(C$17),0))</f>
        <v/>
      </c>
      <c r="D4802" s="125" t="str">
        <f ca="1">IF(OFFSET('Stocklist Hoogenraad'!D$17,ROW()-ROW(D$17),0)="","",(1+Margin)*OFFSET('Stocklist Hoogenraad'!D$17,ROW()-ROW(D$17),0))</f>
        <v/>
      </c>
    </row>
    <row r="4803" spans="1:4" x14ac:dyDescent="0.25">
      <c r="A4803" s="124" t="str">
        <f ca="1">IF(OFFSET('Stocklist Hoogenraad'!A$17,ROW()-ROW(A$17),0)="","",OFFSET('Stocklist Hoogenraad'!A$17,ROW()-ROW(A$17),0))</f>
        <v/>
      </c>
      <c r="B4803" s="124" t="str">
        <f ca="1">IF(OFFSET('Stocklist Hoogenraad'!B$17,ROW()-ROW(B$17),0)="","",OFFSET('Stocklist Hoogenraad'!B$17,ROW()-ROW(B$17),0))</f>
        <v/>
      </c>
      <c r="C4803" s="124" t="str">
        <f ca="1">IF(OFFSET('Stocklist Hoogenraad'!C$17,ROW()-ROW(C$17),0)="","",OFFSET('Stocklist Hoogenraad'!C$17,ROW()-ROW(C$17),0))</f>
        <v/>
      </c>
      <c r="D4803" s="125" t="str">
        <f ca="1">IF(OFFSET('Stocklist Hoogenraad'!D$17,ROW()-ROW(D$17),0)="","",(1+Margin)*OFFSET('Stocklist Hoogenraad'!D$17,ROW()-ROW(D$17),0))</f>
        <v/>
      </c>
    </row>
    <row r="4804" spans="1:4" x14ac:dyDescent="0.25">
      <c r="A4804" s="124" t="str">
        <f ca="1">IF(OFFSET('Stocklist Hoogenraad'!A$17,ROW()-ROW(A$17),0)="","",OFFSET('Stocklist Hoogenraad'!A$17,ROW()-ROW(A$17),0))</f>
        <v/>
      </c>
      <c r="B4804" s="124" t="str">
        <f ca="1">IF(OFFSET('Stocklist Hoogenraad'!B$17,ROW()-ROW(B$17),0)="","",OFFSET('Stocklist Hoogenraad'!B$17,ROW()-ROW(B$17),0))</f>
        <v/>
      </c>
      <c r="C4804" s="124" t="str">
        <f ca="1">IF(OFFSET('Stocklist Hoogenraad'!C$17,ROW()-ROW(C$17),0)="","",OFFSET('Stocklist Hoogenraad'!C$17,ROW()-ROW(C$17),0))</f>
        <v/>
      </c>
      <c r="D4804" s="125" t="str">
        <f ca="1">IF(OFFSET('Stocklist Hoogenraad'!D$17,ROW()-ROW(D$17),0)="","",(1+Margin)*OFFSET('Stocklist Hoogenraad'!D$17,ROW()-ROW(D$17),0))</f>
        <v/>
      </c>
    </row>
    <row r="4805" spans="1:4" x14ac:dyDescent="0.25">
      <c r="A4805" s="124" t="str">
        <f ca="1">IF(OFFSET('Stocklist Hoogenraad'!A$17,ROW()-ROW(A$17),0)="","",OFFSET('Stocklist Hoogenraad'!A$17,ROW()-ROW(A$17),0))</f>
        <v/>
      </c>
      <c r="B4805" s="124" t="str">
        <f ca="1">IF(OFFSET('Stocklist Hoogenraad'!B$17,ROW()-ROW(B$17),0)="","",OFFSET('Stocklist Hoogenraad'!B$17,ROW()-ROW(B$17),0))</f>
        <v/>
      </c>
      <c r="C4805" s="124" t="str">
        <f ca="1">IF(OFFSET('Stocklist Hoogenraad'!C$17,ROW()-ROW(C$17),0)="","",OFFSET('Stocklist Hoogenraad'!C$17,ROW()-ROW(C$17),0))</f>
        <v/>
      </c>
      <c r="D4805" s="125" t="str">
        <f ca="1">IF(OFFSET('Stocklist Hoogenraad'!D$17,ROW()-ROW(D$17),0)="","",(1+Margin)*OFFSET('Stocklist Hoogenraad'!D$17,ROW()-ROW(D$17),0))</f>
        <v/>
      </c>
    </row>
    <row r="4806" spans="1:4" x14ac:dyDescent="0.25">
      <c r="A4806" s="124" t="str">
        <f ca="1">IF(OFFSET('Stocklist Hoogenraad'!A$17,ROW()-ROW(A$17),0)="","",OFFSET('Stocklist Hoogenraad'!A$17,ROW()-ROW(A$17),0))</f>
        <v/>
      </c>
      <c r="B4806" s="124" t="str">
        <f ca="1">IF(OFFSET('Stocklist Hoogenraad'!B$17,ROW()-ROW(B$17),0)="","",OFFSET('Stocklist Hoogenraad'!B$17,ROW()-ROW(B$17),0))</f>
        <v/>
      </c>
      <c r="C4806" s="124" t="str">
        <f ca="1">IF(OFFSET('Stocklist Hoogenraad'!C$17,ROW()-ROW(C$17),0)="","",OFFSET('Stocklist Hoogenraad'!C$17,ROW()-ROW(C$17),0))</f>
        <v/>
      </c>
      <c r="D4806" s="125" t="str">
        <f ca="1">IF(OFFSET('Stocklist Hoogenraad'!D$17,ROW()-ROW(D$17),0)="","",(1+Margin)*OFFSET('Stocklist Hoogenraad'!D$17,ROW()-ROW(D$17),0))</f>
        <v/>
      </c>
    </row>
    <row r="4807" spans="1:4" x14ac:dyDescent="0.25">
      <c r="A4807" s="124" t="str">
        <f ca="1">IF(OFFSET('Stocklist Hoogenraad'!A$17,ROW()-ROW(A$17),0)="","",OFFSET('Stocklist Hoogenraad'!A$17,ROW()-ROW(A$17),0))</f>
        <v/>
      </c>
      <c r="B4807" s="124" t="str">
        <f ca="1">IF(OFFSET('Stocklist Hoogenraad'!B$17,ROW()-ROW(B$17),0)="","",OFFSET('Stocklist Hoogenraad'!B$17,ROW()-ROW(B$17),0))</f>
        <v/>
      </c>
      <c r="C4807" s="124" t="str">
        <f ca="1">IF(OFFSET('Stocklist Hoogenraad'!C$17,ROW()-ROW(C$17),0)="","",OFFSET('Stocklist Hoogenraad'!C$17,ROW()-ROW(C$17),0))</f>
        <v/>
      </c>
      <c r="D4807" s="125" t="str">
        <f ca="1">IF(OFFSET('Stocklist Hoogenraad'!D$17,ROW()-ROW(D$17),0)="","",(1+Margin)*OFFSET('Stocklist Hoogenraad'!D$17,ROW()-ROW(D$17),0))</f>
        <v/>
      </c>
    </row>
    <row r="4808" spans="1:4" x14ac:dyDescent="0.25">
      <c r="A4808" s="124" t="str">
        <f ca="1">IF(OFFSET('Stocklist Hoogenraad'!A$17,ROW()-ROW(A$17),0)="","",OFFSET('Stocklist Hoogenraad'!A$17,ROW()-ROW(A$17),0))</f>
        <v/>
      </c>
      <c r="B4808" s="124" t="str">
        <f ca="1">IF(OFFSET('Stocklist Hoogenraad'!B$17,ROW()-ROW(B$17),0)="","",OFFSET('Stocklist Hoogenraad'!B$17,ROW()-ROW(B$17),0))</f>
        <v/>
      </c>
      <c r="C4808" s="124" t="str">
        <f ca="1">IF(OFFSET('Stocklist Hoogenraad'!C$17,ROW()-ROW(C$17),0)="","",OFFSET('Stocklist Hoogenraad'!C$17,ROW()-ROW(C$17),0))</f>
        <v/>
      </c>
      <c r="D4808" s="125" t="str">
        <f ca="1">IF(OFFSET('Stocklist Hoogenraad'!D$17,ROW()-ROW(D$17),0)="","",(1+Margin)*OFFSET('Stocklist Hoogenraad'!D$17,ROW()-ROW(D$17),0))</f>
        <v/>
      </c>
    </row>
    <row r="4809" spans="1:4" x14ac:dyDescent="0.25">
      <c r="A4809" s="124" t="str">
        <f ca="1">IF(OFFSET('Stocklist Hoogenraad'!A$17,ROW()-ROW(A$17),0)="","",OFFSET('Stocklist Hoogenraad'!A$17,ROW()-ROW(A$17),0))</f>
        <v/>
      </c>
      <c r="B4809" s="124" t="str">
        <f ca="1">IF(OFFSET('Stocklist Hoogenraad'!B$17,ROW()-ROW(B$17),0)="","",OFFSET('Stocklist Hoogenraad'!B$17,ROW()-ROW(B$17),0))</f>
        <v/>
      </c>
      <c r="C4809" s="124" t="str">
        <f ca="1">IF(OFFSET('Stocklist Hoogenraad'!C$17,ROW()-ROW(C$17),0)="","",OFFSET('Stocklist Hoogenraad'!C$17,ROW()-ROW(C$17),0))</f>
        <v/>
      </c>
      <c r="D4809" s="125" t="str">
        <f ca="1">IF(OFFSET('Stocklist Hoogenraad'!D$17,ROW()-ROW(D$17),0)="","",(1+Margin)*OFFSET('Stocklist Hoogenraad'!D$17,ROW()-ROW(D$17),0))</f>
        <v/>
      </c>
    </row>
    <row r="4810" spans="1:4" x14ac:dyDescent="0.25">
      <c r="A4810" s="124" t="str">
        <f ca="1">IF(OFFSET('Stocklist Hoogenraad'!A$17,ROW()-ROW(A$17),0)="","",OFFSET('Stocklist Hoogenraad'!A$17,ROW()-ROW(A$17),0))</f>
        <v/>
      </c>
      <c r="B4810" s="124" t="str">
        <f ca="1">IF(OFFSET('Stocklist Hoogenraad'!B$17,ROW()-ROW(B$17),0)="","",OFFSET('Stocklist Hoogenraad'!B$17,ROW()-ROW(B$17),0))</f>
        <v/>
      </c>
      <c r="C4810" s="124" t="str">
        <f ca="1">IF(OFFSET('Stocklist Hoogenraad'!C$17,ROW()-ROW(C$17),0)="","",OFFSET('Stocklist Hoogenraad'!C$17,ROW()-ROW(C$17),0))</f>
        <v/>
      </c>
      <c r="D4810" s="125" t="str">
        <f ca="1">IF(OFFSET('Stocklist Hoogenraad'!D$17,ROW()-ROW(D$17),0)="","",(1+Margin)*OFFSET('Stocklist Hoogenraad'!D$17,ROW()-ROW(D$17),0))</f>
        <v/>
      </c>
    </row>
    <row r="4811" spans="1:4" x14ac:dyDescent="0.25">
      <c r="A4811" s="124" t="str">
        <f ca="1">IF(OFFSET('Stocklist Hoogenraad'!A$17,ROW()-ROW(A$17),0)="","",OFFSET('Stocklist Hoogenraad'!A$17,ROW()-ROW(A$17),0))</f>
        <v/>
      </c>
      <c r="B4811" s="124" t="str">
        <f ca="1">IF(OFFSET('Stocklist Hoogenraad'!B$17,ROW()-ROW(B$17),0)="","",OFFSET('Stocklist Hoogenraad'!B$17,ROW()-ROW(B$17),0))</f>
        <v/>
      </c>
      <c r="C4811" s="124" t="str">
        <f ca="1">IF(OFFSET('Stocklist Hoogenraad'!C$17,ROW()-ROW(C$17),0)="","",OFFSET('Stocklist Hoogenraad'!C$17,ROW()-ROW(C$17),0))</f>
        <v/>
      </c>
      <c r="D4811" s="125" t="str">
        <f ca="1">IF(OFFSET('Stocklist Hoogenraad'!D$17,ROW()-ROW(D$17),0)="","",(1+Margin)*OFFSET('Stocklist Hoogenraad'!D$17,ROW()-ROW(D$17),0))</f>
        <v/>
      </c>
    </row>
    <row r="4812" spans="1:4" x14ac:dyDescent="0.25">
      <c r="A4812" s="124" t="str">
        <f ca="1">IF(OFFSET('Stocklist Hoogenraad'!A$17,ROW()-ROW(A$17),0)="","",OFFSET('Stocklist Hoogenraad'!A$17,ROW()-ROW(A$17),0))</f>
        <v/>
      </c>
      <c r="B4812" s="124" t="str">
        <f ca="1">IF(OFFSET('Stocklist Hoogenraad'!B$17,ROW()-ROW(B$17),0)="","",OFFSET('Stocklist Hoogenraad'!B$17,ROW()-ROW(B$17),0))</f>
        <v/>
      </c>
      <c r="C4812" s="124" t="str">
        <f ca="1">IF(OFFSET('Stocklist Hoogenraad'!C$17,ROW()-ROW(C$17),0)="","",OFFSET('Stocklist Hoogenraad'!C$17,ROW()-ROW(C$17),0))</f>
        <v/>
      </c>
      <c r="D4812" s="125" t="str">
        <f ca="1">IF(OFFSET('Stocklist Hoogenraad'!D$17,ROW()-ROW(D$17),0)="","",(1+Margin)*OFFSET('Stocklist Hoogenraad'!D$17,ROW()-ROW(D$17),0))</f>
        <v/>
      </c>
    </row>
    <row r="4813" spans="1:4" x14ac:dyDescent="0.25">
      <c r="A4813" s="124" t="str">
        <f ca="1">IF(OFFSET('Stocklist Hoogenraad'!A$17,ROW()-ROW(A$17),0)="","",OFFSET('Stocklist Hoogenraad'!A$17,ROW()-ROW(A$17),0))</f>
        <v/>
      </c>
      <c r="B4813" s="124" t="str">
        <f ca="1">IF(OFFSET('Stocklist Hoogenraad'!B$17,ROW()-ROW(B$17),0)="","",OFFSET('Stocklist Hoogenraad'!B$17,ROW()-ROW(B$17),0))</f>
        <v/>
      </c>
      <c r="C4813" s="124" t="str">
        <f ca="1">IF(OFFSET('Stocklist Hoogenraad'!C$17,ROW()-ROW(C$17),0)="","",OFFSET('Stocklist Hoogenraad'!C$17,ROW()-ROW(C$17),0))</f>
        <v/>
      </c>
      <c r="D4813" s="125" t="str">
        <f ca="1">IF(OFFSET('Stocklist Hoogenraad'!D$17,ROW()-ROW(D$17),0)="","",(1+Margin)*OFFSET('Stocklist Hoogenraad'!D$17,ROW()-ROW(D$17),0))</f>
        <v/>
      </c>
    </row>
    <row r="4814" spans="1:4" x14ac:dyDescent="0.25">
      <c r="A4814" s="124" t="str">
        <f ca="1">IF(OFFSET('Stocklist Hoogenraad'!A$17,ROW()-ROW(A$17),0)="","",OFFSET('Stocklist Hoogenraad'!A$17,ROW()-ROW(A$17),0))</f>
        <v/>
      </c>
      <c r="B4814" s="124" t="str">
        <f ca="1">IF(OFFSET('Stocklist Hoogenraad'!B$17,ROW()-ROW(B$17),0)="","",OFFSET('Stocklist Hoogenraad'!B$17,ROW()-ROW(B$17),0))</f>
        <v/>
      </c>
      <c r="C4814" s="124" t="str">
        <f ca="1">IF(OFFSET('Stocklist Hoogenraad'!C$17,ROW()-ROW(C$17),0)="","",OFFSET('Stocklist Hoogenraad'!C$17,ROW()-ROW(C$17),0))</f>
        <v/>
      </c>
      <c r="D4814" s="125" t="str">
        <f ca="1">IF(OFFSET('Stocklist Hoogenraad'!D$17,ROW()-ROW(D$17),0)="","",(1+Margin)*OFFSET('Stocklist Hoogenraad'!D$17,ROW()-ROW(D$17),0))</f>
        <v/>
      </c>
    </row>
    <row r="4815" spans="1:4" x14ac:dyDescent="0.25">
      <c r="A4815" s="124" t="str">
        <f ca="1">IF(OFFSET('Stocklist Hoogenraad'!A$17,ROW()-ROW(A$17),0)="","",OFFSET('Stocklist Hoogenraad'!A$17,ROW()-ROW(A$17),0))</f>
        <v/>
      </c>
      <c r="B4815" s="124" t="str">
        <f ca="1">IF(OFFSET('Stocklist Hoogenraad'!B$17,ROW()-ROW(B$17),0)="","",OFFSET('Stocklist Hoogenraad'!B$17,ROW()-ROW(B$17),0))</f>
        <v/>
      </c>
      <c r="C4815" s="124" t="str">
        <f ca="1">IF(OFFSET('Stocklist Hoogenraad'!C$17,ROW()-ROW(C$17),0)="","",OFFSET('Stocklist Hoogenraad'!C$17,ROW()-ROW(C$17),0))</f>
        <v/>
      </c>
      <c r="D4815" s="125" t="str">
        <f ca="1">IF(OFFSET('Stocklist Hoogenraad'!D$17,ROW()-ROW(D$17),0)="","",(1+Margin)*OFFSET('Stocklist Hoogenraad'!D$17,ROW()-ROW(D$17),0))</f>
        <v/>
      </c>
    </row>
    <row r="4816" spans="1:4" x14ac:dyDescent="0.25">
      <c r="A4816" s="124" t="str">
        <f ca="1">IF(OFFSET('Stocklist Hoogenraad'!A$17,ROW()-ROW(A$17),0)="","",OFFSET('Stocklist Hoogenraad'!A$17,ROW()-ROW(A$17),0))</f>
        <v/>
      </c>
      <c r="B4816" s="124" t="str">
        <f ca="1">IF(OFFSET('Stocklist Hoogenraad'!B$17,ROW()-ROW(B$17),0)="","",OFFSET('Stocklist Hoogenraad'!B$17,ROW()-ROW(B$17),0))</f>
        <v/>
      </c>
      <c r="C4816" s="124" t="str">
        <f ca="1">IF(OFFSET('Stocklist Hoogenraad'!C$17,ROW()-ROW(C$17),0)="","",OFFSET('Stocklist Hoogenraad'!C$17,ROW()-ROW(C$17),0))</f>
        <v/>
      </c>
      <c r="D4816" s="125" t="str">
        <f ca="1">IF(OFFSET('Stocklist Hoogenraad'!D$17,ROW()-ROW(D$17),0)="","",(1+Margin)*OFFSET('Stocklist Hoogenraad'!D$17,ROW()-ROW(D$17),0))</f>
        <v/>
      </c>
    </row>
    <row r="4817" spans="1:4" x14ac:dyDescent="0.25">
      <c r="A4817" s="124" t="str">
        <f ca="1">IF(OFFSET('Stocklist Hoogenraad'!A$17,ROW()-ROW(A$17),0)="","",OFFSET('Stocklist Hoogenraad'!A$17,ROW()-ROW(A$17),0))</f>
        <v/>
      </c>
      <c r="B4817" s="124" t="str">
        <f ca="1">IF(OFFSET('Stocklist Hoogenraad'!B$17,ROW()-ROW(B$17),0)="","",OFFSET('Stocklist Hoogenraad'!B$17,ROW()-ROW(B$17),0))</f>
        <v/>
      </c>
      <c r="C4817" s="124" t="str">
        <f ca="1">IF(OFFSET('Stocklist Hoogenraad'!C$17,ROW()-ROW(C$17),0)="","",OFFSET('Stocklist Hoogenraad'!C$17,ROW()-ROW(C$17),0))</f>
        <v/>
      </c>
      <c r="D4817" s="125" t="str">
        <f ca="1">IF(OFFSET('Stocklist Hoogenraad'!D$17,ROW()-ROW(D$17),0)="","",(1+Margin)*OFFSET('Stocklist Hoogenraad'!D$17,ROW()-ROW(D$17),0))</f>
        <v/>
      </c>
    </row>
    <row r="4818" spans="1:4" x14ac:dyDescent="0.25">
      <c r="A4818" s="124" t="str">
        <f ca="1">IF(OFFSET('Stocklist Hoogenraad'!A$17,ROW()-ROW(A$17),0)="","",OFFSET('Stocklist Hoogenraad'!A$17,ROW()-ROW(A$17),0))</f>
        <v/>
      </c>
      <c r="B4818" s="124" t="str">
        <f ca="1">IF(OFFSET('Stocklist Hoogenraad'!B$17,ROW()-ROW(B$17),0)="","",OFFSET('Stocklist Hoogenraad'!B$17,ROW()-ROW(B$17),0))</f>
        <v/>
      </c>
      <c r="C4818" s="124" t="str">
        <f ca="1">IF(OFFSET('Stocklist Hoogenraad'!C$17,ROW()-ROW(C$17),0)="","",OFFSET('Stocklist Hoogenraad'!C$17,ROW()-ROW(C$17),0))</f>
        <v/>
      </c>
      <c r="D4818" s="125" t="str">
        <f ca="1">IF(OFFSET('Stocklist Hoogenraad'!D$17,ROW()-ROW(D$17),0)="","",(1+Margin)*OFFSET('Stocklist Hoogenraad'!D$17,ROW()-ROW(D$17),0))</f>
        <v/>
      </c>
    </row>
    <row r="4819" spans="1:4" x14ac:dyDescent="0.25">
      <c r="A4819" s="124" t="str">
        <f ca="1">IF(OFFSET('Stocklist Hoogenraad'!A$17,ROW()-ROW(A$17),0)="","",OFFSET('Stocklist Hoogenraad'!A$17,ROW()-ROW(A$17),0))</f>
        <v/>
      </c>
      <c r="B4819" s="124" t="str">
        <f ca="1">IF(OFFSET('Stocklist Hoogenraad'!B$17,ROW()-ROW(B$17),0)="","",OFFSET('Stocklist Hoogenraad'!B$17,ROW()-ROW(B$17),0))</f>
        <v/>
      </c>
      <c r="C4819" s="124" t="str">
        <f ca="1">IF(OFFSET('Stocklist Hoogenraad'!C$17,ROW()-ROW(C$17),0)="","",OFFSET('Stocklist Hoogenraad'!C$17,ROW()-ROW(C$17),0))</f>
        <v/>
      </c>
      <c r="D4819" s="125" t="str">
        <f ca="1">IF(OFFSET('Stocklist Hoogenraad'!D$17,ROW()-ROW(D$17),0)="","",(1+Margin)*OFFSET('Stocklist Hoogenraad'!D$17,ROW()-ROW(D$17),0))</f>
        <v/>
      </c>
    </row>
    <row r="4820" spans="1:4" x14ac:dyDescent="0.25">
      <c r="A4820" s="124" t="str">
        <f ca="1">IF(OFFSET('Stocklist Hoogenraad'!A$17,ROW()-ROW(A$17),0)="","",OFFSET('Stocklist Hoogenraad'!A$17,ROW()-ROW(A$17),0))</f>
        <v/>
      </c>
      <c r="B4820" s="124" t="str">
        <f ca="1">IF(OFFSET('Stocklist Hoogenraad'!B$17,ROW()-ROW(B$17),0)="","",OFFSET('Stocklist Hoogenraad'!B$17,ROW()-ROW(B$17),0))</f>
        <v/>
      </c>
      <c r="C4820" s="124" t="str">
        <f ca="1">IF(OFFSET('Stocklist Hoogenraad'!C$17,ROW()-ROW(C$17),0)="","",OFFSET('Stocklist Hoogenraad'!C$17,ROW()-ROW(C$17),0))</f>
        <v/>
      </c>
      <c r="D4820" s="125" t="str">
        <f ca="1">IF(OFFSET('Stocklist Hoogenraad'!D$17,ROW()-ROW(D$17),0)="","",(1+Margin)*OFFSET('Stocklist Hoogenraad'!D$17,ROW()-ROW(D$17),0))</f>
        <v/>
      </c>
    </row>
    <row r="4821" spans="1:4" x14ac:dyDescent="0.25">
      <c r="A4821" s="124" t="str">
        <f ca="1">IF(OFFSET('Stocklist Hoogenraad'!A$17,ROW()-ROW(A$17),0)="","",OFFSET('Stocklist Hoogenraad'!A$17,ROW()-ROW(A$17),0))</f>
        <v/>
      </c>
      <c r="B4821" s="124" t="str">
        <f ca="1">IF(OFFSET('Stocklist Hoogenraad'!B$17,ROW()-ROW(B$17),0)="","",OFFSET('Stocklist Hoogenraad'!B$17,ROW()-ROW(B$17),0))</f>
        <v/>
      </c>
      <c r="C4821" s="124" t="str">
        <f ca="1">IF(OFFSET('Stocklist Hoogenraad'!C$17,ROW()-ROW(C$17),0)="","",OFFSET('Stocklist Hoogenraad'!C$17,ROW()-ROW(C$17),0))</f>
        <v/>
      </c>
      <c r="D4821" s="125" t="str">
        <f ca="1">IF(OFFSET('Stocklist Hoogenraad'!D$17,ROW()-ROW(D$17),0)="","",(1+Margin)*OFFSET('Stocklist Hoogenraad'!D$17,ROW()-ROW(D$17),0))</f>
        <v/>
      </c>
    </row>
    <row r="4822" spans="1:4" x14ac:dyDescent="0.25">
      <c r="A4822" s="124" t="str">
        <f ca="1">IF(OFFSET('Stocklist Hoogenraad'!A$17,ROW()-ROW(A$17),0)="","",OFFSET('Stocklist Hoogenraad'!A$17,ROW()-ROW(A$17),0))</f>
        <v/>
      </c>
      <c r="B4822" s="124" t="str">
        <f ca="1">IF(OFFSET('Stocklist Hoogenraad'!B$17,ROW()-ROW(B$17),0)="","",OFFSET('Stocklist Hoogenraad'!B$17,ROW()-ROW(B$17),0))</f>
        <v/>
      </c>
      <c r="C4822" s="124" t="str">
        <f ca="1">IF(OFFSET('Stocklist Hoogenraad'!C$17,ROW()-ROW(C$17),0)="","",OFFSET('Stocklist Hoogenraad'!C$17,ROW()-ROW(C$17),0))</f>
        <v/>
      </c>
      <c r="D4822" s="125" t="str">
        <f ca="1">IF(OFFSET('Stocklist Hoogenraad'!D$17,ROW()-ROW(D$17),0)="","",(1+Margin)*OFFSET('Stocklist Hoogenraad'!D$17,ROW()-ROW(D$17),0))</f>
        <v/>
      </c>
    </row>
    <row r="4823" spans="1:4" x14ac:dyDescent="0.25">
      <c r="A4823" s="124" t="str">
        <f ca="1">IF(OFFSET('Stocklist Hoogenraad'!A$17,ROW()-ROW(A$17),0)="","",OFFSET('Stocklist Hoogenraad'!A$17,ROW()-ROW(A$17),0))</f>
        <v/>
      </c>
      <c r="B4823" s="124" t="str">
        <f ca="1">IF(OFFSET('Stocklist Hoogenraad'!B$17,ROW()-ROW(B$17),0)="","",OFFSET('Stocklist Hoogenraad'!B$17,ROW()-ROW(B$17),0))</f>
        <v/>
      </c>
      <c r="C4823" s="124" t="str">
        <f ca="1">IF(OFFSET('Stocklist Hoogenraad'!C$17,ROW()-ROW(C$17),0)="","",OFFSET('Stocklist Hoogenraad'!C$17,ROW()-ROW(C$17),0))</f>
        <v/>
      </c>
      <c r="D4823" s="125" t="str">
        <f ca="1">IF(OFFSET('Stocklist Hoogenraad'!D$17,ROW()-ROW(D$17),0)="","",(1+Margin)*OFFSET('Stocklist Hoogenraad'!D$17,ROW()-ROW(D$17),0))</f>
        <v/>
      </c>
    </row>
    <row r="4824" spans="1:4" x14ac:dyDescent="0.25">
      <c r="A4824" s="124" t="str">
        <f ca="1">IF(OFFSET('Stocklist Hoogenraad'!A$17,ROW()-ROW(A$17),0)="","",OFFSET('Stocklist Hoogenraad'!A$17,ROW()-ROW(A$17),0))</f>
        <v/>
      </c>
      <c r="B4824" s="124" t="str">
        <f ca="1">IF(OFFSET('Stocklist Hoogenraad'!B$17,ROW()-ROW(B$17),0)="","",OFFSET('Stocklist Hoogenraad'!B$17,ROW()-ROW(B$17),0))</f>
        <v/>
      </c>
      <c r="C4824" s="124" t="str">
        <f ca="1">IF(OFFSET('Stocklist Hoogenraad'!C$17,ROW()-ROW(C$17),0)="","",OFFSET('Stocklist Hoogenraad'!C$17,ROW()-ROW(C$17),0))</f>
        <v/>
      </c>
      <c r="D4824" s="125" t="str">
        <f ca="1">IF(OFFSET('Stocklist Hoogenraad'!D$17,ROW()-ROW(D$17),0)="","",(1+Margin)*OFFSET('Stocklist Hoogenraad'!D$17,ROW()-ROW(D$17),0))</f>
        <v/>
      </c>
    </row>
    <row r="4825" spans="1:4" x14ac:dyDescent="0.25">
      <c r="A4825" s="124" t="str">
        <f ca="1">IF(OFFSET('Stocklist Hoogenraad'!A$17,ROW()-ROW(A$17),0)="","",OFFSET('Stocklist Hoogenraad'!A$17,ROW()-ROW(A$17),0))</f>
        <v/>
      </c>
      <c r="B4825" s="124" t="str">
        <f ca="1">IF(OFFSET('Stocklist Hoogenraad'!B$17,ROW()-ROW(B$17),0)="","",OFFSET('Stocklist Hoogenraad'!B$17,ROW()-ROW(B$17),0))</f>
        <v/>
      </c>
      <c r="C4825" s="124" t="str">
        <f ca="1">IF(OFFSET('Stocklist Hoogenraad'!C$17,ROW()-ROW(C$17),0)="","",OFFSET('Stocklist Hoogenraad'!C$17,ROW()-ROW(C$17),0))</f>
        <v/>
      </c>
      <c r="D4825" s="125" t="str">
        <f ca="1">IF(OFFSET('Stocklist Hoogenraad'!D$17,ROW()-ROW(D$17),0)="","",(1+Margin)*OFFSET('Stocklist Hoogenraad'!D$17,ROW()-ROW(D$17),0))</f>
        <v/>
      </c>
    </row>
    <row r="4826" spans="1:4" x14ac:dyDescent="0.25">
      <c r="A4826" s="124" t="str">
        <f ca="1">IF(OFFSET('Stocklist Hoogenraad'!A$17,ROW()-ROW(A$17),0)="","",OFFSET('Stocklist Hoogenraad'!A$17,ROW()-ROW(A$17),0))</f>
        <v/>
      </c>
      <c r="B4826" s="124" t="str">
        <f ca="1">IF(OFFSET('Stocklist Hoogenraad'!B$17,ROW()-ROW(B$17),0)="","",OFFSET('Stocklist Hoogenraad'!B$17,ROW()-ROW(B$17),0))</f>
        <v/>
      </c>
      <c r="C4826" s="124" t="str">
        <f ca="1">IF(OFFSET('Stocklist Hoogenraad'!C$17,ROW()-ROW(C$17),0)="","",OFFSET('Stocklist Hoogenraad'!C$17,ROW()-ROW(C$17),0))</f>
        <v/>
      </c>
      <c r="D4826" s="125" t="str">
        <f ca="1">IF(OFFSET('Stocklist Hoogenraad'!D$17,ROW()-ROW(D$17),0)="","",(1+Margin)*OFFSET('Stocklist Hoogenraad'!D$17,ROW()-ROW(D$17),0))</f>
        <v/>
      </c>
    </row>
    <row r="4827" spans="1:4" x14ac:dyDescent="0.25">
      <c r="A4827" s="124" t="str">
        <f ca="1">IF(OFFSET('Stocklist Hoogenraad'!A$17,ROW()-ROW(A$17),0)="","",OFFSET('Stocklist Hoogenraad'!A$17,ROW()-ROW(A$17),0))</f>
        <v/>
      </c>
      <c r="B4827" s="124" t="str">
        <f ca="1">IF(OFFSET('Stocklist Hoogenraad'!B$17,ROW()-ROW(B$17),0)="","",OFFSET('Stocklist Hoogenraad'!B$17,ROW()-ROW(B$17),0))</f>
        <v/>
      </c>
      <c r="C4827" s="124" t="str">
        <f ca="1">IF(OFFSET('Stocklist Hoogenraad'!C$17,ROW()-ROW(C$17),0)="","",OFFSET('Stocklist Hoogenraad'!C$17,ROW()-ROW(C$17),0))</f>
        <v/>
      </c>
      <c r="D4827" s="125" t="str">
        <f ca="1">IF(OFFSET('Stocklist Hoogenraad'!D$17,ROW()-ROW(D$17),0)="","",(1+Margin)*OFFSET('Stocklist Hoogenraad'!D$17,ROW()-ROW(D$17),0))</f>
        <v/>
      </c>
    </row>
    <row r="4828" spans="1:4" x14ac:dyDescent="0.25">
      <c r="A4828" s="124" t="str">
        <f ca="1">IF(OFFSET('Stocklist Hoogenraad'!A$17,ROW()-ROW(A$17),0)="","",OFFSET('Stocklist Hoogenraad'!A$17,ROW()-ROW(A$17),0))</f>
        <v/>
      </c>
      <c r="B4828" s="124" t="str">
        <f ca="1">IF(OFFSET('Stocklist Hoogenraad'!B$17,ROW()-ROW(B$17),0)="","",OFFSET('Stocklist Hoogenraad'!B$17,ROW()-ROW(B$17),0))</f>
        <v/>
      </c>
      <c r="C4828" s="124" t="str">
        <f ca="1">IF(OFFSET('Stocklist Hoogenraad'!C$17,ROW()-ROW(C$17),0)="","",OFFSET('Stocklist Hoogenraad'!C$17,ROW()-ROW(C$17),0))</f>
        <v/>
      </c>
      <c r="D4828" s="125" t="str">
        <f ca="1">IF(OFFSET('Stocklist Hoogenraad'!D$17,ROW()-ROW(D$17),0)="","",(1+Margin)*OFFSET('Stocklist Hoogenraad'!D$17,ROW()-ROW(D$17),0))</f>
        <v/>
      </c>
    </row>
    <row r="4829" spans="1:4" x14ac:dyDescent="0.25">
      <c r="A4829" s="124" t="str">
        <f ca="1">IF(OFFSET('Stocklist Hoogenraad'!A$17,ROW()-ROW(A$17),0)="","",OFFSET('Stocklist Hoogenraad'!A$17,ROW()-ROW(A$17),0))</f>
        <v/>
      </c>
      <c r="B4829" s="124" t="str">
        <f ca="1">IF(OFFSET('Stocklist Hoogenraad'!B$17,ROW()-ROW(B$17),0)="","",OFFSET('Stocklist Hoogenraad'!B$17,ROW()-ROW(B$17),0))</f>
        <v/>
      </c>
      <c r="C4829" s="124" t="str">
        <f ca="1">IF(OFFSET('Stocklist Hoogenraad'!C$17,ROW()-ROW(C$17),0)="","",OFFSET('Stocklist Hoogenraad'!C$17,ROW()-ROW(C$17),0))</f>
        <v/>
      </c>
      <c r="D4829" s="125" t="str">
        <f ca="1">IF(OFFSET('Stocklist Hoogenraad'!D$17,ROW()-ROW(D$17),0)="","",(1+Margin)*OFFSET('Stocklist Hoogenraad'!D$17,ROW()-ROW(D$17),0))</f>
        <v/>
      </c>
    </row>
    <row r="4830" spans="1:4" x14ac:dyDescent="0.25">
      <c r="A4830" s="124" t="str">
        <f ca="1">IF(OFFSET('Stocklist Hoogenraad'!A$17,ROW()-ROW(A$17),0)="","",OFFSET('Stocklist Hoogenraad'!A$17,ROW()-ROW(A$17),0))</f>
        <v/>
      </c>
      <c r="B4830" s="124" t="str">
        <f ca="1">IF(OFFSET('Stocklist Hoogenraad'!B$17,ROW()-ROW(B$17),0)="","",OFFSET('Stocklist Hoogenraad'!B$17,ROW()-ROW(B$17),0))</f>
        <v/>
      </c>
      <c r="C4830" s="124" t="str">
        <f ca="1">IF(OFFSET('Stocklist Hoogenraad'!C$17,ROW()-ROW(C$17),0)="","",OFFSET('Stocklist Hoogenraad'!C$17,ROW()-ROW(C$17),0))</f>
        <v/>
      </c>
      <c r="D4830" s="125" t="str">
        <f ca="1">IF(OFFSET('Stocklist Hoogenraad'!D$17,ROW()-ROW(D$17),0)="","",(1+Margin)*OFFSET('Stocklist Hoogenraad'!D$17,ROW()-ROW(D$17),0))</f>
        <v/>
      </c>
    </row>
    <row r="4831" spans="1:4" x14ac:dyDescent="0.25">
      <c r="A4831" s="124" t="str">
        <f ca="1">IF(OFFSET('Stocklist Hoogenraad'!A$17,ROW()-ROW(A$17),0)="","",OFFSET('Stocklist Hoogenraad'!A$17,ROW()-ROW(A$17),0))</f>
        <v/>
      </c>
      <c r="B4831" s="124" t="str">
        <f ca="1">IF(OFFSET('Stocklist Hoogenraad'!B$17,ROW()-ROW(B$17),0)="","",OFFSET('Stocklist Hoogenraad'!B$17,ROW()-ROW(B$17),0))</f>
        <v/>
      </c>
      <c r="C4831" s="124" t="str">
        <f ca="1">IF(OFFSET('Stocklist Hoogenraad'!C$17,ROW()-ROW(C$17),0)="","",OFFSET('Stocklist Hoogenraad'!C$17,ROW()-ROW(C$17),0))</f>
        <v/>
      </c>
      <c r="D4831" s="125" t="str">
        <f ca="1">IF(OFFSET('Stocklist Hoogenraad'!D$17,ROW()-ROW(D$17),0)="","",(1+Margin)*OFFSET('Stocklist Hoogenraad'!D$17,ROW()-ROW(D$17),0))</f>
        <v/>
      </c>
    </row>
    <row r="4832" spans="1:4" x14ac:dyDescent="0.25">
      <c r="A4832" s="124" t="str">
        <f ca="1">IF(OFFSET('Stocklist Hoogenraad'!A$17,ROW()-ROW(A$17),0)="","",OFFSET('Stocklist Hoogenraad'!A$17,ROW()-ROW(A$17),0))</f>
        <v/>
      </c>
      <c r="B4832" s="124" t="str">
        <f ca="1">IF(OFFSET('Stocklist Hoogenraad'!B$17,ROW()-ROW(B$17),0)="","",OFFSET('Stocklist Hoogenraad'!B$17,ROW()-ROW(B$17),0))</f>
        <v/>
      </c>
      <c r="C4832" s="124" t="str">
        <f ca="1">IF(OFFSET('Stocklist Hoogenraad'!C$17,ROW()-ROW(C$17),0)="","",OFFSET('Stocklist Hoogenraad'!C$17,ROW()-ROW(C$17),0))</f>
        <v/>
      </c>
      <c r="D4832" s="125" t="str">
        <f ca="1">IF(OFFSET('Stocklist Hoogenraad'!D$17,ROW()-ROW(D$17),0)="","",(1+Margin)*OFFSET('Stocklist Hoogenraad'!D$17,ROW()-ROW(D$17),0))</f>
        <v/>
      </c>
    </row>
    <row r="4833" spans="1:4" x14ac:dyDescent="0.25">
      <c r="A4833" s="124" t="str">
        <f ca="1">IF(OFFSET('Stocklist Hoogenraad'!A$17,ROW()-ROW(A$17),0)="","",OFFSET('Stocklist Hoogenraad'!A$17,ROW()-ROW(A$17),0))</f>
        <v/>
      </c>
      <c r="B4833" s="124" t="str">
        <f ca="1">IF(OFFSET('Stocklist Hoogenraad'!B$17,ROW()-ROW(B$17),0)="","",OFFSET('Stocklist Hoogenraad'!B$17,ROW()-ROW(B$17),0))</f>
        <v/>
      </c>
      <c r="C4833" s="124" t="str">
        <f ca="1">IF(OFFSET('Stocklist Hoogenraad'!C$17,ROW()-ROW(C$17),0)="","",OFFSET('Stocklist Hoogenraad'!C$17,ROW()-ROW(C$17),0))</f>
        <v/>
      </c>
      <c r="D4833" s="125" t="str">
        <f ca="1">IF(OFFSET('Stocklist Hoogenraad'!D$17,ROW()-ROW(D$17),0)="","",(1+Margin)*OFFSET('Stocklist Hoogenraad'!D$17,ROW()-ROW(D$17),0))</f>
        <v/>
      </c>
    </row>
    <row r="4834" spans="1:4" x14ac:dyDescent="0.25">
      <c r="A4834" s="124" t="str">
        <f ca="1">IF(OFFSET('Stocklist Hoogenraad'!A$17,ROW()-ROW(A$17),0)="","",OFFSET('Stocklist Hoogenraad'!A$17,ROW()-ROW(A$17),0))</f>
        <v/>
      </c>
      <c r="B4834" s="124" t="str">
        <f ca="1">IF(OFFSET('Stocklist Hoogenraad'!B$17,ROW()-ROW(B$17),0)="","",OFFSET('Stocklist Hoogenraad'!B$17,ROW()-ROW(B$17),0))</f>
        <v/>
      </c>
      <c r="C4834" s="124" t="str">
        <f ca="1">IF(OFFSET('Stocklist Hoogenraad'!C$17,ROW()-ROW(C$17),0)="","",OFFSET('Stocklist Hoogenraad'!C$17,ROW()-ROW(C$17),0))</f>
        <v/>
      </c>
      <c r="D4834" s="125" t="str">
        <f ca="1">IF(OFFSET('Stocklist Hoogenraad'!D$17,ROW()-ROW(D$17),0)="","",(1+Margin)*OFFSET('Stocklist Hoogenraad'!D$17,ROW()-ROW(D$17),0))</f>
        <v/>
      </c>
    </row>
    <row r="4835" spans="1:4" x14ac:dyDescent="0.25">
      <c r="A4835" s="124" t="str">
        <f ca="1">IF(OFFSET('Stocklist Hoogenraad'!A$17,ROW()-ROW(A$17),0)="","",OFFSET('Stocklist Hoogenraad'!A$17,ROW()-ROW(A$17),0))</f>
        <v/>
      </c>
      <c r="B4835" s="124" t="str">
        <f ca="1">IF(OFFSET('Stocklist Hoogenraad'!B$17,ROW()-ROW(B$17),0)="","",OFFSET('Stocklist Hoogenraad'!B$17,ROW()-ROW(B$17),0))</f>
        <v/>
      </c>
      <c r="C4835" s="124" t="str">
        <f ca="1">IF(OFFSET('Stocklist Hoogenraad'!C$17,ROW()-ROW(C$17),0)="","",OFFSET('Stocklist Hoogenraad'!C$17,ROW()-ROW(C$17),0))</f>
        <v/>
      </c>
      <c r="D4835" s="125" t="str">
        <f ca="1">IF(OFFSET('Stocklist Hoogenraad'!D$17,ROW()-ROW(D$17),0)="","",(1+Margin)*OFFSET('Stocklist Hoogenraad'!D$17,ROW()-ROW(D$17),0))</f>
        <v/>
      </c>
    </row>
    <row r="4836" spans="1:4" x14ac:dyDescent="0.25">
      <c r="A4836" s="124" t="str">
        <f ca="1">IF(OFFSET('Stocklist Hoogenraad'!A$17,ROW()-ROW(A$17),0)="","",OFFSET('Stocklist Hoogenraad'!A$17,ROW()-ROW(A$17),0))</f>
        <v/>
      </c>
      <c r="B4836" s="124" t="str">
        <f ca="1">IF(OFFSET('Stocklist Hoogenraad'!B$17,ROW()-ROW(B$17),0)="","",OFFSET('Stocklist Hoogenraad'!B$17,ROW()-ROW(B$17),0))</f>
        <v/>
      </c>
      <c r="C4836" s="124" t="str">
        <f ca="1">IF(OFFSET('Stocklist Hoogenraad'!C$17,ROW()-ROW(C$17),0)="","",OFFSET('Stocklist Hoogenraad'!C$17,ROW()-ROW(C$17),0))</f>
        <v/>
      </c>
      <c r="D4836" s="125" t="str">
        <f ca="1">IF(OFFSET('Stocklist Hoogenraad'!D$17,ROW()-ROW(D$17),0)="","",(1+Margin)*OFFSET('Stocklist Hoogenraad'!D$17,ROW()-ROW(D$17),0))</f>
        <v/>
      </c>
    </row>
    <row r="4837" spans="1:4" x14ac:dyDescent="0.25">
      <c r="A4837" s="124" t="str">
        <f ca="1">IF(OFFSET('Stocklist Hoogenraad'!A$17,ROW()-ROW(A$17),0)="","",OFFSET('Stocklist Hoogenraad'!A$17,ROW()-ROW(A$17),0))</f>
        <v/>
      </c>
      <c r="B4837" s="124" t="str">
        <f ca="1">IF(OFFSET('Stocklist Hoogenraad'!B$17,ROW()-ROW(B$17),0)="","",OFFSET('Stocklist Hoogenraad'!B$17,ROW()-ROW(B$17),0))</f>
        <v/>
      </c>
      <c r="C4837" s="124" t="str">
        <f ca="1">IF(OFFSET('Stocklist Hoogenraad'!C$17,ROW()-ROW(C$17),0)="","",OFFSET('Stocklist Hoogenraad'!C$17,ROW()-ROW(C$17),0))</f>
        <v/>
      </c>
      <c r="D4837" s="125" t="str">
        <f ca="1">IF(OFFSET('Stocklist Hoogenraad'!D$17,ROW()-ROW(D$17),0)="","",(1+Margin)*OFFSET('Stocklist Hoogenraad'!D$17,ROW()-ROW(D$17),0))</f>
        <v/>
      </c>
    </row>
    <row r="4838" spans="1:4" x14ac:dyDescent="0.25">
      <c r="A4838" s="124" t="str">
        <f ca="1">IF(OFFSET('Stocklist Hoogenraad'!A$17,ROW()-ROW(A$17),0)="","",OFFSET('Stocklist Hoogenraad'!A$17,ROW()-ROW(A$17),0))</f>
        <v/>
      </c>
      <c r="B4838" s="124" t="str">
        <f ca="1">IF(OFFSET('Stocklist Hoogenraad'!B$17,ROW()-ROW(B$17),0)="","",OFFSET('Stocklist Hoogenraad'!B$17,ROW()-ROW(B$17),0))</f>
        <v/>
      </c>
      <c r="C4838" s="124" t="str">
        <f ca="1">IF(OFFSET('Stocklist Hoogenraad'!C$17,ROW()-ROW(C$17),0)="","",OFFSET('Stocklist Hoogenraad'!C$17,ROW()-ROW(C$17),0))</f>
        <v/>
      </c>
      <c r="D4838" s="125" t="str">
        <f ca="1">IF(OFFSET('Stocklist Hoogenraad'!D$17,ROW()-ROW(D$17),0)="","",(1+Margin)*OFFSET('Stocklist Hoogenraad'!D$17,ROW()-ROW(D$17),0))</f>
        <v/>
      </c>
    </row>
    <row r="4839" spans="1:4" x14ac:dyDescent="0.25">
      <c r="A4839" s="124" t="str">
        <f ca="1">IF(OFFSET('Stocklist Hoogenraad'!A$17,ROW()-ROW(A$17),0)="","",OFFSET('Stocklist Hoogenraad'!A$17,ROW()-ROW(A$17),0))</f>
        <v/>
      </c>
      <c r="B4839" s="124" t="str">
        <f ca="1">IF(OFFSET('Stocklist Hoogenraad'!B$17,ROW()-ROW(B$17),0)="","",OFFSET('Stocklist Hoogenraad'!B$17,ROW()-ROW(B$17),0))</f>
        <v/>
      </c>
      <c r="C4839" s="124" t="str">
        <f ca="1">IF(OFFSET('Stocklist Hoogenraad'!C$17,ROW()-ROW(C$17),0)="","",OFFSET('Stocklist Hoogenraad'!C$17,ROW()-ROW(C$17),0))</f>
        <v/>
      </c>
      <c r="D4839" s="125" t="str">
        <f ca="1">IF(OFFSET('Stocklist Hoogenraad'!D$17,ROW()-ROW(D$17),0)="","",(1+Margin)*OFFSET('Stocklist Hoogenraad'!D$17,ROW()-ROW(D$17),0))</f>
        <v/>
      </c>
    </row>
    <row r="4840" spans="1:4" x14ac:dyDescent="0.25">
      <c r="A4840" s="124" t="str">
        <f ca="1">IF(OFFSET('Stocklist Hoogenraad'!A$17,ROW()-ROW(A$17),0)="","",OFFSET('Stocklist Hoogenraad'!A$17,ROW()-ROW(A$17),0))</f>
        <v/>
      </c>
      <c r="B4840" s="124" t="str">
        <f ca="1">IF(OFFSET('Stocklist Hoogenraad'!B$17,ROW()-ROW(B$17),0)="","",OFFSET('Stocklist Hoogenraad'!B$17,ROW()-ROW(B$17),0))</f>
        <v/>
      </c>
      <c r="C4840" s="124" t="str">
        <f ca="1">IF(OFFSET('Stocklist Hoogenraad'!C$17,ROW()-ROW(C$17),0)="","",OFFSET('Stocklist Hoogenraad'!C$17,ROW()-ROW(C$17),0))</f>
        <v/>
      </c>
      <c r="D4840" s="125" t="str">
        <f ca="1">IF(OFFSET('Stocklist Hoogenraad'!D$17,ROW()-ROW(D$17),0)="","",(1+Margin)*OFFSET('Stocklist Hoogenraad'!D$17,ROW()-ROW(D$17),0))</f>
        <v/>
      </c>
    </row>
    <row r="4841" spans="1:4" x14ac:dyDescent="0.25">
      <c r="A4841" s="124" t="str">
        <f ca="1">IF(OFFSET('Stocklist Hoogenraad'!A$17,ROW()-ROW(A$17),0)="","",OFFSET('Stocklist Hoogenraad'!A$17,ROW()-ROW(A$17),0))</f>
        <v/>
      </c>
      <c r="B4841" s="124" t="str">
        <f ca="1">IF(OFFSET('Stocklist Hoogenraad'!B$17,ROW()-ROW(B$17),0)="","",OFFSET('Stocklist Hoogenraad'!B$17,ROW()-ROW(B$17),0))</f>
        <v/>
      </c>
      <c r="C4841" s="124" t="str">
        <f ca="1">IF(OFFSET('Stocklist Hoogenraad'!C$17,ROW()-ROW(C$17),0)="","",OFFSET('Stocklist Hoogenraad'!C$17,ROW()-ROW(C$17),0))</f>
        <v/>
      </c>
      <c r="D4841" s="125" t="str">
        <f ca="1">IF(OFFSET('Stocklist Hoogenraad'!D$17,ROW()-ROW(D$17),0)="","",(1+Margin)*OFFSET('Stocklist Hoogenraad'!D$17,ROW()-ROW(D$17),0))</f>
        <v/>
      </c>
    </row>
    <row r="4842" spans="1:4" x14ac:dyDescent="0.25">
      <c r="A4842" s="124" t="str">
        <f ca="1">IF(OFFSET('Stocklist Hoogenraad'!A$17,ROW()-ROW(A$17),0)="","",OFFSET('Stocklist Hoogenraad'!A$17,ROW()-ROW(A$17),0))</f>
        <v/>
      </c>
      <c r="B4842" s="124" t="str">
        <f ca="1">IF(OFFSET('Stocklist Hoogenraad'!B$17,ROW()-ROW(B$17),0)="","",OFFSET('Stocklist Hoogenraad'!B$17,ROW()-ROW(B$17),0))</f>
        <v/>
      </c>
      <c r="C4842" s="124" t="str">
        <f ca="1">IF(OFFSET('Stocklist Hoogenraad'!C$17,ROW()-ROW(C$17),0)="","",OFFSET('Stocklist Hoogenraad'!C$17,ROW()-ROW(C$17),0))</f>
        <v/>
      </c>
      <c r="D4842" s="125" t="str">
        <f ca="1">IF(OFFSET('Stocklist Hoogenraad'!D$17,ROW()-ROW(D$17),0)="","",(1+Margin)*OFFSET('Stocklist Hoogenraad'!D$17,ROW()-ROW(D$17),0))</f>
        <v/>
      </c>
    </row>
    <row r="4843" spans="1:4" x14ac:dyDescent="0.25">
      <c r="A4843" s="124" t="str">
        <f ca="1">IF(OFFSET('Stocklist Hoogenraad'!A$17,ROW()-ROW(A$17),0)="","",OFFSET('Stocklist Hoogenraad'!A$17,ROW()-ROW(A$17),0))</f>
        <v/>
      </c>
      <c r="B4843" s="124" t="str">
        <f ca="1">IF(OFFSET('Stocklist Hoogenraad'!B$17,ROW()-ROW(B$17),0)="","",OFFSET('Stocklist Hoogenraad'!B$17,ROW()-ROW(B$17),0))</f>
        <v/>
      </c>
      <c r="C4843" s="124" t="str">
        <f ca="1">IF(OFFSET('Stocklist Hoogenraad'!C$17,ROW()-ROW(C$17),0)="","",OFFSET('Stocklist Hoogenraad'!C$17,ROW()-ROW(C$17),0))</f>
        <v/>
      </c>
      <c r="D4843" s="125" t="str">
        <f ca="1">IF(OFFSET('Stocklist Hoogenraad'!D$17,ROW()-ROW(D$17),0)="","",(1+Margin)*OFFSET('Stocklist Hoogenraad'!D$17,ROW()-ROW(D$17),0))</f>
        <v/>
      </c>
    </row>
    <row r="4844" spans="1:4" x14ac:dyDescent="0.25">
      <c r="A4844" s="124" t="str">
        <f ca="1">IF(OFFSET('Stocklist Hoogenraad'!A$17,ROW()-ROW(A$17),0)="","",OFFSET('Stocklist Hoogenraad'!A$17,ROW()-ROW(A$17),0))</f>
        <v/>
      </c>
      <c r="B4844" s="124" t="str">
        <f ca="1">IF(OFFSET('Stocklist Hoogenraad'!B$17,ROW()-ROW(B$17),0)="","",OFFSET('Stocklist Hoogenraad'!B$17,ROW()-ROW(B$17),0))</f>
        <v/>
      </c>
      <c r="C4844" s="124" t="str">
        <f ca="1">IF(OFFSET('Stocklist Hoogenraad'!C$17,ROW()-ROW(C$17),0)="","",OFFSET('Stocklist Hoogenraad'!C$17,ROW()-ROW(C$17),0))</f>
        <v/>
      </c>
      <c r="D4844" s="125" t="str">
        <f ca="1">IF(OFFSET('Stocklist Hoogenraad'!D$17,ROW()-ROW(D$17),0)="","",(1+Margin)*OFFSET('Stocklist Hoogenraad'!D$17,ROW()-ROW(D$17),0))</f>
        <v/>
      </c>
    </row>
    <row r="4845" spans="1:4" x14ac:dyDescent="0.25">
      <c r="A4845" s="124" t="str">
        <f ca="1">IF(OFFSET('Stocklist Hoogenraad'!A$17,ROW()-ROW(A$17),0)="","",OFFSET('Stocklist Hoogenraad'!A$17,ROW()-ROW(A$17),0))</f>
        <v/>
      </c>
      <c r="B4845" s="124" t="str">
        <f ca="1">IF(OFFSET('Stocklist Hoogenraad'!B$17,ROW()-ROW(B$17),0)="","",OFFSET('Stocklist Hoogenraad'!B$17,ROW()-ROW(B$17),0))</f>
        <v/>
      </c>
      <c r="C4845" s="124" t="str">
        <f ca="1">IF(OFFSET('Stocklist Hoogenraad'!C$17,ROW()-ROW(C$17),0)="","",OFFSET('Stocklist Hoogenraad'!C$17,ROW()-ROW(C$17),0))</f>
        <v/>
      </c>
      <c r="D4845" s="125" t="str">
        <f ca="1">IF(OFFSET('Stocklist Hoogenraad'!D$17,ROW()-ROW(D$17),0)="","",(1+Margin)*OFFSET('Stocklist Hoogenraad'!D$17,ROW()-ROW(D$17),0))</f>
        <v/>
      </c>
    </row>
    <row r="4846" spans="1:4" x14ac:dyDescent="0.25">
      <c r="A4846" s="124" t="str">
        <f ca="1">IF(OFFSET('Stocklist Hoogenraad'!A$17,ROW()-ROW(A$17),0)="","",OFFSET('Stocklist Hoogenraad'!A$17,ROW()-ROW(A$17),0))</f>
        <v/>
      </c>
      <c r="B4846" s="124" t="str">
        <f ca="1">IF(OFFSET('Stocklist Hoogenraad'!B$17,ROW()-ROW(B$17),0)="","",OFFSET('Stocklist Hoogenraad'!B$17,ROW()-ROW(B$17),0))</f>
        <v/>
      </c>
      <c r="C4846" s="124" t="str">
        <f ca="1">IF(OFFSET('Stocklist Hoogenraad'!C$17,ROW()-ROW(C$17),0)="","",OFFSET('Stocklist Hoogenraad'!C$17,ROW()-ROW(C$17),0))</f>
        <v/>
      </c>
      <c r="D4846" s="125" t="str">
        <f ca="1">IF(OFFSET('Stocklist Hoogenraad'!D$17,ROW()-ROW(D$17),0)="","",(1+Margin)*OFFSET('Stocklist Hoogenraad'!D$17,ROW()-ROW(D$17),0))</f>
        <v/>
      </c>
    </row>
    <row r="4847" spans="1:4" x14ac:dyDescent="0.25">
      <c r="A4847" s="124" t="str">
        <f ca="1">IF(OFFSET('Stocklist Hoogenraad'!A$17,ROW()-ROW(A$17),0)="","",OFFSET('Stocklist Hoogenraad'!A$17,ROW()-ROW(A$17),0))</f>
        <v/>
      </c>
      <c r="B4847" s="124" t="str">
        <f ca="1">IF(OFFSET('Stocklist Hoogenraad'!B$17,ROW()-ROW(B$17),0)="","",OFFSET('Stocklist Hoogenraad'!B$17,ROW()-ROW(B$17),0))</f>
        <v/>
      </c>
      <c r="C4847" s="124" t="str">
        <f ca="1">IF(OFFSET('Stocklist Hoogenraad'!C$17,ROW()-ROW(C$17),0)="","",OFFSET('Stocklist Hoogenraad'!C$17,ROW()-ROW(C$17),0))</f>
        <v/>
      </c>
      <c r="D4847" s="125" t="str">
        <f ca="1">IF(OFFSET('Stocklist Hoogenraad'!D$17,ROW()-ROW(D$17),0)="","",(1+Margin)*OFFSET('Stocklist Hoogenraad'!D$17,ROW()-ROW(D$17),0))</f>
        <v/>
      </c>
    </row>
    <row r="4848" spans="1:4" x14ac:dyDescent="0.25">
      <c r="A4848" s="124" t="str">
        <f ca="1">IF(OFFSET('Stocklist Hoogenraad'!A$17,ROW()-ROW(A$17),0)="","",OFFSET('Stocklist Hoogenraad'!A$17,ROW()-ROW(A$17),0))</f>
        <v/>
      </c>
      <c r="B4848" s="124" t="str">
        <f ca="1">IF(OFFSET('Stocklist Hoogenraad'!B$17,ROW()-ROW(B$17),0)="","",OFFSET('Stocklist Hoogenraad'!B$17,ROW()-ROW(B$17),0))</f>
        <v/>
      </c>
      <c r="C4848" s="124" t="str">
        <f ca="1">IF(OFFSET('Stocklist Hoogenraad'!C$17,ROW()-ROW(C$17),0)="","",OFFSET('Stocklist Hoogenraad'!C$17,ROW()-ROW(C$17),0))</f>
        <v/>
      </c>
      <c r="D4848" s="125" t="str">
        <f ca="1">IF(OFFSET('Stocklist Hoogenraad'!D$17,ROW()-ROW(D$17),0)="","",(1+Margin)*OFFSET('Stocklist Hoogenraad'!D$17,ROW()-ROW(D$17),0))</f>
        <v/>
      </c>
    </row>
    <row r="4849" spans="1:4" x14ac:dyDescent="0.25">
      <c r="A4849" s="124" t="str">
        <f ca="1">IF(OFFSET('Stocklist Hoogenraad'!A$17,ROW()-ROW(A$17),0)="","",OFFSET('Stocklist Hoogenraad'!A$17,ROW()-ROW(A$17),0))</f>
        <v/>
      </c>
      <c r="B4849" s="124" t="str">
        <f ca="1">IF(OFFSET('Stocklist Hoogenraad'!B$17,ROW()-ROW(B$17),0)="","",OFFSET('Stocklist Hoogenraad'!B$17,ROW()-ROW(B$17),0))</f>
        <v/>
      </c>
      <c r="C4849" s="124" t="str">
        <f ca="1">IF(OFFSET('Stocklist Hoogenraad'!C$17,ROW()-ROW(C$17),0)="","",OFFSET('Stocklist Hoogenraad'!C$17,ROW()-ROW(C$17),0))</f>
        <v/>
      </c>
      <c r="D4849" s="125" t="str">
        <f ca="1">IF(OFFSET('Stocklist Hoogenraad'!D$17,ROW()-ROW(D$17),0)="","",(1+Margin)*OFFSET('Stocklist Hoogenraad'!D$17,ROW()-ROW(D$17),0))</f>
        <v/>
      </c>
    </row>
    <row r="4850" spans="1:4" x14ac:dyDescent="0.25">
      <c r="A4850" s="124" t="str">
        <f ca="1">IF(OFFSET('Stocklist Hoogenraad'!A$17,ROW()-ROW(A$17),0)="","",OFFSET('Stocklist Hoogenraad'!A$17,ROW()-ROW(A$17),0))</f>
        <v/>
      </c>
      <c r="B4850" s="124" t="str">
        <f ca="1">IF(OFFSET('Stocklist Hoogenraad'!B$17,ROW()-ROW(B$17),0)="","",OFFSET('Stocklist Hoogenraad'!B$17,ROW()-ROW(B$17),0))</f>
        <v/>
      </c>
      <c r="C4850" s="124" t="str">
        <f ca="1">IF(OFFSET('Stocklist Hoogenraad'!C$17,ROW()-ROW(C$17),0)="","",OFFSET('Stocklist Hoogenraad'!C$17,ROW()-ROW(C$17),0))</f>
        <v/>
      </c>
      <c r="D4850" s="125" t="str">
        <f ca="1">IF(OFFSET('Stocklist Hoogenraad'!D$17,ROW()-ROW(D$17),0)="","",(1+Margin)*OFFSET('Stocklist Hoogenraad'!D$17,ROW()-ROW(D$17),0))</f>
        <v/>
      </c>
    </row>
    <row r="4851" spans="1:4" x14ac:dyDescent="0.25">
      <c r="A4851" s="124" t="str">
        <f ca="1">IF(OFFSET('Stocklist Hoogenraad'!A$17,ROW()-ROW(A$17),0)="","",OFFSET('Stocklist Hoogenraad'!A$17,ROW()-ROW(A$17),0))</f>
        <v/>
      </c>
      <c r="B4851" s="124" t="str">
        <f ca="1">IF(OFFSET('Stocklist Hoogenraad'!B$17,ROW()-ROW(B$17),0)="","",OFFSET('Stocklist Hoogenraad'!B$17,ROW()-ROW(B$17),0))</f>
        <v/>
      </c>
      <c r="C4851" s="124" t="str">
        <f ca="1">IF(OFFSET('Stocklist Hoogenraad'!C$17,ROW()-ROW(C$17),0)="","",OFFSET('Stocklist Hoogenraad'!C$17,ROW()-ROW(C$17),0))</f>
        <v/>
      </c>
      <c r="D4851" s="125" t="str">
        <f ca="1">IF(OFFSET('Stocklist Hoogenraad'!D$17,ROW()-ROW(D$17),0)="","",(1+Margin)*OFFSET('Stocklist Hoogenraad'!D$17,ROW()-ROW(D$17),0))</f>
        <v/>
      </c>
    </row>
    <row r="4852" spans="1:4" x14ac:dyDescent="0.25">
      <c r="A4852" s="124" t="str">
        <f ca="1">IF(OFFSET('Stocklist Hoogenraad'!A$17,ROW()-ROW(A$17),0)="","",OFFSET('Stocklist Hoogenraad'!A$17,ROW()-ROW(A$17),0))</f>
        <v/>
      </c>
      <c r="B4852" s="124" t="str">
        <f ca="1">IF(OFFSET('Stocklist Hoogenraad'!B$17,ROW()-ROW(B$17),0)="","",OFFSET('Stocklist Hoogenraad'!B$17,ROW()-ROW(B$17),0))</f>
        <v/>
      </c>
      <c r="C4852" s="124" t="str">
        <f ca="1">IF(OFFSET('Stocklist Hoogenraad'!C$17,ROW()-ROW(C$17),0)="","",OFFSET('Stocklist Hoogenraad'!C$17,ROW()-ROW(C$17),0))</f>
        <v/>
      </c>
      <c r="D4852" s="125" t="str">
        <f ca="1">IF(OFFSET('Stocklist Hoogenraad'!D$17,ROW()-ROW(D$17),0)="","",(1+Margin)*OFFSET('Stocklist Hoogenraad'!D$17,ROW()-ROW(D$17),0))</f>
        <v/>
      </c>
    </row>
    <row r="4853" spans="1:4" x14ac:dyDescent="0.25">
      <c r="A4853" s="124" t="str">
        <f ca="1">IF(OFFSET('Stocklist Hoogenraad'!A$17,ROW()-ROW(A$17),0)="","",OFFSET('Stocklist Hoogenraad'!A$17,ROW()-ROW(A$17),0))</f>
        <v/>
      </c>
      <c r="B4853" s="124" t="str">
        <f ca="1">IF(OFFSET('Stocklist Hoogenraad'!B$17,ROW()-ROW(B$17),0)="","",OFFSET('Stocklist Hoogenraad'!B$17,ROW()-ROW(B$17),0))</f>
        <v/>
      </c>
      <c r="C4853" s="124" t="str">
        <f ca="1">IF(OFFSET('Stocklist Hoogenraad'!C$17,ROW()-ROW(C$17),0)="","",OFFSET('Stocklist Hoogenraad'!C$17,ROW()-ROW(C$17),0))</f>
        <v/>
      </c>
      <c r="D4853" s="125" t="str">
        <f ca="1">IF(OFFSET('Stocklist Hoogenraad'!D$17,ROW()-ROW(D$17),0)="","",(1+Margin)*OFFSET('Stocklist Hoogenraad'!D$17,ROW()-ROW(D$17),0))</f>
        <v/>
      </c>
    </row>
    <row r="4854" spans="1:4" x14ac:dyDescent="0.25">
      <c r="A4854" s="124" t="str">
        <f ca="1">IF(OFFSET('Stocklist Hoogenraad'!A$17,ROW()-ROW(A$17),0)="","",OFFSET('Stocklist Hoogenraad'!A$17,ROW()-ROW(A$17),0))</f>
        <v/>
      </c>
      <c r="B4854" s="124" t="str">
        <f ca="1">IF(OFFSET('Stocklist Hoogenraad'!B$17,ROW()-ROW(B$17),0)="","",OFFSET('Stocklist Hoogenraad'!B$17,ROW()-ROW(B$17),0))</f>
        <v/>
      </c>
      <c r="C4854" s="124" t="str">
        <f ca="1">IF(OFFSET('Stocklist Hoogenraad'!C$17,ROW()-ROW(C$17),0)="","",OFFSET('Stocklist Hoogenraad'!C$17,ROW()-ROW(C$17),0))</f>
        <v/>
      </c>
      <c r="D4854" s="125" t="str">
        <f ca="1">IF(OFFSET('Stocklist Hoogenraad'!D$17,ROW()-ROW(D$17),0)="","",(1+Margin)*OFFSET('Stocklist Hoogenraad'!D$17,ROW()-ROW(D$17),0))</f>
        <v/>
      </c>
    </row>
    <row r="4855" spans="1:4" x14ac:dyDescent="0.25">
      <c r="A4855" s="124" t="str">
        <f ca="1">IF(OFFSET('Stocklist Hoogenraad'!A$17,ROW()-ROW(A$17),0)="","",OFFSET('Stocklist Hoogenraad'!A$17,ROW()-ROW(A$17),0))</f>
        <v/>
      </c>
      <c r="B4855" s="124" t="str">
        <f ca="1">IF(OFFSET('Stocklist Hoogenraad'!B$17,ROW()-ROW(B$17),0)="","",OFFSET('Stocklist Hoogenraad'!B$17,ROW()-ROW(B$17),0))</f>
        <v/>
      </c>
      <c r="C4855" s="124" t="str">
        <f ca="1">IF(OFFSET('Stocklist Hoogenraad'!C$17,ROW()-ROW(C$17),0)="","",OFFSET('Stocklist Hoogenraad'!C$17,ROW()-ROW(C$17),0))</f>
        <v/>
      </c>
      <c r="D4855" s="125" t="str">
        <f ca="1">IF(OFFSET('Stocklist Hoogenraad'!D$17,ROW()-ROW(D$17),0)="","",(1+Margin)*OFFSET('Stocklist Hoogenraad'!D$17,ROW()-ROW(D$17),0))</f>
        <v/>
      </c>
    </row>
    <row r="4856" spans="1:4" x14ac:dyDescent="0.25">
      <c r="A4856" s="124" t="str">
        <f ca="1">IF(OFFSET('Stocklist Hoogenraad'!A$17,ROW()-ROW(A$17),0)="","",OFFSET('Stocklist Hoogenraad'!A$17,ROW()-ROW(A$17),0))</f>
        <v/>
      </c>
      <c r="B4856" s="124" t="str">
        <f ca="1">IF(OFFSET('Stocklist Hoogenraad'!B$17,ROW()-ROW(B$17),0)="","",OFFSET('Stocklist Hoogenraad'!B$17,ROW()-ROW(B$17),0))</f>
        <v/>
      </c>
      <c r="C4856" s="124" t="str">
        <f ca="1">IF(OFFSET('Stocklist Hoogenraad'!C$17,ROW()-ROW(C$17),0)="","",OFFSET('Stocklist Hoogenraad'!C$17,ROW()-ROW(C$17),0))</f>
        <v/>
      </c>
      <c r="D4856" s="125" t="str">
        <f ca="1">IF(OFFSET('Stocklist Hoogenraad'!D$17,ROW()-ROW(D$17),0)="","",(1+Margin)*OFFSET('Stocklist Hoogenraad'!D$17,ROW()-ROW(D$17),0))</f>
        <v/>
      </c>
    </row>
    <row r="4857" spans="1:4" x14ac:dyDescent="0.25">
      <c r="A4857" s="124" t="str">
        <f ca="1">IF(OFFSET('Stocklist Hoogenraad'!A$17,ROW()-ROW(A$17),0)="","",OFFSET('Stocklist Hoogenraad'!A$17,ROW()-ROW(A$17),0))</f>
        <v/>
      </c>
      <c r="B4857" s="124" t="str">
        <f ca="1">IF(OFFSET('Stocklist Hoogenraad'!B$17,ROW()-ROW(B$17),0)="","",OFFSET('Stocklist Hoogenraad'!B$17,ROW()-ROW(B$17),0))</f>
        <v/>
      </c>
      <c r="C4857" s="124" t="str">
        <f ca="1">IF(OFFSET('Stocklist Hoogenraad'!C$17,ROW()-ROW(C$17),0)="","",OFFSET('Stocklist Hoogenraad'!C$17,ROW()-ROW(C$17),0))</f>
        <v/>
      </c>
      <c r="D4857" s="125" t="str">
        <f ca="1">IF(OFFSET('Stocklist Hoogenraad'!D$17,ROW()-ROW(D$17),0)="","",(1+Margin)*OFFSET('Stocklist Hoogenraad'!D$17,ROW()-ROW(D$17),0))</f>
        <v/>
      </c>
    </row>
    <row r="4858" spans="1:4" x14ac:dyDescent="0.25">
      <c r="A4858" s="124" t="str">
        <f ca="1">IF(OFFSET('Stocklist Hoogenraad'!A$17,ROW()-ROW(A$17),0)="","",OFFSET('Stocklist Hoogenraad'!A$17,ROW()-ROW(A$17),0))</f>
        <v/>
      </c>
      <c r="B4858" s="124" t="str">
        <f ca="1">IF(OFFSET('Stocklist Hoogenraad'!B$17,ROW()-ROW(B$17),0)="","",OFFSET('Stocklist Hoogenraad'!B$17,ROW()-ROW(B$17),0))</f>
        <v/>
      </c>
      <c r="C4858" s="124" t="str">
        <f ca="1">IF(OFFSET('Stocklist Hoogenraad'!C$17,ROW()-ROW(C$17),0)="","",OFFSET('Stocklist Hoogenraad'!C$17,ROW()-ROW(C$17),0))</f>
        <v/>
      </c>
      <c r="D4858" s="125" t="str">
        <f ca="1">IF(OFFSET('Stocklist Hoogenraad'!D$17,ROW()-ROW(D$17),0)="","",(1+Margin)*OFFSET('Stocklist Hoogenraad'!D$17,ROW()-ROW(D$17),0))</f>
        <v/>
      </c>
    </row>
    <row r="4859" spans="1:4" x14ac:dyDescent="0.25">
      <c r="A4859" s="124" t="str">
        <f ca="1">IF(OFFSET('Stocklist Hoogenraad'!A$17,ROW()-ROW(A$17),0)="","",OFFSET('Stocklist Hoogenraad'!A$17,ROW()-ROW(A$17),0))</f>
        <v/>
      </c>
      <c r="B4859" s="124" t="str">
        <f ca="1">IF(OFFSET('Stocklist Hoogenraad'!B$17,ROW()-ROW(B$17),0)="","",OFFSET('Stocklist Hoogenraad'!B$17,ROW()-ROW(B$17),0))</f>
        <v/>
      </c>
      <c r="C4859" s="124" t="str">
        <f ca="1">IF(OFFSET('Stocklist Hoogenraad'!C$17,ROW()-ROW(C$17),0)="","",OFFSET('Stocklist Hoogenraad'!C$17,ROW()-ROW(C$17),0))</f>
        <v/>
      </c>
      <c r="D4859" s="125" t="str">
        <f ca="1">IF(OFFSET('Stocklist Hoogenraad'!D$17,ROW()-ROW(D$17),0)="","",(1+Margin)*OFFSET('Stocklist Hoogenraad'!D$17,ROW()-ROW(D$17),0))</f>
        <v/>
      </c>
    </row>
    <row r="4860" spans="1:4" x14ac:dyDescent="0.25">
      <c r="A4860" s="124" t="str">
        <f ca="1">IF(OFFSET('Stocklist Hoogenraad'!A$17,ROW()-ROW(A$17),0)="","",OFFSET('Stocklist Hoogenraad'!A$17,ROW()-ROW(A$17),0))</f>
        <v/>
      </c>
      <c r="B4860" s="124" t="str">
        <f ca="1">IF(OFFSET('Stocklist Hoogenraad'!B$17,ROW()-ROW(B$17),0)="","",OFFSET('Stocklist Hoogenraad'!B$17,ROW()-ROW(B$17),0))</f>
        <v/>
      </c>
      <c r="C4860" s="124" t="str">
        <f ca="1">IF(OFFSET('Stocklist Hoogenraad'!C$17,ROW()-ROW(C$17),0)="","",OFFSET('Stocklist Hoogenraad'!C$17,ROW()-ROW(C$17),0))</f>
        <v/>
      </c>
      <c r="D4860" s="125" t="str">
        <f ca="1">IF(OFFSET('Stocklist Hoogenraad'!D$17,ROW()-ROW(D$17),0)="","",(1+Margin)*OFFSET('Stocklist Hoogenraad'!D$17,ROW()-ROW(D$17),0))</f>
        <v/>
      </c>
    </row>
    <row r="4861" spans="1:4" x14ac:dyDescent="0.25">
      <c r="A4861" s="124" t="str">
        <f ca="1">IF(OFFSET('Stocklist Hoogenraad'!A$17,ROW()-ROW(A$17),0)="","",OFFSET('Stocklist Hoogenraad'!A$17,ROW()-ROW(A$17),0))</f>
        <v/>
      </c>
      <c r="B4861" s="124" t="str">
        <f ca="1">IF(OFFSET('Stocklist Hoogenraad'!B$17,ROW()-ROW(B$17),0)="","",OFFSET('Stocklist Hoogenraad'!B$17,ROW()-ROW(B$17),0))</f>
        <v/>
      </c>
      <c r="C4861" s="124" t="str">
        <f ca="1">IF(OFFSET('Stocklist Hoogenraad'!C$17,ROW()-ROW(C$17),0)="","",OFFSET('Stocklist Hoogenraad'!C$17,ROW()-ROW(C$17),0))</f>
        <v/>
      </c>
      <c r="D4861" s="125" t="str">
        <f ca="1">IF(OFFSET('Stocklist Hoogenraad'!D$17,ROW()-ROW(D$17),0)="","",(1+Margin)*OFFSET('Stocklist Hoogenraad'!D$17,ROW()-ROW(D$17),0))</f>
        <v/>
      </c>
    </row>
    <row r="4862" spans="1:4" x14ac:dyDescent="0.25">
      <c r="A4862" s="124" t="str">
        <f ca="1">IF(OFFSET('Stocklist Hoogenraad'!A$17,ROW()-ROW(A$17),0)="","",OFFSET('Stocklist Hoogenraad'!A$17,ROW()-ROW(A$17),0))</f>
        <v/>
      </c>
      <c r="B4862" s="124" t="str">
        <f ca="1">IF(OFFSET('Stocklist Hoogenraad'!B$17,ROW()-ROW(B$17),0)="","",OFFSET('Stocklist Hoogenraad'!B$17,ROW()-ROW(B$17),0))</f>
        <v/>
      </c>
      <c r="C4862" s="124" t="str">
        <f ca="1">IF(OFFSET('Stocklist Hoogenraad'!C$17,ROW()-ROW(C$17),0)="","",OFFSET('Stocklist Hoogenraad'!C$17,ROW()-ROW(C$17),0))</f>
        <v/>
      </c>
      <c r="D4862" s="125" t="str">
        <f ca="1">IF(OFFSET('Stocklist Hoogenraad'!D$17,ROW()-ROW(D$17),0)="","",(1+Margin)*OFFSET('Stocklist Hoogenraad'!D$17,ROW()-ROW(D$17),0))</f>
        <v/>
      </c>
    </row>
    <row r="4863" spans="1:4" x14ac:dyDescent="0.25">
      <c r="A4863" s="124" t="str">
        <f ca="1">IF(OFFSET('Stocklist Hoogenraad'!A$17,ROW()-ROW(A$17),0)="","",OFFSET('Stocklist Hoogenraad'!A$17,ROW()-ROW(A$17),0))</f>
        <v/>
      </c>
      <c r="B4863" s="124" t="str">
        <f ca="1">IF(OFFSET('Stocklist Hoogenraad'!B$17,ROW()-ROW(B$17),0)="","",OFFSET('Stocklist Hoogenraad'!B$17,ROW()-ROW(B$17),0))</f>
        <v/>
      </c>
      <c r="C4863" s="124" t="str">
        <f ca="1">IF(OFFSET('Stocklist Hoogenraad'!C$17,ROW()-ROW(C$17),0)="","",OFFSET('Stocklist Hoogenraad'!C$17,ROW()-ROW(C$17),0))</f>
        <v/>
      </c>
      <c r="D4863" s="125" t="str">
        <f ca="1">IF(OFFSET('Stocklist Hoogenraad'!D$17,ROW()-ROW(D$17),0)="","",(1+Margin)*OFFSET('Stocklist Hoogenraad'!D$17,ROW()-ROW(D$17),0))</f>
        <v/>
      </c>
    </row>
    <row r="4864" spans="1:4" x14ac:dyDescent="0.25">
      <c r="A4864" s="124" t="str">
        <f ca="1">IF(OFFSET('Stocklist Hoogenraad'!A$17,ROW()-ROW(A$17),0)="","",OFFSET('Stocklist Hoogenraad'!A$17,ROW()-ROW(A$17),0))</f>
        <v/>
      </c>
      <c r="B4864" s="124" t="str">
        <f ca="1">IF(OFFSET('Stocklist Hoogenraad'!B$17,ROW()-ROW(B$17),0)="","",OFFSET('Stocklist Hoogenraad'!B$17,ROW()-ROW(B$17),0))</f>
        <v/>
      </c>
      <c r="C4864" s="124" t="str">
        <f ca="1">IF(OFFSET('Stocklist Hoogenraad'!C$17,ROW()-ROW(C$17),0)="","",OFFSET('Stocklist Hoogenraad'!C$17,ROW()-ROW(C$17),0))</f>
        <v/>
      </c>
      <c r="D4864" s="125" t="str">
        <f ca="1">IF(OFFSET('Stocklist Hoogenraad'!D$17,ROW()-ROW(D$17),0)="","",(1+Margin)*OFFSET('Stocklist Hoogenraad'!D$17,ROW()-ROW(D$17),0))</f>
        <v/>
      </c>
    </row>
    <row r="4865" spans="1:4" x14ac:dyDescent="0.25">
      <c r="A4865" s="124" t="str">
        <f ca="1">IF(OFFSET('Stocklist Hoogenraad'!A$17,ROW()-ROW(A$17),0)="","",OFFSET('Stocklist Hoogenraad'!A$17,ROW()-ROW(A$17),0))</f>
        <v/>
      </c>
      <c r="B4865" s="124" t="str">
        <f ca="1">IF(OFFSET('Stocklist Hoogenraad'!B$17,ROW()-ROW(B$17),0)="","",OFFSET('Stocklist Hoogenraad'!B$17,ROW()-ROW(B$17),0))</f>
        <v/>
      </c>
      <c r="C4865" s="124" t="str">
        <f ca="1">IF(OFFSET('Stocklist Hoogenraad'!C$17,ROW()-ROW(C$17),0)="","",OFFSET('Stocklist Hoogenraad'!C$17,ROW()-ROW(C$17),0))</f>
        <v/>
      </c>
      <c r="D4865" s="125" t="str">
        <f ca="1">IF(OFFSET('Stocklist Hoogenraad'!D$17,ROW()-ROW(D$17),0)="","",(1+Margin)*OFFSET('Stocklist Hoogenraad'!D$17,ROW()-ROW(D$17),0))</f>
        <v/>
      </c>
    </row>
    <row r="4866" spans="1:4" x14ac:dyDescent="0.25">
      <c r="A4866" s="124" t="str">
        <f ca="1">IF(OFFSET('Stocklist Hoogenraad'!A$17,ROW()-ROW(A$17),0)="","",OFFSET('Stocklist Hoogenraad'!A$17,ROW()-ROW(A$17),0))</f>
        <v/>
      </c>
      <c r="B4866" s="124" t="str">
        <f ca="1">IF(OFFSET('Stocklist Hoogenraad'!B$17,ROW()-ROW(B$17),0)="","",OFFSET('Stocklist Hoogenraad'!B$17,ROW()-ROW(B$17),0))</f>
        <v/>
      </c>
      <c r="C4866" s="124" t="str">
        <f ca="1">IF(OFFSET('Stocklist Hoogenraad'!C$17,ROW()-ROW(C$17),0)="","",OFFSET('Stocklist Hoogenraad'!C$17,ROW()-ROW(C$17),0))</f>
        <v/>
      </c>
      <c r="D4866" s="125" t="str">
        <f ca="1">IF(OFFSET('Stocklist Hoogenraad'!D$17,ROW()-ROW(D$17),0)="","",(1+Margin)*OFFSET('Stocklist Hoogenraad'!D$17,ROW()-ROW(D$17),0))</f>
        <v/>
      </c>
    </row>
    <row r="4867" spans="1:4" x14ac:dyDescent="0.25">
      <c r="A4867" s="124" t="str">
        <f ca="1">IF(OFFSET('Stocklist Hoogenraad'!A$17,ROW()-ROW(A$17),0)="","",OFFSET('Stocklist Hoogenraad'!A$17,ROW()-ROW(A$17),0))</f>
        <v/>
      </c>
      <c r="B4867" s="124" t="str">
        <f ca="1">IF(OFFSET('Stocklist Hoogenraad'!B$17,ROW()-ROW(B$17),0)="","",OFFSET('Stocklist Hoogenraad'!B$17,ROW()-ROW(B$17),0))</f>
        <v/>
      </c>
      <c r="C4867" s="124" t="str">
        <f ca="1">IF(OFFSET('Stocklist Hoogenraad'!C$17,ROW()-ROW(C$17),0)="","",OFFSET('Stocklist Hoogenraad'!C$17,ROW()-ROW(C$17),0))</f>
        <v/>
      </c>
      <c r="D4867" s="125" t="str">
        <f ca="1">IF(OFFSET('Stocklist Hoogenraad'!D$17,ROW()-ROW(D$17),0)="","",(1+Margin)*OFFSET('Stocklist Hoogenraad'!D$17,ROW()-ROW(D$17),0))</f>
        <v/>
      </c>
    </row>
    <row r="4868" spans="1:4" x14ac:dyDescent="0.25">
      <c r="A4868" s="124" t="str">
        <f ca="1">IF(OFFSET('Stocklist Hoogenraad'!A$17,ROW()-ROW(A$17),0)="","",OFFSET('Stocklist Hoogenraad'!A$17,ROW()-ROW(A$17),0))</f>
        <v/>
      </c>
      <c r="B4868" s="124" t="str">
        <f ca="1">IF(OFFSET('Stocklist Hoogenraad'!B$17,ROW()-ROW(B$17),0)="","",OFFSET('Stocklist Hoogenraad'!B$17,ROW()-ROW(B$17),0))</f>
        <v/>
      </c>
      <c r="C4868" s="124" t="str">
        <f ca="1">IF(OFFSET('Stocklist Hoogenraad'!C$17,ROW()-ROW(C$17),0)="","",OFFSET('Stocklist Hoogenraad'!C$17,ROW()-ROW(C$17),0))</f>
        <v/>
      </c>
      <c r="D4868" s="125" t="str">
        <f ca="1">IF(OFFSET('Stocklist Hoogenraad'!D$17,ROW()-ROW(D$17),0)="","",(1+Margin)*OFFSET('Stocklist Hoogenraad'!D$17,ROW()-ROW(D$17),0))</f>
        <v/>
      </c>
    </row>
    <row r="4869" spans="1:4" x14ac:dyDescent="0.25">
      <c r="A4869" s="124" t="str">
        <f ca="1">IF(OFFSET('Stocklist Hoogenraad'!A$17,ROW()-ROW(A$17),0)="","",OFFSET('Stocklist Hoogenraad'!A$17,ROW()-ROW(A$17),0))</f>
        <v/>
      </c>
      <c r="B4869" s="124" t="str">
        <f ca="1">IF(OFFSET('Stocklist Hoogenraad'!B$17,ROW()-ROW(B$17),0)="","",OFFSET('Stocklist Hoogenraad'!B$17,ROW()-ROW(B$17),0))</f>
        <v/>
      </c>
      <c r="C4869" s="124" t="str">
        <f ca="1">IF(OFFSET('Stocklist Hoogenraad'!C$17,ROW()-ROW(C$17),0)="","",OFFSET('Stocklist Hoogenraad'!C$17,ROW()-ROW(C$17),0))</f>
        <v/>
      </c>
      <c r="D4869" s="125" t="str">
        <f ca="1">IF(OFFSET('Stocklist Hoogenraad'!D$17,ROW()-ROW(D$17),0)="","",(1+Margin)*OFFSET('Stocklist Hoogenraad'!D$17,ROW()-ROW(D$17),0))</f>
        <v/>
      </c>
    </row>
    <row r="4870" spans="1:4" x14ac:dyDescent="0.25">
      <c r="A4870" s="124" t="str">
        <f ca="1">IF(OFFSET('Stocklist Hoogenraad'!A$17,ROW()-ROW(A$17),0)="","",OFFSET('Stocklist Hoogenraad'!A$17,ROW()-ROW(A$17),0))</f>
        <v/>
      </c>
      <c r="B4870" s="124" t="str">
        <f ca="1">IF(OFFSET('Stocklist Hoogenraad'!B$17,ROW()-ROW(B$17),0)="","",OFFSET('Stocklist Hoogenraad'!B$17,ROW()-ROW(B$17),0))</f>
        <v/>
      </c>
      <c r="C4870" s="124" t="str">
        <f ca="1">IF(OFFSET('Stocklist Hoogenraad'!C$17,ROW()-ROW(C$17),0)="","",OFFSET('Stocklist Hoogenraad'!C$17,ROW()-ROW(C$17),0))</f>
        <v/>
      </c>
      <c r="D4870" s="125" t="str">
        <f ca="1">IF(OFFSET('Stocklist Hoogenraad'!D$17,ROW()-ROW(D$17),0)="","",(1+Margin)*OFFSET('Stocklist Hoogenraad'!D$17,ROW()-ROW(D$17),0))</f>
        <v/>
      </c>
    </row>
    <row r="4871" spans="1:4" x14ac:dyDescent="0.25">
      <c r="A4871" s="124" t="str">
        <f ca="1">IF(OFFSET('Stocklist Hoogenraad'!A$17,ROW()-ROW(A$17),0)="","",OFFSET('Stocklist Hoogenraad'!A$17,ROW()-ROW(A$17),0))</f>
        <v/>
      </c>
      <c r="B4871" s="124" t="str">
        <f ca="1">IF(OFFSET('Stocklist Hoogenraad'!B$17,ROW()-ROW(B$17),0)="","",OFFSET('Stocklist Hoogenraad'!B$17,ROW()-ROW(B$17),0))</f>
        <v/>
      </c>
      <c r="C4871" s="124" t="str">
        <f ca="1">IF(OFFSET('Stocklist Hoogenraad'!C$17,ROW()-ROW(C$17),0)="","",OFFSET('Stocklist Hoogenraad'!C$17,ROW()-ROW(C$17),0))</f>
        <v/>
      </c>
      <c r="D4871" s="125" t="str">
        <f ca="1">IF(OFFSET('Stocklist Hoogenraad'!D$17,ROW()-ROW(D$17),0)="","",(1+Margin)*OFFSET('Stocklist Hoogenraad'!D$17,ROW()-ROW(D$17),0))</f>
        <v/>
      </c>
    </row>
    <row r="4872" spans="1:4" x14ac:dyDescent="0.25">
      <c r="A4872" s="124" t="str">
        <f ca="1">IF(OFFSET('Stocklist Hoogenraad'!A$17,ROW()-ROW(A$17),0)="","",OFFSET('Stocklist Hoogenraad'!A$17,ROW()-ROW(A$17),0))</f>
        <v/>
      </c>
      <c r="B4872" s="124" t="str">
        <f ca="1">IF(OFFSET('Stocklist Hoogenraad'!B$17,ROW()-ROW(B$17),0)="","",OFFSET('Stocklist Hoogenraad'!B$17,ROW()-ROW(B$17),0))</f>
        <v/>
      </c>
      <c r="C4872" s="124" t="str">
        <f ca="1">IF(OFFSET('Stocklist Hoogenraad'!C$17,ROW()-ROW(C$17),0)="","",OFFSET('Stocklist Hoogenraad'!C$17,ROW()-ROW(C$17),0))</f>
        <v/>
      </c>
      <c r="D4872" s="125" t="str">
        <f ca="1">IF(OFFSET('Stocklist Hoogenraad'!D$17,ROW()-ROW(D$17),0)="","",(1+Margin)*OFFSET('Stocklist Hoogenraad'!D$17,ROW()-ROW(D$17),0))</f>
        <v/>
      </c>
    </row>
    <row r="4873" spans="1:4" x14ac:dyDescent="0.25">
      <c r="A4873" s="124" t="str">
        <f ca="1">IF(OFFSET('Stocklist Hoogenraad'!A$17,ROW()-ROW(A$17),0)="","",OFFSET('Stocklist Hoogenraad'!A$17,ROW()-ROW(A$17),0))</f>
        <v/>
      </c>
      <c r="B4873" s="124" t="str">
        <f ca="1">IF(OFFSET('Stocklist Hoogenraad'!B$17,ROW()-ROW(B$17),0)="","",OFFSET('Stocklist Hoogenraad'!B$17,ROW()-ROW(B$17),0))</f>
        <v/>
      </c>
      <c r="C4873" s="124" t="str">
        <f ca="1">IF(OFFSET('Stocklist Hoogenraad'!C$17,ROW()-ROW(C$17),0)="","",OFFSET('Stocklist Hoogenraad'!C$17,ROW()-ROW(C$17),0))</f>
        <v/>
      </c>
      <c r="D4873" s="125" t="str">
        <f ca="1">IF(OFFSET('Stocklist Hoogenraad'!D$17,ROW()-ROW(D$17),0)="","",(1+Margin)*OFFSET('Stocklist Hoogenraad'!D$17,ROW()-ROW(D$17),0))</f>
        <v/>
      </c>
    </row>
    <row r="4874" spans="1:4" x14ac:dyDescent="0.25">
      <c r="A4874" s="124" t="str">
        <f ca="1">IF(OFFSET('Stocklist Hoogenraad'!A$17,ROW()-ROW(A$17),0)="","",OFFSET('Stocklist Hoogenraad'!A$17,ROW()-ROW(A$17),0))</f>
        <v/>
      </c>
      <c r="B4874" s="124" t="str">
        <f ca="1">IF(OFFSET('Stocklist Hoogenraad'!B$17,ROW()-ROW(B$17),0)="","",OFFSET('Stocklist Hoogenraad'!B$17,ROW()-ROW(B$17),0))</f>
        <v/>
      </c>
      <c r="C4874" s="124" t="str">
        <f ca="1">IF(OFFSET('Stocklist Hoogenraad'!C$17,ROW()-ROW(C$17),0)="","",OFFSET('Stocklist Hoogenraad'!C$17,ROW()-ROW(C$17),0))</f>
        <v/>
      </c>
      <c r="D4874" s="125" t="str">
        <f ca="1">IF(OFFSET('Stocklist Hoogenraad'!D$17,ROW()-ROW(D$17),0)="","",(1+Margin)*OFFSET('Stocklist Hoogenraad'!D$17,ROW()-ROW(D$17),0))</f>
        <v/>
      </c>
    </row>
    <row r="4875" spans="1:4" x14ac:dyDescent="0.25">
      <c r="A4875" s="124" t="str">
        <f ca="1">IF(OFFSET('Stocklist Hoogenraad'!A$17,ROW()-ROW(A$17),0)="","",OFFSET('Stocklist Hoogenraad'!A$17,ROW()-ROW(A$17),0))</f>
        <v/>
      </c>
      <c r="B4875" s="124" t="str">
        <f ca="1">IF(OFFSET('Stocklist Hoogenraad'!B$17,ROW()-ROW(B$17),0)="","",OFFSET('Stocklist Hoogenraad'!B$17,ROW()-ROW(B$17),0))</f>
        <v/>
      </c>
      <c r="C4875" s="124" t="str">
        <f ca="1">IF(OFFSET('Stocklist Hoogenraad'!C$17,ROW()-ROW(C$17),0)="","",OFFSET('Stocklist Hoogenraad'!C$17,ROW()-ROW(C$17),0))</f>
        <v/>
      </c>
      <c r="D4875" s="125" t="str">
        <f ca="1">IF(OFFSET('Stocklist Hoogenraad'!D$17,ROW()-ROW(D$17),0)="","",(1+Margin)*OFFSET('Stocklist Hoogenraad'!D$17,ROW()-ROW(D$17),0))</f>
        <v/>
      </c>
    </row>
    <row r="4876" spans="1:4" x14ac:dyDescent="0.25">
      <c r="A4876" s="124" t="str">
        <f ca="1">IF(OFFSET('Stocklist Hoogenraad'!A$17,ROW()-ROW(A$17),0)="","",OFFSET('Stocklist Hoogenraad'!A$17,ROW()-ROW(A$17),0))</f>
        <v/>
      </c>
      <c r="B4876" s="124" t="str">
        <f ca="1">IF(OFFSET('Stocklist Hoogenraad'!B$17,ROW()-ROW(B$17),0)="","",OFFSET('Stocklist Hoogenraad'!B$17,ROW()-ROW(B$17),0))</f>
        <v/>
      </c>
      <c r="C4876" s="124" t="str">
        <f ca="1">IF(OFFSET('Stocklist Hoogenraad'!C$17,ROW()-ROW(C$17),0)="","",OFFSET('Stocklist Hoogenraad'!C$17,ROW()-ROW(C$17),0))</f>
        <v/>
      </c>
      <c r="D4876" s="125" t="str">
        <f ca="1">IF(OFFSET('Stocklist Hoogenraad'!D$17,ROW()-ROW(D$17),0)="","",(1+Margin)*OFFSET('Stocklist Hoogenraad'!D$17,ROW()-ROW(D$17),0))</f>
        <v/>
      </c>
    </row>
    <row r="4877" spans="1:4" x14ac:dyDescent="0.25">
      <c r="A4877" s="124" t="str">
        <f ca="1">IF(OFFSET('Stocklist Hoogenraad'!A$17,ROW()-ROW(A$17),0)="","",OFFSET('Stocklist Hoogenraad'!A$17,ROW()-ROW(A$17),0))</f>
        <v/>
      </c>
      <c r="B4877" s="124" t="str">
        <f ca="1">IF(OFFSET('Stocklist Hoogenraad'!B$17,ROW()-ROW(B$17),0)="","",OFFSET('Stocklist Hoogenraad'!B$17,ROW()-ROW(B$17),0))</f>
        <v/>
      </c>
      <c r="C4877" s="124" t="str">
        <f ca="1">IF(OFFSET('Stocklist Hoogenraad'!C$17,ROW()-ROW(C$17),0)="","",OFFSET('Stocklist Hoogenraad'!C$17,ROW()-ROW(C$17),0))</f>
        <v/>
      </c>
      <c r="D4877" s="125" t="str">
        <f ca="1">IF(OFFSET('Stocklist Hoogenraad'!D$17,ROW()-ROW(D$17),0)="","",(1+Margin)*OFFSET('Stocklist Hoogenraad'!D$17,ROW()-ROW(D$17),0))</f>
        <v/>
      </c>
    </row>
    <row r="4878" spans="1:4" x14ac:dyDescent="0.25">
      <c r="A4878" s="124" t="str">
        <f ca="1">IF(OFFSET('Stocklist Hoogenraad'!A$17,ROW()-ROW(A$17),0)="","",OFFSET('Stocklist Hoogenraad'!A$17,ROW()-ROW(A$17),0))</f>
        <v/>
      </c>
      <c r="B4878" s="124" t="str">
        <f ca="1">IF(OFFSET('Stocklist Hoogenraad'!B$17,ROW()-ROW(B$17),0)="","",OFFSET('Stocklist Hoogenraad'!B$17,ROW()-ROW(B$17),0))</f>
        <v/>
      </c>
      <c r="C4878" s="124" t="str">
        <f ca="1">IF(OFFSET('Stocklist Hoogenraad'!C$17,ROW()-ROW(C$17),0)="","",OFFSET('Stocklist Hoogenraad'!C$17,ROW()-ROW(C$17),0))</f>
        <v/>
      </c>
      <c r="D4878" s="125" t="str">
        <f ca="1">IF(OFFSET('Stocklist Hoogenraad'!D$17,ROW()-ROW(D$17),0)="","",(1+Margin)*OFFSET('Stocklist Hoogenraad'!D$17,ROW()-ROW(D$17),0))</f>
        <v/>
      </c>
    </row>
    <row r="4879" spans="1:4" x14ac:dyDescent="0.25">
      <c r="A4879" s="124" t="str">
        <f ca="1">IF(OFFSET('Stocklist Hoogenraad'!A$17,ROW()-ROW(A$17),0)="","",OFFSET('Stocklist Hoogenraad'!A$17,ROW()-ROW(A$17),0))</f>
        <v/>
      </c>
      <c r="B4879" s="124" t="str">
        <f ca="1">IF(OFFSET('Stocklist Hoogenraad'!B$17,ROW()-ROW(B$17),0)="","",OFFSET('Stocklist Hoogenraad'!B$17,ROW()-ROW(B$17),0))</f>
        <v/>
      </c>
      <c r="C4879" s="124" t="str">
        <f ca="1">IF(OFFSET('Stocklist Hoogenraad'!C$17,ROW()-ROW(C$17),0)="","",OFFSET('Stocklist Hoogenraad'!C$17,ROW()-ROW(C$17),0))</f>
        <v/>
      </c>
      <c r="D4879" s="125" t="str">
        <f ca="1">IF(OFFSET('Stocklist Hoogenraad'!D$17,ROW()-ROW(D$17),0)="","",(1+Margin)*OFFSET('Stocklist Hoogenraad'!D$17,ROW()-ROW(D$17),0))</f>
        <v/>
      </c>
    </row>
    <row r="4880" spans="1:4" x14ac:dyDescent="0.25">
      <c r="A4880" s="124" t="str">
        <f ca="1">IF(OFFSET('Stocklist Hoogenraad'!A$17,ROW()-ROW(A$17),0)="","",OFFSET('Stocklist Hoogenraad'!A$17,ROW()-ROW(A$17),0))</f>
        <v/>
      </c>
      <c r="B4880" s="124" t="str">
        <f ca="1">IF(OFFSET('Stocklist Hoogenraad'!B$17,ROW()-ROW(B$17),0)="","",OFFSET('Stocklist Hoogenraad'!B$17,ROW()-ROW(B$17),0))</f>
        <v/>
      </c>
      <c r="C4880" s="124" t="str">
        <f ca="1">IF(OFFSET('Stocklist Hoogenraad'!C$17,ROW()-ROW(C$17),0)="","",OFFSET('Stocklist Hoogenraad'!C$17,ROW()-ROW(C$17),0))</f>
        <v/>
      </c>
      <c r="D4880" s="125" t="str">
        <f ca="1">IF(OFFSET('Stocklist Hoogenraad'!D$17,ROW()-ROW(D$17),0)="","",(1+Margin)*OFFSET('Stocklist Hoogenraad'!D$17,ROW()-ROW(D$17),0))</f>
        <v/>
      </c>
    </row>
    <row r="4881" spans="1:4" x14ac:dyDescent="0.25">
      <c r="A4881" s="124" t="str">
        <f ca="1">IF(OFFSET('Stocklist Hoogenraad'!A$17,ROW()-ROW(A$17),0)="","",OFFSET('Stocklist Hoogenraad'!A$17,ROW()-ROW(A$17),0))</f>
        <v/>
      </c>
      <c r="B4881" s="124" t="str">
        <f ca="1">IF(OFFSET('Stocklist Hoogenraad'!B$17,ROW()-ROW(B$17),0)="","",OFFSET('Stocklist Hoogenraad'!B$17,ROW()-ROW(B$17),0))</f>
        <v/>
      </c>
      <c r="C4881" s="124" t="str">
        <f ca="1">IF(OFFSET('Stocklist Hoogenraad'!C$17,ROW()-ROW(C$17),0)="","",OFFSET('Stocklist Hoogenraad'!C$17,ROW()-ROW(C$17),0))</f>
        <v/>
      </c>
      <c r="D4881" s="125" t="str">
        <f ca="1">IF(OFFSET('Stocklist Hoogenraad'!D$17,ROW()-ROW(D$17),0)="","",(1+Margin)*OFFSET('Stocklist Hoogenraad'!D$17,ROW()-ROW(D$17),0))</f>
        <v/>
      </c>
    </row>
    <row r="4882" spans="1:4" x14ac:dyDescent="0.25">
      <c r="A4882" s="124" t="str">
        <f ca="1">IF(OFFSET('Stocklist Hoogenraad'!A$17,ROW()-ROW(A$17),0)="","",OFFSET('Stocklist Hoogenraad'!A$17,ROW()-ROW(A$17),0))</f>
        <v/>
      </c>
      <c r="B4882" s="124" t="str">
        <f ca="1">IF(OFFSET('Stocklist Hoogenraad'!B$17,ROW()-ROW(B$17),0)="","",OFFSET('Stocklist Hoogenraad'!B$17,ROW()-ROW(B$17),0))</f>
        <v/>
      </c>
      <c r="C4882" s="124" t="str">
        <f ca="1">IF(OFFSET('Stocklist Hoogenraad'!C$17,ROW()-ROW(C$17),0)="","",OFFSET('Stocklist Hoogenraad'!C$17,ROW()-ROW(C$17),0))</f>
        <v/>
      </c>
      <c r="D4882" s="125" t="str">
        <f ca="1">IF(OFFSET('Stocklist Hoogenraad'!D$17,ROW()-ROW(D$17),0)="","",(1+Margin)*OFFSET('Stocklist Hoogenraad'!D$17,ROW()-ROW(D$17),0))</f>
        <v/>
      </c>
    </row>
    <row r="4883" spans="1:4" x14ac:dyDescent="0.25">
      <c r="A4883" s="124" t="str">
        <f ca="1">IF(OFFSET('Stocklist Hoogenraad'!A$17,ROW()-ROW(A$17),0)="","",OFFSET('Stocklist Hoogenraad'!A$17,ROW()-ROW(A$17),0))</f>
        <v/>
      </c>
      <c r="B4883" s="124" t="str">
        <f ca="1">IF(OFFSET('Stocklist Hoogenraad'!B$17,ROW()-ROW(B$17),0)="","",OFFSET('Stocklist Hoogenraad'!B$17,ROW()-ROW(B$17),0))</f>
        <v/>
      </c>
      <c r="C4883" s="124" t="str">
        <f ca="1">IF(OFFSET('Stocklist Hoogenraad'!C$17,ROW()-ROW(C$17),0)="","",OFFSET('Stocklist Hoogenraad'!C$17,ROW()-ROW(C$17),0))</f>
        <v/>
      </c>
      <c r="D4883" s="125" t="str">
        <f ca="1">IF(OFFSET('Stocklist Hoogenraad'!D$17,ROW()-ROW(D$17),0)="","",(1+Margin)*OFFSET('Stocklist Hoogenraad'!D$17,ROW()-ROW(D$17),0))</f>
        <v/>
      </c>
    </row>
    <row r="4884" spans="1:4" x14ac:dyDescent="0.25">
      <c r="A4884" s="124" t="str">
        <f ca="1">IF(OFFSET('Stocklist Hoogenraad'!A$17,ROW()-ROW(A$17),0)="","",OFFSET('Stocklist Hoogenraad'!A$17,ROW()-ROW(A$17),0))</f>
        <v/>
      </c>
      <c r="B4884" s="124" t="str">
        <f ca="1">IF(OFFSET('Stocklist Hoogenraad'!B$17,ROW()-ROW(B$17),0)="","",OFFSET('Stocklist Hoogenraad'!B$17,ROW()-ROW(B$17),0))</f>
        <v/>
      </c>
      <c r="C4884" s="124" t="str">
        <f ca="1">IF(OFFSET('Stocklist Hoogenraad'!C$17,ROW()-ROW(C$17),0)="","",OFFSET('Stocklist Hoogenraad'!C$17,ROW()-ROW(C$17),0))</f>
        <v/>
      </c>
      <c r="D4884" s="125" t="str">
        <f ca="1">IF(OFFSET('Stocklist Hoogenraad'!D$17,ROW()-ROW(D$17),0)="","",(1+Margin)*OFFSET('Stocklist Hoogenraad'!D$17,ROW()-ROW(D$17),0))</f>
        <v/>
      </c>
    </row>
    <row r="4885" spans="1:4" x14ac:dyDescent="0.25">
      <c r="A4885" s="124" t="str">
        <f ca="1">IF(OFFSET('Stocklist Hoogenraad'!A$17,ROW()-ROW(A$17),0)="","",OFFSET('Stocklist Hoogenraad'!A$17,ROW()-ROW(A$17),0))</f>
        <v/>
      </c>
      <c r="B4885" s="124" t="str">
        <f ca="1">IF(OFFSET('Stocklist Hoogenraad'!B$17,ROW()-ROW(B$17),0)="","",OFFSET('Stocklist Hoogenraad'!B$17,ROW()-ROW(B$17),0))</f>
        <v/>
      </c>
      <c r="C4885" s="124" t="str">
        <f ca="1">IF(OFFSET('Stocklist Hoogenraad'!C$17,ROW()-ROW(C$17),0)="","",OFFSET('Stocklist Hoogenraad'!C$17,ROW()-ROW(C$17),0))</f>
        <v/>
      </c>
      <c r="D4885" s="125" t="str">
        <f ca="1">IF(OFFSET('Stocklist Hoogenraad'!D$17,ROW()-ROW(D$17),0)="","",(1+Margin)*OFFSET('Stocklist Hoogenraad'!D$17,ROW()-ROW(D$17),0))</f>
        <v/>
      </c>
    </row>
    <row r="4886" spans="1:4" x14ac:dyDescent="0.25">
      <c r="A4886" s="124" t="str">
        <f ca="1">IF(OFFSET('Stocklist Hoogenraad'!A$17,ROW()-ROW(A$17),0)="","",OFFSET('Stocklist Hoogenraad'!A$17,ROW()-ROW(A$17),0))</f>
        <v/>
      </c>
      <c r="B4886" s="124" t="str">
        <f ca="1">IF(OFFSET('Stocklist Hoogenraad'!B$17,ROW()-ROW(B$17),0)="","",OFFSET('Stocklist Hoogenraad'!B$17,ROW()-ROW(B$17),0))</f>
        <v/>
      </c>
      <c r="C4886" s="124" t="str">
        <f ca="1">IF(OFFSET('Stocklist Hoogenraad'!C$17,ROW()-ROW(C$17),0)="","",OFFSET('Stocklist Hoogenraad'!C$17,ROW()-ROW(C$17),0))</f>
        <v/>
      </c>
      <c r="D4886" s="125" t="str">
        <f ca="1">IF(OFFSET('Stocklist Hoogenraad'!D$17,ROW()-ROW(D$17),0)="","",(1+Margin)*OFFSET('Stocklist Hoogenraad'!D$17,ROW()-ROW(D$17),0))</f>
        <v/>
      </c>
    </row>
    <row r="4887" spans="1:4" x14ac:dyDescent="0.25">
      <c r="A4887" s="124" t="str">
        <f ca="1">IF(OFFSET('Stocklist Hoogenraad'!A$17,ROW()-ROW(A$17),0)="","",OFFSET('Stocklist Hoogenraad'!A$17,ROW()-ROW(A$17),0))</f>
        <v/>
      </c>
      <c r="B4887" s="124" t="str">
        <f ca="1">IF(OFFSET('Stocklist Hoogenraad'!B$17,ROW()-ROW(B$17),0)="","",OFFSET('Stocklist Hoogenraad'!B$17,ROW()-ROW(B$17),0))</f>
        <v/>
      </c>
      <c r="C4887" s="124" t="str">
        <f ca="1">IF(OFFSET('Stocklist Hoogenraad'!C$17,ROW()-ROW(C$17),0)="","",OFFSET('Stocklist Hoogenraad'!C$17,ROW()-ROW(C$17),0))</f>
        <v/>
      </c>
      <c r="D4887" s="125" t="str">
        <f ca="1">IF(OFFSET('Stocklist Hoogenraad'!D$17,ROW()-ROW(D$17),0)="","",(1+Margin)*OFFSET('Stocklist Hoogenraad'!D$17,ROW()-ROW(D$17),0))</f>
        <v/>
      </c>
    </row>
    <row r="4888" spans="1:4" x14ac:dyDescent="0.25">
      <c r="A4888" s="124" t="str">
        <f ca="1">IF(OFFSET('Stocklist Hoogenraad'!A$17,ROW()-ROW(A$17),0)="","",OFFSET('Stocklist Hoogenraad'!A$17,ROW()-ROW(A$17),0))</f>
        <v/>
      </c>
      <c r="B4888" s="124" t="str">
        <f ca="1">IF(OFFSET('Stocklist Hoogenraad'!B$17,ROW()-ROW(B$17),0)="","",OFFSET('Stocklist Hoogenraad'!B$17,ROW()-ROW(B$17),0))</f>
        <v/>
      </c>
      <c r="C4888" s="124" t="str">
        <f ca="1">IF(OFFSET('Stocklist Hoogenraad'!C$17,ROW()-ROW(C$17),0)="","",OFFSET('Stocklist Hoogenraad'!C$17,ROW()-ROW(C$17),0))</f>
        <v/>
      </c>
      <c r="D4888" s="125" t="str">
        <f ca="1">IF(OFFSET('Stocklist Hoogenraad'!D$17,ROW()-ROW(D$17),0)="","",(1+Margin)*OFFSET('Stocklist Hoogenraad'!D$17,ROW()-ROW(D$17),0))</f>
        <v/>
      </c>
    </row>
    <row r="4889" spans="1:4" x14ac:dyDescent="0.25">
      <c r="A4889" s="124" t="str">
        <f ca="1">IF(OFFSET('Stocklist Hoogenraad'!A$17,ROW()-ROW(A$17),0)="","",OFFSET('Stocklist Hoogenraad'!A$17,ROW()-ROW(A$17),0))</f>
        <v/>
      </c>
      <c r="B4889" s="124" t="str">
        <f ca="1">IF(OFFSET('Stocklist Hoogenraad'!B$17,ROW()-ROW(B$17),0)="","",OFFSET('Stocklist Hoogenraad'!B$17,ROW()-ROW(B$17),0))</f>
        <v/>
      </c>
      <c r="C4889" s="124" t="str">
        <f ca="1">IF(OFFSET('Stocklist Hoogenraad'!C$17,ROW()-ROW(C$17),0)="","",OFFSET('Stocklist Hoogenraad'!C$17,ROW()-ROW(C$17),0))</f>
        <v/>
      </c>
      <c r="D4889" s="125" t="str">
        <f ca="1">IF(OFFSET('Stocklist Hoogenraad'!D$17,ROW()-ROW(D$17),0)="","",(1+Margin)*OFFSET('Stocklist Hoogenraad'!D$17,ROW()-ROW(D$17),0))</f>
        <v/>
      </c>
    </row>
    <row r="4890" spans="1:4" x14ac:dyDescent="0.25">
      <c r="A4890" s="124" t="str">
        <f ca="1">IF(OFFSET('Stocklist Hoogenraad'!A$17,ROW()-ROW(A$17),0)="","",OFFSET('Stocklist Hoogenraad'!A$17,ROW()-ROW(A$17),0))</f>
        <v/>
      </c>
      <c r="B4890" s="124" t="str">
        <f ca="1">IF(OFFSET('Stocklist Hoogenraad'!B$17,ROW()-ROW(B$17),0)="","",OFFSET('Stocklist Hoogenraad'!B$17,ROW()-ROW(B$17),0))</f>
        <v/>
      </c>
      <c r="C4890" s="124" t="str">
        <f ca="1">IF(OFFSET('Stocklist Hoogenraad'!C$17,ROW()-ROW(C$17),0)="","",OFFSET('Stocklist Hoogenraad'!C$17,ROW()-ROW(C$17),0))</f>
        <v/>
      </c>
      <c r="D4890" s="125" t="str">
        <f ca="1">IF(OFFSET('Stocklist Hoogenraad'!D$17,ROW()-ROW(D$17),0)="","",(1+Margin)*OFFSET('Stocklist Hoogenraad'!D$17,ROW()-ROW(D$17),0))</f>
        <v/>
      </c>
    </row>
    <row r="4891" spans="1:4" x14ac:dyDescent="0.25">
      <c r="A4891" s="124" t="str">
        <f ca="1">IF(OFFSET('Stocklist Hoogenraad'!A$17,ROW()-ROW(A$17),0)="","",OFFSET('Stocklist Hoogenraad'!A$17,ROW()-ROW(A$17),0))</f>
        <v/>
      </c>
      <c r="B4891" s="124" t="str">
        <f ca="1">IF(OFFSET('Stocklist Hoogenraad'!B$17,ROW()-ROW(B$17),0)="","",OFFSET('Stocklist Hoogenraad'!B$17,ROW()-ROW(B$17),0))</f>
        <v/>
      </c>
      <c r="C4891" s="124" t="str">
        <f ca="1">IF(OFFSET('Stocklist Hoogenraad'!C$17,ROW()-ROW(C$17),0)="","",OFFSET('Stocklist Hoogenraad'!C$17,ROW()-ROW(C$17),0))</f>
        <v/>
      </c>
      <c r="D4891" s="125" t="str">
        <f ca="1">IF(OFFSET('Stocklist Hoogenraad'!D$17,ROW()-ROW(D$17),0)="","",(1+Margin)*OFFSET('Stocklist Hoogenraad'!D$17,ROW()-ROW(D$17),0))</f>
        <v/>
      </c>
    </row>
    <row r="4892" spans="1:4" x14ac:dyDescent="0.25">
      <c r="A4892" s="124" t="str">
        <f ca="1">IF(OFFSET('Stocklist Hoogenraad'!A$17,ROW()-ROW(A$17),0)="","",OFFSET('Stocklist Hoogenraad'!A$17,ROW()-ROW(A$17),0))</f>
        <v/>
      </c>
      <c r="B4892" s="124" t="str">
        <f ca="1">IF(OFFSET('Stocklist Hoogenraad'!B$17,ROW()-ROW(B$17),0)="","",OFFSET('Stocklist Hoogenraad'!B$17,ROW()-ROW(B$17),0))</f>
        <v/>
      </c>
      <c r="C4892" s="124" t="str">
        <f ca="1">IF(OFFSET('Stocklist Hoogenraad'!C$17,ROW()-ROW(C$17),0)="","",OFFSET('Stocklist Hoogenraad'!C$17,ROW()-ROW(C$17),0))</f>
        <v/>
      </c>
      <c r="D4892" s="125" t="str">
        <f ca="1">IF(OFFSET('Stocklist Hoogenraad'!D$17,ROW()-ROW(D$17),0)="","",(1+Margin)*OFFSET('Stocklist Hoogenraad'!D$17,ROW()-ROW(D$17),0))</f>
        <v/>
      </c>
    </row>
    <row r="4893" spans="1:4" x14ac:dyDescent="0.25">
      <c r="A4893" s="124" t="str">
        <f ca="1">IF(OFFSET('Stocklist Hoogenraad'!A$17,ROW()-ROW(A$17),0)="","",OFFSET('Stocklist Hoogenraad'!A$17,ROW()-ROW(A$17),0))</f>
        <v/>
      </c>
      <c r="B4893" s="124" t="str">
        <f ca="1">IF(OFFSET('Stocklist Hoogenraad'!B$17,ROW()-ROW(B$17),0)="","",OFFSET('Stocklist Hoogenraad'!B$17,ROW()-ROW(B$17),0))</f>
        <v/>
      </c>
      <c r="C4893" s="124" t="str">
        <f ca="1">IF(OFFSET('Stocklist Hoogenraad'!C$17,ROW()-ROW(C$17),0)="","",OFFSET('Stocklist Hoogenraad'!C$17,ROW()-ROW(C$17),0))</f>
        <v/>
      </c>
      <c r="D4893" s="125" t="str">
        <f ca="1">IF(OFFSET('Stocklist Hoogenraad'!D$17,ROW()-ROW(D$17),0)="","",(1+Margin)*OFFSET('Stocklist Hoogenraad'!D$17,ROW()-ROW(D$17),0))</f>
        <v/>
      </c>
    </row>
    <row r="4894" spans="1:4" x14ac:dyDescent="0.25">
      <c r="A4894" s="124" t="str">
        <f ca="1">IF(OFFSET('Stocklist Hoogenraad'!A$17,ROW()-ROW(A$17),0)="","",OFFSET('Stocklist Hoogenraad'!A$17,ROW()-ROW(A$17),0))</f>
        <v/>
      </c>
      <c r="B4894" s="124" t="str">
        <f ca="1">IF(OFFSET('Stocklist Hoogenraad'!B$17,ROW()-ROW(B$17),0)="","",OFFSET('Stocklist Hoogenraad'!B$17,ROW()-ROW(B$17),0))</f>
        <v/>
      </c>
      <c r="C4894" s="124" t="str">
        <f ca="1">IF(OFFSET('Stocklist Hoogenraad'!C$17,ROW()-ROW(C$17),0)="","",OFFSET('Stocklist Hoogenraad'!C$17,ROW()-ROW(C$17),0))</f>
        <v/>
      </c>
      <c r="D4894" s="125" t="str">
        <f ca="1">IF(OFFSET('Stocklist Hoogenraad'!D$17,ROW()-ROW(D$17),0)="","",(1+Margin)*OFFSET('Stocklist Hoogenraad'!D$17,ROW()-ROW(D$17),0))</f>
        <v/>
      </c>
    </row>
    <row r="4895" spans="1:4" x14ac:dyDescent="0.25">
      <c r="A4895" s="124" t="str">
        <f ca="1">IF(OFFSET('Stocklist Hoogenraad'!A$17,ROW()-ROW(A$17),0)="","",OFFSET('Stocklist Hoogenraad'!A$17,ROW()-ROW(A$17),0))</f>
        <v/>
      </c>
      <c r="B4895" s="124" t="str">
        <f ca="1">IF(OFFSET('Stocklist Hoogenraad'!B$17,ROW()-ROW(B$17),0)="","",OFFSET('Stocklist Hoogenraad'!B$17,ROW()-ROW(B$17),0))</f>
        <v/>
      </c>
      <c r="C4895" s="124" t="str">
        <f ca="1">IF(OFFSET('Stocklist Hoogenraad'!C$17,ROW()-ROW(C$17),0)="","",OFFSET('Stocklist Hoogenraad'!C$17,ROW()-ROW(C$17),0))</f>
        <v/>
      </c>
      <c r="D4895" s="125" t="str">
        <f ca="1">IF(OFFSET('Stocklist Hoogenraad'!D$17,ROW()-ROW(D$17),0)="","",(1+Margin)*OFFSET('Stocklist Hoogenraad'!D$17,ROW()-ROW(D$17),0))</f>
        <v/>
      </c>
    </row>
    <row r="4896" spans="1:4" x14ac:dyDescent="0.25">
      <c r="A4896" s="124" t="str">
        <f ca="1">IF(OFFSET('Stocklist Hoogenraad'!A$17,ROW()-ROW(A$17),0)="","",OFFSET('Stocklist Hoogenraad'!A$17,ROW()-ROW(A$17),0))</f>
        <v/>
      </c>
      <c r="B4896" s="124" t="str">
        <f ca="1">IF(OFFSET('Stocklist Hoogenraad'!B$17,ROW()-ROW(B$17),0)="","",OFFSET('Stocklist Hoogenraad'!B$17,ROW()-ROW(B$17),0))</f>
        <v/>
      </c>
      <c r="C4896" s="124" t="str">
        <f ca="1">IF(OFFSET('Stocklist Hoogenraad'!C$17,ROW()-ROW(C$17),0)="","",OFFSET('Stocklist Hoogenraad'!C$17,ROW()-ROW(C$17),0))</f>
        <v/>
      </c>
      <c r="D4896" s="125" t="str">
        <f ca="1">IF(OFFSET('Stocklist Hoogenraad'!D$17,ROW()-ROW(D$17),0)="","",(1+Margin)*OFFSET('Stocklist Hoogenraad'!D$17,ROW()-ROW(D$17),0))</f>
        <v/>
      </c>
    </row>
    <row r="4897" spans="1:4" x14ac:dyDescent="0.25">
      <c r="A4897" s="124" t="str">
        <f ca="1">IF(OFFSET('Stocklist Hoogenraad'!A$17,ROW()-ROW(A$17),0)="","",OFFSET('Stocklist Hoogenraad'!A$17,ROW()-ROW(A$17),0))</f>
        <v/>
      </c>
      <c r="B4897" s="124" t="str">
        <f ca="1">IF(OFFSET('Stocklist Hoogenraad'!B$17,ROW()-ROW(B$17),0)="","",OFFSET('Stocklist Hoogenraad'!B$17,ROW()-ROW(B$17),0))</f>
        <v/>
      </c>
      <c r="C4897" s="124" t="str">
        <f ca="1">IF(OFFSET('Stocklist Hoogenraad'!C$17,ROW()-ROW(C$17),0)="","",OFFSET('Stocklist Hoogenraad'!C$17,ROW()-ROW(C$17),0))</f>
        <v/>
      </c>
      <c r="D4897" s="125" t="str">
        <f ca="1">IF(OFFSET('Stocklist Hoogenraad'!D$17,ROW()-ROW(D$17),0)="","",(1+Margin)*OFFSET('Stocklist Hoogenraad'!D$17,ROW()-ROW(D$17),0))</f>
        <v/>
      </c>
    </row>
    <row r="4898" spans="1:4" x14ac:dyDescent="0.25">
      <c r="A4898" s="124" t="str">
        <f ca="1">IF(OFFSET('Stocklist Hoogenraad'!A$17,ROW()-ROW(A$17),0)="","",OFFSET('Stocklist Hoogenraad'!A$17,ROW()-ROW(A$17),0))</f>
        <v/>
      </c>
      <c r="B4898" s="124" t="str">
        <f ca="1">IF(OFFSET('Stocklist Hoogenraad'!B$17,ROW()-ROW(B$17),0)="","",OFFSET('Stocklist Hoogenraad'!B$17,ROW()-ROW(B$17),0))</f>
        <v/>
      </c>
      <c r="C4898" s="124" t="str">
        <f ca="1">IF(OFFSET('Stocklist Hoogenraad'!C$17,ROW()-ROW(C$17),0)="","",OFFSET('Stocklist Hoogenraad'!C$17,ROW()-ROW(C$17),0))</f>
        <v/>
      </c>
      <c r="D4898" s="125" t="str">
        <f ca="1">IF(OFFSET('Stocklist Hoogenraad'!D$17,ROW()-ROW(D$17),0)="","",(1+Margin)*OFFSET('Stocklist Hoogenraad'!D$17,ROW()-ROW(D$17),0))</f>
        <v/>
      </c>
    </row>
    <row r="4899" spans="1:4" x14ac:dyDescent="0.25">
      <c r="A4899" s="124" t="str">
        <f ca="1">IF(OFFSET('Stocklist Hoogenraad'!A$17,ROW()-ROW(A$17),0)="","",OFFSET('Stocklist Hoogenraad'!A$17,ROW()-ROW(A$17),0))</f>
        <v/>
      </c>
      <c r="B4899" s="124" t="str">
        <f ca="1">IF(OFFSET('Stocklist Hoogenraad'!B$17,ROW()-ROW(B$17),0)="","",OFFSET('Stocklist Hoogenraad'!B$17,ROW()-ROW(B$17),0))</f>
        <v/>
      </c>
      <c r="C4899" s="124" t="str">
        <f ca="1">IF(OFFSET('Stocklist Hoogenraad'!C$17,ROW()-ROW(C$17),0)="","",OFFSET('Stocklist Hoogenraad'!C$17,ROW()-ROW(C$17),0))</f>
        <v/>
      </c>
      <c r="D4899" s="125" t="str">
        <f ca="1">IF(OFFSET('Stocklist Hoogenraad'!D$17,ROW()-ROW(D$17),0)="","",(1+Margin)*OFFSET('Stocklist Hoogenraad'!D$17,ROW()-ROW(D$17),0))</f>
        <v/>
      </c>
    </row>
    <row r="4900" spans="1:4" x14ac:dyDescent="0.25">
      <c r="A4900" s="124" t="str">
        <f ca="1">IF(OFFSET('Stocklist Hoogenraad'!A$17,ROW()-ROW(A$17),0)="","",OFFSET('Stocklist Hoogenraad'!A$17,ROW()-ROW(A$17),0))</f>
        <v/>
      </c>
      <c r="B4900" s="124" t="str">
        <f ca="1">IF(OFFSET('Stocklist Hoogenraad'!B$17,ROW()-ROW(B$17),0)="","",OFFSET('Stocklist Hoogenraad'!B$17,ROW()-ROW(B$17),0))</f>
        <v/>
      </c>
      <c r="C4900" s="124" t="str">
        <f ca="1">IF(OFFSET('Stocklist Hoogenraad'!C$17,ROW()-ROW(C$17),0)="","",OFFSET('Stocklist Hoogenraad'!C$17,ROW()-ROW(C$17),0))</f>
        <v/>
      </c>
      <c r="D4900" s="125" t="str">
        <f ca="1">IF(OFFSET('Stocklist Hoogenraad'!D$17,ROW()-ROW(D$17),0)="","",(1+Margin)*OFFSET('Stocklist Hoogenraad'!D$17,ROW()-ROW(D$17),0))</f>
        <v/>
      </c>
    </row>
    <row r="4901" spans="1:4" x14ac:dyDescent="0.25">
      <c r="A4901" s="124" t="str">
        <f ca="1">IF(OFFSET('Stocklist Hoogenraad'!A$17,ROW()-ROW(A$17),0)="","",OFFSET('Stocklist Hoogenraad'!A$17,ROW()-ROW(A$17),0))</f>
        <v/>
      </c>
      <c r="B4901" s="124" t="str">
        <f ca="1">IF(OFFSET('Stocklist Hoogenraad'!B$17,ROW()-ROW(B$17),0)="","",OFFSET('Stocklist Hoogenraad'!B$17,ROW()-ROW(B$17),0))</f>
        <v/>
      </c>
      <c r="C4901" s="124" t="str">
        <f ca="1">IF(OFFSET('Stocklist Hoogenraad'!C$17,ROW()-ROW(C$17),0)="","",OFFSET('Stocklist Hoogenraad'!C$17,ROW()-ROW(C$17),0))</f>
        <v/>
      </c>
      <c r="D4901" s="125" t="str">
        <f ca="1">IF(OFFSET('Stocklist Hoogenraad'!D$17,ROW()-ROW(D$17),0)="","",(1+Margin)*OFFSET('Stocklist Hoogenraad'!D$17,ROW()-ROW(D$17),0))</f>
        <v/>
      </c>
    </row>
    <row r="4902" spans="1:4" x14ac:dyDescent="0.25">
      <c r="A4902" s="124" t="str">
        <f ca="1">IF(OFFSET('Stocklist Hoogenraad'!A$17,ROW()-ROW(A$17),0)="","",OFFSET('Stocklist Hoogenraad'!A$17,ROW()-ROW(A$17),0))</f>
        <v/>
      </c>
      <c r="B4902" s="124" t="str">
        <f ca="1">IF(OFFSET('Stocklist Hoogenraad'!B$17,ROW()-ROW(B$17),0)="","",OFFSET('Stocklist Hoogenraad'!B$17,ROW()-ROW(B$17),0))</f>
        <v/>
      </c>
      <c r="C4902" s="124" t="str">
        <f ca="1">IF(OFFSET('Stocklist Hoogenraad'!C$17,ROW()-ROW(C$17),0)="","",OFFSET('Stocklist Hoogenraad'!C$17,ROW()-ROW(C$17),0))</f>
        <v/>
      </c>
      <c r="D4902" s="125" t="str">
        <f ca="1">IF(OFFSET('Stocklist Hoogenraad'!D$17,ROW()-ROW(D$17),0)="","",(1+Margin)*OFFSET('Stocklist Hoogenraad'!D$17,ROW()-ROW(D$17),0))</f>
        <v/>
      </c>
    </row>
    <row r="4903" spans="1:4" x14ac:dyDescent="0.25">
      <c r="A4903" s="124" t="str">
        <f ca="1">IF(OFFSET('Stocklist Hoogenraad'!A$17,ROW()-ROW(A$17),0)="","",OFFSET('Stocklist Hoogenraad'!A$17,ROW()-ROW(A$17),0))</f>
        <v/>
      </c>
      <c r="B4903" s="124" t="str">
        <f ca="1">IF(OFFSET('Stocklist Hoogenraad'!B$17,ROW()-ROW(B$17),0)="","",OFFSET('Stocklist Hoogenraad'!B$17,ROW()-ROW(B$17),0))</f>
        <v/>
      </c>
      <c r="C4903" s="124" t="str">
        <f ca="1">IF(OFFSET('Stocklist Hoogenraad'!C$17,ROW()-ROW(C$17),0)="","",OFFSET('Stocklist Hoogenraad'!C$17,ROW()-ROW(C$17),0))</f>
        <v/>
      </c>
      <c r="D4903" s="125" t="str">
        <f ca="1">IF(OFFSET('Stocklist Hoogenraad'!D$17,ROW()-ROW(D$17),0)="","",(1+Margin)*OFFSET('Stocklist Hoogenraad'!D$17,ROW()-ROW(D$17),0))</f>
        <v/>
      </c>
    </row>
    <row r="4904" spans="1:4" x14ac:dyDescent="0.25">
      <c r="A4904" s="124" t="str">
        <f ca="1">IF(OFFSET('Stocklist Hoogenraad'!A$17,ROW()-ROW(A$17),0)="","",OFFSET('Stocklist Hoogenraad'!A$17,ROW()-ROW(A$17),0))</f>
        <v/>
      </c>
      <c r="B4904" s="124" t="str">
        <f ca="1">IF(OFFSET('Stocklist Hoogenraad'!B$17,ROW()-ROW(B$17),0)="","",OFFSET('Stocklist Hoogenraad'!B$17,ROW()-ROW(B$17),0))</f>
        <v/>
      </c>
      <c r="C4904" s="124" t="str">
        <f ca="1">IF(OFFSET('Stocklist Hoogenraad'!C$17,ROW()-ROW(C$17),0)="","",OFFSET('Stocklist Hoogenraad'!C$17,ROW()-ROW(C$17),0))</f>
        <v/>
      </c>
      <c r="D4904" s="125" t="str">
        <f ca="1">IF(OFFSET('Stocklist Hoogenraad'!D$17,ROW()-ROW(D$17),0)="","",(1+Margin)*OFFSET('Stocklist Hoogenraad'!D$17,ROW()-ROW(D$17),0))</f>
        <v/>
      </c>
    </row>
    <row r="4905" spans="1:4" x14ac:dyDescent="0.25">
      <c r="A4905" s="124" t="str">
        <f ca="1">IF(OFFSET('Stocklist Hoogenraad'!A$17,ROW()-ROW(A$17),0)="","",OFFSET('Stocklist Hoogenraad'!A$17,ROW()-ROW(A$17),0))</f>
        <v/>
      </c>
      <c r="B4905" s="124" t="str">
        <f ca="1">IF(OFFSET('Stocklist Hoogenraad'!B$17,ROW()-ROW(B$17),0)="","",OFFSET('Stocklist Hoogenraad'!B$17,ROW()-ROW(B$17),0))</f>
        <v/>
      </c>
      <c r="C4905" s="124" t="str">
        <f ca="1">IF(OFFSET('Stocklist Hoogenraad'!C$17,ROW()-ROW(C$17),0)="","",OFFSET('Stocklist Hoogenraad'!C$17,ROW()-ROW(C$17),0))</f>
        <v/>
      </c>
      <c r="D4905" s="125" t="str">
        <f ca="1">IF(OFFSET('Stocklist Hoogenraad'!D$17,ROW()-ROW(D$17),0)="","",(1+Margin)*OFFSET('Stocklist Hoogenraad'!D$17,ROW()-ROW(D$17),0))</f>
        <v/>
      </c>
    </row>
    <row r="4906" spans="1:4" x14ac:dyDescent="0.25">
      <c r="A4906" s="124" t="str">
        <f ca="1">IF(OFFSET('Stocklist Hoogenraad'!A$17,ROW()-ROW(A$17),0)="","",OFFSET('Stocklist Hoogenraad'!A$17,ROW()-ROW(A$17),0))</f>
        <v/>
      </c>
      <c r="B4906" s="124" t="str">
        <f ca="1">IF(OFFSET('Stocklist Hoogenraad'!B$17,ROW()-ROW(B$17),0)="","",OFFSET('Stocklist Hoogenraad'!B$17,ROW()-ROW(B$17),0))</f>
        <v/>
      </c>
      <c r="C4906" s="124" t="str">
        <f ca="1">IF(OFFSET('Stocklist Hoogenraad'!C$17,ROW()-ROW(C$17),0)="","",OFFSET('Stocklist Hoogenraad'!C$17,ROW()-ROW(C$17),0))</f>
        <v/>
      </c>
      <c r="D4906" s="125" t="str">
        <f ca="1">IF(OFFSET('Stocklist Hoogenraad'!D$17,ROW()-ROW(D$17),0)="","",(1+Margin)*OFFSET('Stocklist Hoogenraad'!D$17,ROW()-ROW(D$17),0))</f>
        <v/>
      </c>
    </row>
    <row r="4907" spans="1:4" x14ac:dyDescent="0.25">
      <c r="A4907" s="124" t="str">
        <f ca="1">IF(OFFSET('Stocklist Hoogenraad'!A$17,ROW()-ROW(A$17),0)="","",OFFSET('Stocklist Hoogenraad'!A$17,ROW()-ROW(A$17),0))</f>
        <v/>
      </c>
      <c r="B4907" s="124" t="str">
        <f ca="1">IF(OFFSET('Stocklist Hoogenraad'!B$17,ROW()-ROW(B$17),0)="","",OFFSET('Stocklist Hoogenraad'!B$17,ROW()-ROW(B$17),0))</f>
        <v/>
      </c>
      <c r="C4907" s="124" t="str">
        <f ca="1">IF(OFFSET('Stocklist Hoogenraad'!C$17,ROW()-ROW(C$17),0)="","",OFFSET('Stocklist Hoogenraad'!C$17,ROW()-ROW(C$17),0))</f>
        <v/>
      </c>
      <c r="D4907" s="125" t="str">
        <f ca="1">IF(OFFSET('Stocklist Hoogenraad'!D$17,ROW()-ROW(D$17),0)="","",(1+Margin)*OFFSET('Stocklist Hoogenraad'!D$17,ROW()-ROW(D$17),0))</f>
        <v/>
      </c>
    </row>
    <row r="4908" spans="1:4" x14ac:dyDescent="0.25">
      <c r="A4908" s="124" t="str">
        <f ca="1">IF(OFFSET('Stocklist Hoogenraad'!A$17,ROW()-ROW(A$17),0)="","",OFFSET('Stocklist Hoogenraad'!A$17,ROW()-ROW(A$17),0))</f>
        <v/>
      </c>
      <c r="B4908" s="124" t="str">
        <f ca="1">IF(OFFSET('Stocklist Hoogenraad'!B$17,ROW()-ROW(B$17),0)="","",OFFSET('Stocklist Hoogenraad'!B$17,ROW()-ROW(B$17),0))</f>
        <v/>
      </c>
      <c r="C4908" s="124" t="str">
        <f ca="1">IF(OFFSET('Stocklist Hoogenraad'!C$17,ROW()-ROW(C$17),0)="","",OFFSET('Stocklist Hoogenraad'!C$17,ROW()-ROW(C$17),0))</f>
        <v/>
      </c>
      <c r="D4908" s="125" t="str">
        <f ca="1">IF(OFFSET('Stocklist Hoogenraad'!D$17,ROW()-ROW(D$17),0)="","",(1+Margin)*OFFSET('Stocklist Hoogenraad'!D$17,ROW()-ROW(D$17),0))</f>
        <v/>
      </c>
    </row>
    <row r="4909" spans="1:4" x14ac:dyDescent="0.25">
      <c r="A4909" s="124" t="str">
        <f ca="1">IF(OFFSET('Stocklist Hoogenraad'!A$17,ROW()-ROW(A$17),0)="","",OFFSET('Stocklist Hoogenraad'!A$17,ROW()-ROW(A$17),0))</f>
        <v/>
      </c>
      <c r="B4909" s="124" t="str">
        <f ca="1">IF(OFFSET('Stocklist Hoogenraad'!B$17,ROW()-ROW(B$17),0)="","",OFFSET('Stocklist Hoogenraad'!B$17,ROW()-ROW(B$17),0))</f>
        <v/>
      </c>
      <c r="C4909" s="124" t="str">
        <f ca="1">IF(OFFSET('Stocklist Hoogenraad'!C$17,ROW()-ROW(C$17),0)="","",OFFSET('Stocklist Hoogenraad'!C$17,ROW()-ROW(C$17),0))</f>
        <v/>
      </c>
      <c r="D4909" s="125" t="str">
        <f ca="1">IF(OFFSET('Stocklist Hoogenraad'!D$17,ROW()-ROW(D$17),0)="","",(1+Margin)*OFFSET('Stocklist Hoogenraad'!D$17,ROW()-ROW(D$17),0))</f>
        <v/>
      </c>
    </row>
    <row r="4910" spans="1:4" x14ac:dyDescent="0.25">
      <c r="A4910" s="124" t="str">
        <f ca="1">IF(OFFSET('Stocklist Hoogenraad'!A$17,ROW()-ROW(A$17),0)="","",OFFSET('Stocklist Hoogenraad'!A$17,ROW()-ROW(A$17),0))</f>
        <v/>
      </c>
      <c r="B4910" s="124" t="str">
        <f ca="1">IF(OFFSET('Stocklist Hoogenraad'!B$17,ROW()-ROW(B$17),0)="","",OFFSET('Stocklist Hoogenraad'!B$17,ROW()-ROW(B$17),0))</f>
        <v/>
      </c>
      <c r="C4910" s="124" t="str">
        <f ca="1">IF(OFFSET('Stocklist Hoogenraad'!C$17,ROW()-ROW(C$17),0)="","",OFFSET('Stocklist Hoogenraad'!C$17,ROW()-ROW(C$17),0))</f>
        <v/>
      </c>
      <c r="D4910" s="125" t="str">
        <f ca="1">IF(OFFSET('Stocklist Hoogenraad'!D$17,ROW()-ROW(D$17),0)="","",(1+Margin)*OFFSET('Stocklist Hoogenraad'!D$17,ROW()-ROW(D$17),0))</f>
        <v/>
      </c>
    </row>
    <row r="4911" spans="1:4" x14ac:dyDescent="0.25">
      <c r="A4911" s="124" t="str">
        <f ca="1">IF(OFFSET('Stocklist Hoogenraad'!A$17,ROW()-ROW(A$17),0)="","",OFFSET('Stocklist Hoogenraad'!A$17,ROW()-ROW(A$17),0))</f>
        <v/>
      </c>
      <c r="B4911" s="124" t="str">
        <f ca="1">IF(OFFSET('Stocklist Hoogenraad'!B$17,ROW()-ROW(B$17),0)="","",OFFSET('Stocklist Hoogenraad'!B$17,ROW()-ROW(B$17),0))</f>
        <v/>
      </c>
      <c r="C4911" s="124" t="str">
        <f ca="1">IF(OFFSET('Stocklist Hoogenraad'!C$17,ROW()-ROW(C$17),0)="","",OFFSET('Stocklist Hoogenraad'!C$17,ROW()-ROW(C$17),0))</f>
        <v/>
      </c>
      <c r="D4911" s="125" t="str">
        <f ca="1">IF(OFFSET('Stocklist Hoogenraad'!D$17,ROW()-ROW(D$17),0)="","",(1+Margin)*OFFSET('Stocklist Hoogenraad'!D$17,ROW()-ROW(D$17),0))</f>
        <v/>
      </c>
    </row>
    <row r="4912" spans="1:4" x14ac:dyDescent="0.25">
      <c r="A4912" s="124" t="str">
        <f ca="1">IF(OFFSET('Stocklist Hoogenraad'!A$17,ROW()-ROW(A$17),0)="","",OFFSET('Stocklist Hoogenraad'!A$17,ROW()-ROW(A$17),0))</f>
        <v/>
      </c>
      <c r="B4912" s="124" t="str">
        <f ca="1">IF(OFFSET('Stocklist Hoogenraad'!B$17,ROW()-ROW(B$17),0)="","",OFFSET('Stocklist Hoogenraad'!B$17,ROW()-ROW(B$17),0))</f>
        <v/>
      </c>
      <c r="C4912" s="124" t="str">
        <f ca="1">IF(OFFSET('Stocklist Hoogenraad'!C$17,ROW()-ROW(C$17),0)="","",OFFSET('Stocklist Hoogenraad'!C$17,ROW()-ROW(C$17),0))</f>
        <v/>
      </c>
      <c r="D4912" s="125" t="str">
        <f ca="1">IF(OFFSET('Stocklist Hoogenraad'!D$17,ROW()-ROW(D$17),0)="","",(1+Margin)*OFFSET('Stocklist Hoogenraad'!D$17,ROW()-ROW(D$17),0))</f>
        <v/>
      </c>
    </row>
    <row r="4913" spans="1:4" x14ac:dyDescent="0.25">
      <c r="A4913" s="124" t="str">
        <f ca="1">IF(OFFSET('Stocklist Hoogenraad'!A$17,ROW()-ROW(A$17),0)="","",OFFSET('Stocklist Hoogenraad'!A$17,ROW()-ROW(A$17),0))</f>
        <v/>
      </c>
      <c r="B4913" s="124" t="str">
        <f ca="1">IF(OFFSET('Stocklist Hoogenraad'!B$17,ROW()-ROW(B$17),0)="","",OFFSET('Stocklist Hoogenraad'!B$17,ROW()-ROW(B$17),0))</f>
        <v/>
      </c>
      <c r="C4913" s="124" t="str">
        <f ca="1">IF(OFFSET('Stocklist Hoogenraad'!C$17,ROW()-ROW(C$17),0)="","",OFFSET('Stocklist Hoogenraad'!C$17,ROW()-ROW(C$17),0))</f>
        <v/>
      </c>
      <c r="D4913" s="125" t="str">
        <f ca="1">IF(OFFSET('Stocklist Hoogenraad'!D$17,ROW()-ROW(D$17),0)="","",(1+Margin)*OFFSET('Stocklist Hoogenraad'!D$17,ROW()-ROW(D$17),0))</f>
        <v/>
      </c>
    </row>
    <row r="4914" spans="1:4" x14ac:dyDescent="0.25">
      <c r="A4914" s="124" t="str">
        <f ca="1">IF(OFFSET('Stocklist Hoogenraad'!A$17,ROW()-ROW(A$17),0)="","",OFFSET('Stocklist Hoogenraad'!A$17,ROW()-ROW(A$17),0))</f>
        <v/>
      </c>
      <c r="B4914" s="124" t="str">
        <f ca="1">IF(OFFSET('Stocklist Hoogenraad'!B$17,ROW()-ROW(B$17),0)="","",OFFSET('Stocklist Hoogenraad'!B$17,ROW()-ROW(B$17),0))</f>
        <v/>
      </c>
      <c r="C4914" s="124" t="str">
        <f ca="1">IF(OFFSET('Stocklist Hoogenraad'!C$17,ROW()-ROW(C$17),0)="","",OFFSET('Stocklist Hoogenraad'!C$17,ROW()-ROW(C$17),0))</f>
        <v/>
      </c>
      <c r="D4914" s="125" t="str">
        <f ca="1">IF(OFFSET('Stocklist Hoogenraad'!D$17,ROW()-ROW(D$17),0)="","",(1+Margin)*OFFSET('Stocklist Hoogenraad'!D$17,ROW()-ROW(D$17),0))</f>
        <v/>
      </c>
    </row>
    <row r="4915" spans="1:4" x14ac:dyDescent="0.25">
      <c r="A4915" s="124" t="str">
        <f ca="1">IF(OFFSET('Stocklist Hoogenraad'!A$17,ROW()-ROW(A$17),0)="","",OFFSET('Stocklist Hoogenraad'!A$17,ROW()-ROW(A$17),0))</f>
        <v/>
      </c>
      <c r="B4915" s="124" t="str">
        <f ca="1">IF(OFFSET('Stocklist Hoogenraad'!B$17,ROW()-ROW(B$17),0)="","",OFFSET('Stocklist Hoogenraad'!B$17,ROW()-ROW(B$17),0))</f>
        <v/>
      </c>
      <c r="C4915" s="124" t="str">
        <f ca="1">IF(OFFSET('Stocklist Hoogenraad'!C$17,ROW()-ROW(C$17),0)="","",OFFSET('Stocklist Hoogenraad'!C$17,ROW()-ROW(C$17),0))</f>
        <v/>
      </c>
      <c r="D4915" s="125" t="str">
        <f ca="1">IF(OFFSET('Stocklist Hoogenraad'!D$17,ROW()-ROW(D$17),0)="","",(1+Margin)*OFFSET('Stocklist Hoogenraad'!D$17,ROW()-ROW(D$17),0))</f>
        <v/>
      </c>
    </row>
    <row r="4916" spans="1:4" x14ac:dyDescent="0.25">
      <c r="A4916" s="124" t="str">
        <f ca="1">IF(OFFSET('Stocklist Hoogenraad'!A$17,ROW()-ROW(A$17),0)="","",OFFSET('Stocklist Hoogenraad'!A$17,ROW()-ROW(A$17),0))</f>
        <v/>
      </c>
      <c r="B4916" s="124" t="str">
        <f ca="1">IF(OFFSET('Stocklist Hoogenraad'!B$17,ROW()-ROW(B$17),0)="","",OFFSET('Stocklist Hoogenraad'!B$17,ROW()-ROW(B$17),0))</f>
        <v/>
      </c>
      <c r="C4916" s="124" t="str">
        <f ca="1">IF(OFFSET('Stocklist Hoogenraad'!C$17,ROW()-ROW(C$17),0)="","",OFFSET('Stocklist Hoogenraad'!C$17,ROW()-ROW(C$17),0))</f>
        <v/>
      </c>
      <c r="D4916" s="125" t="str">
        <f ca="1">IF(OFFSET('Stocklist Hoogenraad'!D$17,ROW()-ROW(D$17),0)="","",(1+Margin)*OFFSET('Stocklist Hoogenraad'!D$17,ROW()-ROW(D$17),0))</f>
        <v/>
      </c>
    </row>
    <row r="4917" spans="1:4" x14ac:dyDescent="0.25">
      <c r="A4917" s="124" t="str">
        <f ca="1">IF(OFFSET('Stocklist Hoogenraad'!A$17,ROW()-ROW(A$17),0)="","",OFFSET('Stocklist Hoogenraad'!A$17,ROW()-ROW(A$17),0))</f>
        <v/>
      </c>
      <c r="B4917" s="124" t="str">
        <f ca="1">IF(OFFSET('Stocklist Hoogenraad'!B$17,ROW()-ROW(B$17),0)="","",OFFSET('Stocklist Hoogenraad'!B$17,ROW()-ROW(B$17),0))</f>
        <v/>
      </c>
      <c r="C4917" s="124" t="str">
        <f ca="1">IF(OFFSET('Stocklist Hoogenraad'!C$17,ROW()-ROW(C$17),0)="","",OFFSET('Stocklist Hoogenraad'!C$17,ROW()-ROW(C$17),0))</f>
        <v/>
      </c>
      <c r="D4917" s="125" t="str">
        <f ca="1">IF(OFFSET('Stocklist Hoogenraad'!D$17,ROW()-ROW(D$17),0)="","",(1+Margin)*OFFSET('Stocklist Hoogenraad'!D$17,ROW()-ROW(D$17),0))</f>
        <v/>
      </c>
    </row>
    <row r="4918" spans="1:4" x14ac:dyDescent="0.25">
      <c r="A4918" s="124" t="str">
        <f ca="1">IF(OFFSET('Stocklist Hoogenraad'!A$17,ROW()-ROW(A$17),0)="","",OFFSET('Stocklist Hoogenraad'!A$17,ROW()-ROW(A$17),0))</f>
        <v/>
      </c>
      <c r="B4918" s="124" t="str">
        <f ca="1">IF(OFFSET('Stocklist Hoogenraad'!B$17,ROW()-ROW(B$17),0)="","",OFFSET('Stocklist Hoogenraad'!B$17,ROW()-ROW(B$17),0))</f>
        <v/>
      </c>
      <c r="C4918" s="124" t="str">
        <f ca="1">IF(OFFSET('Stocklist Hoogenraad'!C$17,ROW()-ROW(C$17),0)="","",OFFSET('Stocklist Hoogenraad'!C$17,ROW()-ROW(C$17),0))</f>
        <v/>
      </c>
      <c r="D4918" s="125" t="str">
        <f ca="1">IF(OFFSET('Stocklist Hoogenraad'!D$17,ROW()-ROW(D$17),0)="","",(1+Margin)*OFFSET('Stocklist Hoogenraad'!D$17,ROW()-ROW(D$17),0))</f>
        <v/>
      </c>
    </row>
    <row r="4919" spans="1:4" x14ac:dyDescent="0.25">
      <c r="A4919" s="124" t="str">
        <f ca="1">IF(OFFSET('Stocklist Hoogenraad'!A$17,ROW()-ROW(A$17),0)="","",OFFSET('Stocklist Hoogenraad'!A$17,ROW()-ROW(A$17),0))</f>
        <v/>
      </c>
      <c r="B4919" s="124" t="str">
        <f ca="1">IF(OFFSET('Stocklist Hoogenraad'!B$17,ROW()-ROW(B$17),0)="","",OFFSET('Stocklist Hoogenraad'!B$17,ROW()-ROW(B$17),0))</f>
        <v/>
      </c>
      <c r="C4919" s="124" t="str">
        <f ca="1">IF(OFFSET('Stocklist Hoogenraad'!C$17,ROW()-ROW(C$17),0)="","",OFFSET('Stocklist Hoogenraad'!C$17,ROW()-ROW(C$17),0))</f>
        <v/>
      </c>
      <c r="D4919" s="125" t="str">
        <f ca="1">IF(OFFSET('Stocklist Hoogenraad'!D$17,ROW()-ROW(D$17),0)="","",(1+Margin)*OFFSET('Stocklist Hoogenraad'!D$17,ROW()-ROW(D$17),0))</f>
        <v/>
      </c>
    </row>
    <row r="4920" spans="1:4" x14ac:dyDescent="0.25">
      <c r="A4920" s="124" t="str">
        <f ca="1">IF(OFFSET('Stocklist Hoogenraad'!A$17,ROW()-ROW(A$17),0)="","",OFFSET('Stocklist Hoogenraad'!A$17,ROW()-ROW(A$17),0))</f>
        <v/>
      </c>
      <c r="B4920" s="124" t="str">
        <f ca="1">IF(OFFSET('Stocklist Hoogenraad'!B$17,ROW()-ROW(B$17),0)="","",OFFSET('Stocklist Hoogenraad'!B$17,ROW()-ROW(B$17),0))</f>
        <v/>
      </c>
      <c r="C4920" s="124" t="str">
        <f ca="1">IF(OFFSET('Stocklist Hoogenraad'!C$17,ROW()-ROW(C$17),0)="","",OFFSET('Stocklist Hoogenraad'!C$17,ROW()-ROW(C$17),0))</f>
        <v/>
      </c>
      <c r="D4920" s="125" t="str">
        <f ca="1">IF(OFFSET('Stocklist Hoogenraad'!D$17,ROW()-ROW(D$17),0)="","",(1+Margin)*OFFSET('Stocklist Hoogenraad'!D$17,ROW()-ROW(D$17),0))</f>
        <v/>
      </c>
    </row>
    <row r="4921" spans="1:4" x14ac:dyDescent="0.25">
      <c r="A4921" s="124" t="str">
        <f ca="1">IF(OFFSET('Stocklist Hoogenraad'!A$17,ROW()-ROW(A$17),0)="","",OFFSET('Stocklist Hoogenraad'!A$17,ROW()-ROW(A$17),0))</f>
        <v/>
      </c>
      <c r="B4921" s="124" t="str">
        <f ca="1">IF(OFFSET('Stocklist Hoogenraad'!B$17,ROW()-ROW(B$17),0)="","",OFFSET('Stocklist Hoogenraad'!B$17,ROW()-ROW(B$17),0))</f>
        <v/>
      </c>
      <c r="C4921" s="124" t="str">
        <f ca="1">IF(OFFSET('Stocklist Hoogenraad'!C$17,ROW()-ROW(C$17),0)="","",OFFSET('Stocklist Hoogenraad'!C$17,ROW()-ROW(C$17),0))</f>
        <v/>
      </c>
      <c r="D4921" s="125" t="str">
        <f ca="1">IF(OFFSET('Stocklist Hoogenraad'!D$17,ROW()-ROW(D$17),0)="","",(1+Margin)*OFFSET('Stocklist Hoogenraad'!D$17,ROW()-ROW(D$17),0))</f>
        <v/>
      </c>
    </row>
    <row r="4922" spans="1:4" x14ac:dyDescent="0.25">
      <c r="A4922" s="124" t="str">
        <f ca="1">IF(OFFSET('Stocklist Hoogenraad'!A$17,ROW()-ROW(A$17),0)="","",OFFSET('Stocklist Hoogenraad'!A$17,ROW()-ROW(A$17),0))</f>
        <v/>
      </c>
      <c r="B4922" s="124" t="str">
        <f ca="1">IF(OFFSET('Stocklist Hoogenraad'!B$17,ROW()-ROW(B$17),0)="","",OFFSET('Stocklist Hoogenraad'!B$17,ROW()-ROW(B$17),0))</f>
        <v/>
      </c>
      <c r="C4922" s="124" t="str">
        <f ca="1">IF(OFFSET('Stocklist Hoogenraad'!C$17,ROW()-ROW(C$17),0)="","",OFFSET('Stocklist Hoogenraad'!C$17,ROW()-ROW(C$17),0))</f>
        <v/>
      </c>
      <c r="D4922" s="125" t="str">
        <f ca="1">IF(OFFSET('Stocklist Hoogenraad'!D$17,ROW()-ROW(D$17),0)="","",(1+Margin)*OFFSET('Stocklist Hoogenraad'!D$17,ROW()-ROW(D$17),0))</f>
        <v/>
      </c>
    </row>
    <row r="4923" spans="1:4" x14ac:dyDescent="0.25">
      <c r="A4923" s="124" t="str">
        <f ca="1">IF(OFFSET('Stocklist Hoogenraad'!A$17,ROW()-ROW(A$17),0)="","",OFFSET('Stocklist Hoogenraad'!A$17,ROW()-ROW(A$17),0))</f>
        <v/>
      </c>
      <c r="B4923" s="124" t="str">
        <f ca="1">IF(OFFSET('Stocklist Hoogenraad'!B$17,ROW()-ROW(B$17),0)="","",OFFSET('Stocklist Hoogenraad'!B$17,ROW()-ROW(B$17),0))</f>
        <v/>
      </c>
      <c r="C4923" s="124" t="str">
        <f ca="1">IF(OFFSET('Stocklist Hoogenraad'!C$17,ROW()-ROW(C$17),0)="","",OFFSET('Stocklist Hoogenraad'!C$17,ROW()-ROW(C$17),0))</f>
        <v/>
      </c>
      <c r="D4923" s="125" t="str">
        <f ca="1">IF(OFFSET('Stocklist Hoogenraad'!D$17,ROW()-ROW(D$17),0)="","",(1+Margin)*OFFSET('Stocklist Hoogenraad'!D$17,ROW()-ROW(D$17),0))</f>
        <v/>
      </c>
    </row>
    <row r="4924" spans="1:4" x14ac:dyDescent="0.25">
      <c r="A4924" s="124" t="str">
        <f ca="1">IF(OFFSET('Stocklist Hoogenraad'!A$17,ROW()-ROW(A$17),0)="","",OFFSET('Stocklist Hoogenraad'!A$17,ROW()-ROW(A$17),0))</f>
        <v/>
      </c>
      <c r="B4924" s="124" t="str">
        <f ca="1">IF(OFFSET('Stocklist Hoogenraad'!B$17,ROW()-ROW(B$17),0)="","",OFFSET('Stocklist Hoogenraad'!B$17,ROW()-ROW(B$17),0))</f>
        <v/>
      </c>
      <c r="C4924" s="124" t="str">
        <f ca="1">IF(OFFSET('Stocklist Hoogenraad'!C$17,ROW()-ROW(C$17),0)="","",OFFSET('Stocklist Hoogenraad'!C$17,ROW()-ROW(C$17),0))</f>
        <v/>
      </c>
      <c r="D4924" s="125" t="str">
        <f ca="1">IF(OFFSET('Stocklist Hoogenraad'!D$17,ROW()-ROW(D$17),0)="","",(1+Margin)*OFFSET('Stocklist Hoogenraad'!D$17,ROW()-ROW(D$17),0))</f>
        <v/>
      </c>
    </row>
    <row r="4925" spans="1:4" x14ac:dyDescent="0.25">
      <c r="A4925" s="124" t="str">
        <f ca="1">IF(OFFSET('Stocklist Hoogenraad'!A$17,ROW()-ROW(A$17),0)="","",OFFSET('Stocklist Hoogenraad'!A$17,ROW()-ROW(A$17),0))</f>
        <v/>
      </c>
      <c r="B4925" s="124" t="str">
        <f ca="1">IF(OFFSET('Stocklist Hoogenraad'!B$17,ROW()-ROW(B$17),0)="","",OFFSET('Stocklist Hoogenraad'!B$17,ROW()-ROW(B$17),0))</f>
        <v/>
      </c>
      <c r="C4925" s="124" t="str">
        <f ca="1">IF(OFFSET('Stocklist Hoogenraad'!C$17,ROW()-ROW(C$17),0)="","",OFFSET('Stocklist Hoogenraad'!C$17,ROW()-ROW(C$17),0))</f>
        <v/>
      </c>
      <c r="D4925" s="125" t="str">
        <f ca="1">IF(OFFSET('Stocklist Hoogenraad'!D$17,ROW()-ROW(D$17),0)="","",(1+Margin)*OFFSET('Stocklist Hoogenraad'!D$17,ROW()-ROW(D$17),0))</f>
        <v/>
      </c>
    </row>
    <row r="4926" spans="1:4" x14ac:dyDescent="0.25">
      <c r="A4926" s="124" t="str">
        <f ca="1">IF(OFFSET('Stocklist Hoogenraad'!A$17,ROW()-ROW(A$17),0)="","",OFFSET('Stocklist Hoogenraad'!A$17,ROW()-ROW(A$17),0))</f>
        <v/>
      </c>
      <c r="B4926" s="124" t="str">
        <f ca="1">IF(OFFSET('Stocklist Hoogenraad'!B$17,ROW()-ROW(B$17),0)="","",OFFSET('Stocklist Hoogenraad'!B$17,ROW()-ROW(B$17),0))</f>
        <v/>
      </c>
      <c r="C4926" s="124" t="str">
        <f ca="1">IF(OFFSET('Stocklist Hoogenraad'!C$17,ROW()-ROW(C$17),0)="","",OFFSET('Stocklist Hoogenraad'!C$17,ROW()-ROW(C$17),0))</f>
        <v/>
      </c>
      <c r="D4926" s="125" t="str">
        <f ca="1">IF(OFFSET('Stocklist Hoogenraad'!D$17,ROW()-ROW(D$17),0)="","",(1+Margin)*OFFSET('Stocklist Hoogenraad'!D$17,ROW()-ROW(D$17),0))</f>
        <v/>
      </c>
    </row>
    <row r="4927" spans="1:4" x14ac:dyDescent="0.25">
      <c r="A4927" s="124" t="str">
        <f ca="1">IF(OFFSET('Stocklist Hoogenraad'!A$17,ROW()-ROW(A$17),0)="","",OFFSET('Stocklist Hoogenraad'!A$17,ROW()-ROW(A$17),0))</f>
        <v/>
      </c>
      <c r="B4927" s="124" t="str">
        <f ca="1">IF(OFFSET('Stocklist Hoogenraad'!B$17,ROW()-ROW(B$17),0)="","",OFFSET('Stocklist Hoogenraad'!B$17,ROW()-ROW(B$17),0))</f>
        <v/>
      </c>
      <c r="C4927" s="124" t="str">
        <f ca="1">IF(OFFSET('Stocklist Hoogenraad'!C$17,ROW()-ROW(C$17),0)="","",OFFSET('Stocklist Hoogenraad'!C$17,ROW()-ROW(C$17),0))</f>
        <v/>
      </c>
      <c r="D4927" s="125" t="str">
        <f ca="1">IF(OFFSET('Stocklist Hoogenraad'!D$17,ROW()-ROW(D$17),0)="","",(1+Margin)*OFFSET('Stocklist Hoogenraad'!D$17,ROW()-ROW(D$17),0))</f>
        <v/>
      </c>
    </row>
    <row r="4928" spans="1:4" x14ac:dyDescent="0.25">
      <c r="A4928" s="124" t="str">
        <f ca="1">IF(OFFSET('Stocklist Hoogenraad'!A$17,ROW()-ROW(A$17),0)="","",OFFSET('Stocklist Hoogenraad'!A$17,ROW()-ROW(A$17),0))</f>
        <v/>
      </c>
      <c r="B4928" s="124" t="str">
        <f ca="1">IF(OFFSET('Stocklist Hoogenraad'!B$17,ROW()-ROW(B$17),0)="","",OFFSET('Stocklist Hoogenraad'!B$17,ROW()-ROW(B$17),0))</f>
        <v/>
      </c>
      <c r="C4928" s="124" t="str">
        <f ca="1">IF(OFFSET('Stocklist Hoogenraad'!C$17,ROW()-ROW(C$17),0)="","",OFFSET('Stocklist Hoogenraad'!C$17,ROW()-ROW(C$17),0))</f>
        <v/>
      </c>
      <c r="D4928" s="125" t="str">
        <f ca="1">IF(OFFSET('Stocklist Hoogenraad'!D$17,ROW()-ROW(D$17),0)="","",(1+Margin)*OFFSET('Stocklist Hoogenraad'!D$17,ROW()-ROW(D$17),0))</f>
        <v/>
      </c>
    </row>
    <row r="4929" spans="1:4" x14ac:dyDescent="0.25">
      <c r="A4929" s="124" t="str">
        <f ca="1">IF(OFFSET('Stocklist Hoogenraad'!A$17,ROW()-ROW(A$17),0)="","",OFFSET('Stocklist Hoogenraad'!A$17,ROW()-ROW(A$17),0))</f>
        <v/>
      </c>
      <c r="B4929" s="124" t="str">
        <f ca="1">IF(OFFSET('Stocklist Hoogenraad'!B$17,ROW()-ROW(B$17),0)="","",OFFSET('Stocklist Hoogenraad'!B$17,ROW()-ROW(B$17),0))</f>
        <v/>
      </c>
      <c r="C4929" s="124" t="str">
        <f ca="1">IF(OFFSET('Stocklist Hoogenraad'!C$17,ROW()-ROW(C$17),0)="","",OFFSET('Stocklist Hoogenraad'!C$17,ROW()-ROW(C$17),0))</f>
        <v/>
      </c>
      <c r="D4929" s="125" t="str">
        <f ca="1">IF(OFFSET('Stocklist Hoogenraad'!D$17,ROW()-ROW(D$17),0)="","",(1+Margin)*OFFSET('Stocklist Hoogenraad'!D$17,ROW()-ROW(D$17),0))</f>
        <v/>
      </c>
    </row>
    <row r="4930" spans="1:4" x14ac:dyDescent="0.25">
      <c r="A4930" s="124" t="str">
        <f ca="1">IF(OFFSET('Stocklist Hoogenraad'!A$17,ROW()-ROW(A$17),0)="","",OFFSET('Stocklist Hoogenraad'!A$17,ROW()-ROW(A$17),0))</f>
        <v/>
      </c>
      <c r="B4930" s="124" t="str">
        <f ca="1">IF(OFFSET('Stocklist Hoogenraad'!B$17,ROW()-ROW(B$17),0)="","",OFFSET('Stocklist Hoogenraad'!B$17,ROW()-ROW(B$17),0))</f>
        <v/>
      </c>
      <c r="C4930" s="124" t="str">
        <f ca="1">IF(OFFSET('Stocklist Hoogenraad'!C$17,ROW()-ROW(C$17),0)="","",OFFSET('Stocklist Hoogenraad'!C$17,ROW()-ROW(C$17),0))</f>
        <v/>
      </c>
      <c r="D4930" s="125" t="str">
        <f ca="1">IF(OFFSET('Stocklist Hoogenraad'!D$17,ROW()-ROW(D$17),0)="","",(1+Margin)*OFFSET('Stocklist Hoogenraad'!D$17,ROW()-ROW(D$17),0))</f>
        <v/>
      </c>
    </row>
    <row r="4931" spans="1:4" x14ac:dyDescent="0.25">
      <c r="A4931" s="124" t="str">
        <f ca="1">IF(OFFSET('Stocklist Hoogenraad'!A$17,ROW()-ROW(A$17),0)="","",OFFSET('Stocklist Hoogenraad'!A$17,ROW()-ROW(A$17),0))</f>
        <v/>
      </c>
      <c r="B4931" s="124" t="str">
        <f ca="1">IF(OFFSET('Stocklist Hoogenraad'!B$17,ROW()-ROW(B$17),0)="","",OFFSET('Stocklist Hoogenraad'!B$17,ROW()-ROW(B$17),0))</f>
        <v/>
      </c>
      <c r="C4931" s="124" t="str">
        <f ca="1">IF(OFFSET('Stocklist Hoogenraad'!C$17,ROW()-ROW(C$17),0)="","",OFFSET('Stocklist Hoogenraad'!C$17,ROW()-ROW(C$17),0))</f>
        <v/>
      </c>
      <c r="D4931" s="125" t="str">
        <f ca="1">IF(OFFSET('Stocklist Hoogenraad'!D$17,ROW()-ROW(D$17),0)="","",(1+Margin)*OFFSET('Stocklist Hoogenraad'!D$17,ROW()-ROW(D$17),0))</f>
        <v/>
      </c>
    </row>
    <row r="4932" spans="1:4" x14ac:dyDescent="0.25">
      <c r="A4932" s="124" t="str">
        <f ca="1">IF(OFFSET('Stocklist Hoogenraad'!A$17,ROW()-ROW(A$17),0)="","",OFFSET('Stocklist Hoogenraad'!A$17,ROW()-ROW(A$17),0))</f>
        <v/>
      </c>
      <c r="B4932" s="124" t="str">
        <f ca="1">IF(OFFSET('Stocklist Hoogenraad'!B$17,ROW()-ROW(B$17),0)="","",OFFSET('Stocklist Hoogenraad'!B$17,ROW()-ROW(B$17),0))</f>
        <v/>
      </c>
      <c r="C4932" s="124" t="str">
        <f ca="1">IF(OFFSET('Stocklist Hoogenraad'!C$17,ROW()-ROW(C$17),0)="","",OFFSET('Stocklist Hoogenraad'!C$17,ROW()-ROW(C$17),0))</f>
        <v/>
      </c>
      <c r="D4932" s="125" t="str">
        <f ca="1">IF(OFFSET('Stocklist Hoogenraad'!D$17,ROW()-ROW(D$17),0)="","",(1+Margin)*OFFSET('Stocklist Hoogenraad'!D$17,ROW()-ROW(D$17),0))</f>
        <v/>
      </c>
    </row>
    <row r="4933" spans="1:4" x14ac:dyDescent="0.25">
      <c r="A4933" s="124" t="str">
        <f ca="1">IF(OFFSET('Stocklist Hoogenraad'!A$17,ROW()-ROW(A$17),0)="","",OFFSET('Stocklist Hoogenraad'!A$17,ROW()-ROW(A$17),0))</f>
        <v/>
      </c>
      <c r="B4933" s="124" t="str">
        <f ca="1">IF(OFFSET('Stocklist Hoogenraad'!B$17,ROW()-ROW(B$17),0)="","",OFFSET('Stocklist Hoogenraad'!B$17,ROW()-ROW(B$17),0))</f>
        <v/>
      </c>
      <c r="C4933" s="124" t="str">
        <f ca="1">IF(OFFSET('Stocklist Hoogenraad'!C$17,ROW()-ROW(C$17),0)="","",OFFSET('Stocklist Hoogenraad'!C$17,ROW()-ROW(C$17),0))</f>
        <v/>
      </c>
      <c r="D4933" s="125" t="str">
        <f ca="1">IF(OFFSET('Stocklist Hoogenraad'!D$17,ROW()-ROW(D$17),0)="","",(1+Margin)*OFFSET('Stocklist Hoogenraad'!D$17,ROW()-ROW(D$17),0))</f>
        <v/>
      </c>
    </row>
    <row r="4934" spans="1:4" x14ac:dyDescent="0.25">
      <c r="A4934" s="124" t="str">
        <f ca="1">IF(OFFSET('Stocklist Hoogenraad'!A$17,ROW()-ROW(A$17),0)="","",OFFSET('Stocklist Hoogenraad'!A$17,ROW()-ROW(A$17),0))</f>
        <v/>
      </c>
      <c r="B4934" s="124" t="str">
        <f ca="1">IF(OFFSET('Stocklist Hoogenraad'!B$17,ROW()-ROW(B$17),0)="","",OFFSET('Stocklist Hoogenraad'!B$17,ROW()-ROW(B$17),0))</f>
        <v/>
      </c>
      <c r="C4934" s="124" t="str">
        <f ca="1">IF(OFFSET('Stocklist Hoogenraad'!C$17,ROW()-ROW(C$17),0)="","",OFFSET('Stocklist Hoogenraad'!C$17,ROW()-ROW(C$17),0))</f>
        <v/>
      </c>
      <c r="D4934" s="125" t="str">
        <f ca="1">IF(OFFSET('Stocklist Hoogenraad'!D$17,ROW()-ROW(D$17),0)="","",(1+Margin)*OFFSET('Stocklist Hoogenraad'!D$17,ROW()-ROW(D$17),0))</f>
        <v/>
      </c>
    </row>
    <row r="4935" spans="1:4" x14ac:dyDescent="0.25">
      <c r="A4935" s="124" t="str">
        <f ca="1">IF(OFFSET('Stocklist Hoogenraad'!A$17,ROW()-ROW(A$17),0)="","",OFFSET('Stocklist Hoogenraad'!A$17,ROW()-ROW(A$17),0))</f>
        <v/>
      </c>
      <c r="B4935" s="124" t="str">
        <f ca="1">IF(OFFSET('Stocklist Hoogenraad'!B$17,ROW()-ROW(B$17),0)="","",OFFSET('Stocklist Hoogenraad'!B$17,ROW()-ROW(B$17),0))</f>
        <v/>
      </c>
      <c r="C4935" s="124" t="str">
        <f ca="1">IF(OFFSET('Stocklist Hoogenraad'!C$17,ROW()-ROW(C$17),0)="","",OFFSET('Stocklist Hoogenraad'!C$17,ROW()-ROW(C$17),0))</f>
        <v/>
      </c>
      <c r="D4935" s="125" t="str">
        <f ca="1">IF(OFFSET('Stocklist Hoogenraad'!D$17,ROW()-ROW(D$17),0)="","",(1+Margin)*OFFSET('Stocklist Hoogenraad'!D$17,ROW()-ROW(D$17),0))</f>
        <v/>
      </c>
    </row>
    <row r="4936" spans="1:4" x14ac:dyDescent="0.25">
      <c r="A4936" s="124" t="str">
        <f ca="1">IF(OFFSET('Stocklist Hoogenraad'!A$17,ROW()-ROW(A$17),0)="","",OFFSET('Stocklist Hoogenraad'!A$17,ROW()-ROW(A$17),0))</f>
        <v/>
      </c>
      <c r="B4936" s="124" t="str">
        <f ca="1">IF(OFFSET('Stocklist Hoogenraad'!B$17,ROW()-ROW(B$17),0)="","",OFFSET('Stocklist Hoogenraad'!B$17,ROW()-ROW(B$17),0))</f>
        <v/>
      </c>
      <c r="C4936" s="124" t="str">
        <f ca="1">IF(OFFSET('Stocklist Hoogenraad'!C$17,ROW()-ROW(C$17),0)="","",OFFSET('Stocklist Hoogenraad'!C$17,ROW()-ROW(C$17),0))</f>
        <v/>
      </c>
      <c r="D4936" s="125" t="str">
        <f ca="1">IF(OFFSET('Stocklist Hoogenraad'!D$17,ROW()-ROW(D$17),0)="","",(1+Margin)*OFFSET('Stocklist Hoogenraad'!D$17,ROW()-ROW(D$17),0))</f>
        <v/>
      </c>
    </row>
    <row r="4937" spans="1:4" x14ac:dyDescent="0.25">
      <c r="A4937" s="124" t="str">
        <f ca="1">IF(OFFSET('Stocklist Hoogenraad'!A$17,ROW()-ROW(A$17),0)="","",OFFSET('Stocklist Hoogenraad'!A$17,ROW()-ROW(A$17),0))</f>
        <v/>
      </c>
      <c r="B4937" s="124" t="str">
        <f ca="1">IF(OFFSET('Stocklist Hoogenraad'!B$17,ROW()-ROW(B$17),0)="","",OFFSET('Stocklist Hoogenraad'!B$17,ROW()-ROW(B$17),0))</f>
        <v/>
      </c>
      <c r="C4937" s="124" t="str">
        <f ca="1">IF(OFFSET('Stocklist Hoogenraad'!C$17,ROW()-ROW(C$17),0)="","",OFFSET('Stocklist Hoogenraad'!C$17,ROW()-ROW(C$17),0))</f>
        <v/>
      </c>
      <c r="D4937" s="125" t="str">
        <f ca="1">IF(OFFSET('Stocklist Hoogenraad'!D$17,ROW()-ROW(D$17),0)="","",(1+Margin)*OFFSET('Stocklist Hoogenraad'!D$17,ROW()-ROW(D$17),0))</f>
        <v/>
      </c>
    </row>
    <row r="4938" spans="1:4" x14ac:dyDescent="0.25">
      <c r="A4938" s="124" t="str">
        <f ca="1">IF(OFFSET('Stocklist Hoogenraad'!A$17,ROW()-ROW(A$17),0)="","",OFFSET('Stocklist Hoogenraad'!A$17,ROW()-ROW(A$17),0))</f>
        <v/>
      </c>
      <c r="B4938" s="124" t="str">
        <f ca="1">IF(OFFSET('Stocklist Hoogenraad'!B$17,ROW()-ROW(B$17),0)="","",OFFSET('Stocklist Hoogenraad'!B$17,ROW()-ROW(B$17),0))</f>
        <v/>
      </c>
      <c r="C4938" s="124" t="str">
        <f ca="1">IF(OFFSET('Stocklist Hoogenraad'!C$17,ROW()-ROW(C$17),0)="","",OFFSET('Stocklist Hoogenraad'!C$17,ROW()-ROW(C$17),0))</f>
        <v/>
      </c>
      <c r="D4938" s="125" t="str">
        <f ca="1">IF(OFFSET('Stocklist Hoogenraad'!D$17,ROW()-ROW(D$17),0)="","",(1+Margin)*OFFSET('Stocklist Hoogenraad'!D$17,ROW()-ROW(D$17),0))</f>
        <v/>
      </c>
    </row>
    <row r="4939" spans="1:4" x14ac:dyDescent="0.25">
      <c r="A4939" s="124" t="str">
        <f ca="1">IF(OFFSET('Stocklist Hoogenraad'!A$17,ROW()-ROW(A$17),0)="","",OFFSET('Stocklist Hoogenraad'!A$17,ROW()-ROW(A$17),0))</f>
        <v/>
      </c>
      <c r="B4939" s="124" t="str">
        <f ca="1">IF(OFFSET('Stocklist Hoogenraad'!B$17,ROW()-ROW(B$17),0)="","",OFFSET('Stocklist Hoogenraad'!B$17,ROW()-ROW(B$17),0))</f>
        <v/>
      </c>
      <c r="C4939" s="124" t="str">
        <f ca="1">IF(OFFSET('Stocklist Hoogenraad'!C$17,ROW()-ROW(C$17),0)="","",OFFSET('Stocklist Hoogenraad'!C$17,ROW()-ROW(C$17),0))</f>
        <v/>
      </c>
      <c r="D4939" s="125" t="str">
        <f ca="1">IF(OFFSET('Stocklist Hoogenraad'!D$17,ROW()-ROW(D$17),0)="","",(1+Margin)*OFFSET('Stocklist Hoogenraad'!D$17,ROW()-ROW(D$17),0))</f>
        <v/>
      </c>
    </row>
    <row r="4940" spans="1:4" x14ac:dyDescent="0.25">
      <c r="A4940" s="124" t="str">
        <f ca="1">IF(OFFSET('Stocklist Hoogenraad'!A$17,ROW()-ROW(A$17),0)="","",OFFSET('Stocklist Hoogenraad'!A$17,ROW()-ROW(A$17),0))</f>
        <v/>
      </c>
      <c r="B4940" s="124" t="str">
        <f ca="1">IF(OFFSET('Stocklist Hoogenraad'!B$17,ROW()-ROW(B$17),0)="","",OFFSET('Stocklist Hoogenraad'!B$17,ROW()-ROW(B$17),0))</f>
        <v/>
      </c>
      <c r="C4940" s="124" t="str">
        <f ca="1">IF(OFFSET('Stocklist Hoogenraad'!C$17,ROW()-ROW(C$17),0)="","",OFFSET('Stocklist Hoogenraad'!C$17,ROW()-ROW(C$17),0))</f>
        <v/>
      </c>
      <c r="D4940" s="125" t="str">
        <f ca="1">IF(OFFSET('Stocklist Hoogenraad'!D$17,ROW()-ROW(D$17),0)="","",(1+Margin)*OFFSET('Stocklist Hoogenraad'!D$17,ROW()-ROW(D$17),0))</f>
        <v/>
      </c>
    </row>
    <row r="4941" spans="1:4" x14ac:dyDescent="0.25">
      <c r="A4941" s="124" t="str">
        <f ca="1">IF(OFFSET('Stocklist Hoogenraad'!A$17,ROW()-ROW(A$17),0)="","",OFFSET('Stocklist Hoogenraad'!A$17,ROW()-ROW(A$17),0))</f>
        <v/>
      </c>
      <c r="B4941" s="124" t="str">
        <f ca="1">IF(OFFSET('Stocklist Hoogenraad'!B$17,ROW()-ROW(B$17),0)="","",OFFSET('Stocklist Hoogenraad'!B$17,ROW()-ROW(B$17),0))</f>
        <v/>
      </c>
      <c r="C4941" s="124" t="str">
        <f ca="1">IF(OFFSET('Stocklist Hoogenraad'!C$17,ROW()-ROW(C$17),0)="","",OFFSET('Stocklist Hoogenraad'!C$17,ROW()-ROW(C$17),0))</f>
        <v/>
      </c>
      <c r="D4941" s="125" t="str">
        <f ca="1">IF(OFFSET('Stocklist Hoogenraad'!D$17,ROW()-ROW(D$17),0)="","",(1+Margin)*OFFSET('Stocklist Hoogenraad'!D$17,ROW()-ROW(D$17),0))</f>
        <v/>
      </c>
    </row>
    <row r="4942" spans="1:4" x14ac:dyDescent="0.25">
      <c r="A4942" s="124" t="str">
        <f ca="1">IF(OFFSET('Stocklist Hoogenraad'!A$17,ROW()-ROW(A$17),0)="","",OFFSET('Stocklist Hoogenraad'!A$17,ROW()-ROW(A$17),0))</f>
        <v/>
      </c>
      <c r="B4942" s="124" t="str">
        <f ca="1">IF(OFFSET('Stocklist Hoogenraad'!B$17,ROW()-ROW(B$17),0)="","",OFFSET('Stocklist Hoogenraad'!B$17,ROW()-ROW(B$17),0))</f>
        <v/>
      </c>
      <c r="C4942" s="124" t="str">
        <f ca="1">IF(OFFSET('Stocklist Hoogenraad'!C$17,ROW()-ROW(C$17),0)="","",OFFSET('Stocklist Hoogenraad'!C$17,ROW()-ROW(C$17),0))</f>
        <v/>
      </c>
      <c r="D4942" s="125" t="str">
        <f ca="1">IF(OFFSET('Stocklist Hoogenraad'!D$17,ROW()-ROW(D$17),0)="","",(1+Margin)*OFFSET('Stocklist Hoogenraad'!D$17,ROW()-ROW(D$17),0))</f>
        <v/>
      </c>
    </row>
    <row r="4943" spans="1:4" x14ac:dyDescent="0.25">
      <c r="A4943" s="124" t="str">
        <f ca="1">IF(OFFSET('Stocklist Hoogenraad'!A$17,ROW()-ROW(A$17),0)="","",OFFSET('Stocklist Hoogenraad'!A$17,ROW()-ROW(A$17),0))</f>
        <v/>
      </c>
      <c r="B4943" s="124" t="str">
        <f ca="1">IF(OFFSET('Stocklist Hoogenraad'!B$17,ROW()-ROW(B$17),0)="","",OFFSET('Stocklist Hoogenraad'!B$17,ROW()-ROW(B$17),0))</f>
        <v/>
      </c>
      <c r="C4943" s="124" t="str">
        <f ca="1">IF(OFFSET('Stocklist Hoogenraad'!C$17,ROW()-ROW(C$17),0)="","",OFFSET('Stocklist Hoogenraad'!C$17,ROW()-ROW(C$17),0))</f>
        <v/>
      </c>
      <c r="D4943" s="125" t="str">
        <f ca="1">IF(OFFSET('Stocklist Hoogenraad'!D$17,ROW()-ROW(D$17),0)="","",(1+Margin)*OFFSET('Stocklist Hoogenraad'!D$17,ROW()-ROW(D$17),0))</f>
        <v/>
      </c>
    </row>
    <row r="4944" spans="1:4" x14ac:dyDescent="0.25">
      <c r="A4944" s="124" t="str">
        <f ca="1">IF(OFFSET('Stocklist Hoogenraad'!A$17,ROW()-ROW(A$17),0)="","",OFFSET('Stocklist Hoogenraad'!A$17,ROW()-ROW(A$17),0))</f>
        <v/>
      </c>
      <c r="B4944" s="124" t="str">
        <f ca="1">IF(OFFSET('Stocklist Hoogenraad'!B$17,ROW()-ROW(B$17),0)="","",OFFSET('Stocklist Hoogenraad'!B$17,ROW()-ROW(B$17),0))</f>
        <v/>
      </c>
      <c r="C4944" s="124" t="str">
        <f ca="1">IF(OFFSET('Stocklist Hoogenraad'!C$17,ROW()-ROW(C$17),0)="","",OFFSET('Stocklist Hoogenraad'!C$17,ROW()-ROW(C$17),0))</f>
        <v/>
      </c>
      <c r="D4944" s="125" t="str">
        <f ca="1">IF(OFFSET('Stocklist Hoogenraad'!D$17,ROW()-ROW(D$17),0)="","",(1+Margin)*OFFSET('Stocklist Hoogenraad'!D$17,ROW()-ROW(D$17),0))</f>
        <v/>
      </c>
    </row>
    <row r="4945" spans="1:4" x14ac:dyDescent="0.25">
      <c r="A4945" s="124" t="str">
        <f ca="1">IF(OFFSET('Stocklist Hoogenraad'!A$17,ROW()-ROW(A$17),0)="","",OFFSET('Stocklist Hoogenraad'!A$17,ROW()-ROW(A$17),0))</f>
        <v/>
      </c>
      <c r="B4945" s="124" t="str">
        <f ca="1">IF(OFFSET('Stocklist Hoogenraad'!B$17,ROW()-ROW(B$17),0)="","",OFFSET('Stocklist Hoogenraad'!B$17,ROW()-ROW(B$17),0))</f>
        <v/>
      </c>
      <c r="C4945" s="124" t="str">
        <f ca="1">IF(OFFSET('Stocklist Hoogenraad'!C$17,ROW()-ROW(C$17),0)="","",OFFSET('Stocklist Hoogenraad'!C$17,ROW()-ROW(C$17),0))</f>
        <v/>
      </c>
      <c r="D4945" s="125" t="str">
        <f ca="1">IF(OFFSET('Stocklist Hoogenraad'!D$17,ROW()-ROW(D$17),0)="","",(1+Margin)*OFFSET('Stocklist Hoogenraad'!D$17,ROW()-ROW(D$17),0))</f>
        <v/>
      </c>
    </row>
    <row r="4946" spans="1:4" x14ac:dyDescent="0.25">
      <c r="A4946" s="124" t="str">
        <f ca="1">IF(OFFSET('Stocklist Hoogenraad'!A$17,ROW()-ROW(A$17),0)="","",OFFSET('Stocklist Hoogenraad'!A$17,ROW()-ROW(A$17),0))</f>
        <v/>
      </c>
      <c r="B4946" s="124" t="str">
        <f ca="1">IF(OFFSET('Stocklist Hoogenraad'!B$17,ROW()-ROW(B$17),0)="","",OFFSET('Stocklist Hoogenraad'!B$17,ROW()-ROW(B$17),0))</f>
        <v/>
      </c>
      <c r="C4946" s="124" t="str">
        <f ca="1">IF(OFFSET('Stocklist Hoogenraad'!C$17,ROW()-ROW(C$17),0)="","",OFFSET('Stocklist Hoogenraad'!C$17,ROW()-ROW(C$17),0))</f>
        <v/>
      </c>
      <c r="D4946" s="125" t="str">
        <f ca="1">IF(OFFSET('Stocklist Hoogenraad'!D$17,ROW()-ROW(D$17),0)="","",(1+Margin)*OFFSET('Stocklist Hoogenraad'!D$17,ROW()-ROW(D$17),0))</f>
        <v/>
      </c>
    </row>
    <row r="4947" spans="1:4" x14ac:dyDescent="0.25">
      <c r="A4947" s="124" t="str">
        <f ca="1">IF(OFFSET('Stocklist Hoogenraad'!A$17,ROW()-ROW(A$17),0)="","",OFFSET('Stocklist Hoogenraad'!A$17,ROW()-ROW(A$17),0))</f>
        <v/>
      </c>
      <c r="B4947" s="124" t="str">
        <f ca="1">IF(OFFSET('Stocklist Hoogenraad'!B$17,ROW()-ROW(B$17),0)="","",OFFSET('Stocklist Hoogenraad'!B$17,ROW()-ROW(B$17),0))</f>
        <v/>
      </c>
      <c r="C4947" s="124" t="str">
        <f ca="1">IF(OFFSET('Stocklist Hoogenraad'!C$17,ROW()-ROW(C$17),0)="","",OFFSET('Stocklist Hoogenraad'!C$17,ROW()-ROW(C$17),0))</f>
        <v/>
      </c>
      <c r="D4947" s="125" t="str">
        <f ca="1">IF(OFFSET('Stocklist Hoogenraad'!D$17,ROW()-ROW(D$17),0)="","",(1+Margin)*OFFSET('Stocklist Hoogenraad'!D$17,ROW()-ROW(D$17),0))</f>
        <v/>
      </c>
    </row>
    <row r="4948" spans="1:4" x14ac:dyDescent="0.25">
      <c r="A4948" s="124" t="str">
        <f ca="1">IF(OFFSET('Stocklist Hoogenraad'!A$17,ROW()-ROW(A$17),0)="","",OFFSET('Stocklist Hoogenraad'!A$17,ROW()-ROW(A$17),0))</f>
        <v/>
      </c>
      <c r="B4948" s="124" t="str">
        <f ca="1">IF(OFFSET('Stocklist Hoogenraad'!B$17,ROW()-ROW(B$17),0)="","",OFFSET('Stocklist Hoogenraad'!B$17,ROW()-ROW(B$17),0))</f>
        <v/>
      </c>
      <c r="C4948" s="124" t="str">
        <f ca="1">IF(OFFSET('Stocklist Hoogenraad'!C$17,ROW()-ROW(C$17),0)="","",OFFSET('Stocklist Hoogenraad'!C$17,ROW()-ROW(C$17),0))</f>
        <v/>
      </c>
      <c r="D4948" s="125" t="str">
        <f ca="1">IF(OFFSET('Stocklist Hoogenraad'!D$17,ROW()-ROW(D$17),0)="","",(1+Margin)*OFFSET('Stocklist Hoogenraad'!D$17,ROW()-ROW(D$17),0))</f>
        <v/>
      </c>
    </row>
    <row r="4949" spans="1:4" x14ac:dyDescent="0.25">
      <c r="A4949" s="124" t="str">
        <f ca="1">IF(OFFSET('Stocklist Hoogenraad'!A$17,ROW()-ROW(A$17),0)="","",OFFSET('Stocklist Hoogenraad'!A$17,ROW()-ROW(A$17),0))</f>
        <v/>
      </c>
      <c r="B4949" s="124" t="str">
        <f ca="1">IF(OFFSET('Stocklist Hoogenraad'!B$17,ROW()-ROW(B$17),0)="","",OFFSET('Stocklist Hoogenraad'!B$17,ROW()-ROW(B$17),0))</f>
        <v/>
      </c>
      <c r="C4949" s="124" t="str">
        <f ca="1">IF(OFFSET('Stocklist Hoogenraad'!C$17,ROW()-ROW(C$17),0)="","",OFFSET('Stocklist Hoogenraad'!C$17,ROW()-ROW(C$17),0))</f>
        <v/>
      </c>
      <c r="D4949" s="125" t="str">
        <f ca="1">IF(OFFSET('Stocklist Hoogenraad'!D$17,ROW()-ROW(D$17),0)="","",(1+Margin)*OFFSET('Stocklist Hoogenraad'!D$17,ROW()-ROW(D$17),0))</f>
        <v/>
      </c>
    </row>
    <row r="4950" spans="1:4" x14ac:dyDescent="0.25">
      <c r="A4950" s="124" t="str">
        <f ca="1">IF(OFFSET('Stocklist Hoogenraad'!A$17,ROW()-ROW(A$17),0)="","",OFFSET('Stocklist Hoogenraad'!A$17,ROW()-ROW(A$17),0))</f>
        <v/>
      </c>
      <c r="B4950" s="124" t="str">
        <f ca="1">IF(OFFSET('Stocklist Hoogenraad'!B$17,ROW()-ROW(B$17),0)="","",OFFSET('Stocklist Hoogenraad'!B$17,ROW()-ROW(B$17),0))</f>
        <v/>
      </c>
      <c r="C4950" s="124" t="str">
        <f ca="1">IF(OFFSET('Stocklist Hoogenraad'!C$17,ROW()-ROW(C$17),0)="","",OFFSET('Stocklist Hoogenraad'!C$17,ROW()-ROW(C$17),0))</f>
        <v/>
      </c>
      <c r="D4950" s="125" t="str">
        <f ca="1">IF(OFFSET('Stocklist Hoogenraad'!D$17,ROW()-ROW(D$17),0)="","",(1+Margin)*OFFSET('Stocklist Hoogenraad'!D$17,ROW()-ROW(D$17),0))</f>
        <v/>
      </c>
    </row>
    <row r="4951" spans="1:4" x14ac:dyDescent="0.25">
      <c r="A4951" s="124" t="str">
        <f ca="1">IF(OFFSET('Stocklist Hoogenraad'!A$17,ROW()-ROW(A$17),0)="","",OFFSET('Stocklist Hoogenraad'!A$17,ROW()-ROW(A$17),0))</f>
        <v/>
      </c>
      <c r="B4951" s="124" t="str">
        <f ca="1">IF(OFFSET('Stocklist Hoogenraad'!B$17,ROW()-ROW(B$17),0)="","",OFFSET('Stocklist Hoogenraad'!B$17,ROW()-ROW(B$17),0))</f>
        <v/>
      </c>
      <c r="C4951" s="124" t="str">
        <f ca="1">IF(OFFSET('Stocklist Hoogenraad'!C$17,ROW()-ROW(C$17),0)="","",OFFSET('Stocklist Hoogenraad'!C$17,ROW()-ROW(C$17),0))</f>
        <v/>
      </c>
      <c r="D4951" s="125" t="str">
        <f ca="1">IF(OFFSET('Stocklist Hoogenraad'!D$17,ROW()-ROW(D$17),0)="","",(1+Margin)*OFFSET('Stocklist Hoogenraad'!D$17,ROW()-ROW(D$17),0))</f>
        <v/>
      </c>
    </row>
    <row r="4952" spans="1:4" x14ac:dyDescent="0.25">
      <c r="A4952" s="124" t="str">
        <f ca="1">IF(OFFSET('Stocklist Hoogenraad'!A$17,ROW()-ROW(A$17),0)="","",OFFSET('Stocklist Hoogenraad'!A$17,ROW()-ROW(A$17),0))</f>
        <v/>
      </c>
      <c r="B4952" s="124" t="str">
        <f ca="1">IF(OFFSET('Stocklist Hoogenraad'!B$17,ROW()-ROW(B$17),0)="","",OFFSET('Stocklist Hoogenraad'!B$17,ROW()-ROW(B$17),0))</f>
        <v/>
      </c>
      <c r="C4952" s="124" t="str">
        <f ca="1">IF(OFFSET('Stocklist Hoogenraad'!C$17,ROW()-ROW(C$17),0)="","",OFFSET('Stocklist Hoogenraad'!C$17,ROW()-ROW(C$17),0))</f>
        <v/>
      </c>
      <c r="D4952" s="125" t="str">
        <f ca="1">IF(OFFSET('Stocklist Hoogenraad'!D$17,ROW()-ROW(D$17),0)="","",(1+Margin)*OFFSET('Stocklist Hoogenraad'!D$17,ROW()-ROW(D$17),0))</f>
        <v/>
      </c>
    </row>
    <row r="4953" spans="1:4" x14ac:dyDescent="0.25">
      <c r="A4953" s="124" t="str">
        <f ca="1">IF(OFFSET('Stocklist Hoogenraad'!A$17,ROW()-ROW(A$17),0)="","",OFFSET('Stocklist Hoogenraad'!A$17,ROW()-ROW(A$17),0))</f>
        <v/>
      </c>
      <c r="B4953" s="124" t="str">
        <f ca="1">IF(OFFSET('Stocklist Hoogenraad'!B$17,ROW()-ROW(B$17),0)="","",OFFSET('Stocklist Hoogenraad'!B$17,ROW()-ROW(B$17),0))</f>
        <v/>
      </c>
      <c r="C4953" s="124" t="str">
        <f ca="1">IF(OFFSET('Stocklist Hoogenraad'!C$17,ROW()-ROW(C$17),0)="","",OFFSET('Stocklist Hoogenraad'!C$17,ROW()-ROW(C$17),0))</f>
        <v/>
      </c>
      <c r="D4953" s="125" t="str">
        <f ca="1">IF(OFFSET('Stocklist Hoogenraad'!D$17,ROW()-ROW(D$17),0)="","",(1+Margin)*OFFSET('Stocklist Hoogenraad'!D$17,ROW()-ROW(D$17),0))</f>
        <v/>
      </c>
    </row>
    <row r="4954" spans="1:4" x14ac:dyDescent="0.25">
      <c r="A4954" s="124" t="str">
        <f ca="1">IF(OFFSET('Stocklist Hoogenraad'!A$17,ROW()-ROW(A$17),0)="","",OFFSET('Stocklist Hoogenraad'!A$17,ROW()-ROW(A$17),0))</f>
        <v/>
      </c>
      <c r="B4954" s="124" t="str">
        <f ca="1">IF(OFFSET('Stocklist Hoogenraad'!B$17,ROW()-ROW(B$17),0)="","",OFFSET('Stocklist Hoogenraad'!B$17,ROW()-ROW(B$17),0))</f>
        <v/>
      </c>
      <c r="C4954" s="124" t="str">
        <f ca="1">IF(OFFSET('Stocklist Hoogenraad'!C$17,ROW()-ROW(C$17),0)="","",OFFSET('Stocklist Hoogenraad'!C$17,ROW()-ROW(C$17),0))</f>
        <v/>
      </c>
      <c r="D4954" s="125" t="str">
        <f ca="1">IF(OFFSET('Stocklist Hoogenraad'!D$17,ROW()-ROW(D$17),0)="","",(1+Margin)*OFFSET('Stocklist Hoogenraad'!D$17,ROW()-ROW(D$17),0))</f>
        <v/>
      </c>
    </row>
    <row r="4955" spans="1:4" x14ac:dyDescent="0.25">
      <c r="A4955" s="124" t="str">
        <f ca="1">IF(OFFSET('Stocklist Hoogenraad'!A$17,ROW()-ROW(A$17),0)="","",OFFSET('Stocklist Hoogenraad'!A$17,ROW()-ROW(A$17),0))</f>
        <v/>
      </c>
      <c r="B4955" s="124" t="str">
        <f ca="1">IF(OFFSET('Stocklist Hoogenraad'!B$17,ROW()-ROW(B$17),0)="","",OFFSET('Stocklist Hoogenraad'!B$17,ROW()-ROW(B$17),0))</f>
        <v/>
      </c>
      <c r="C4955" s="124" t="str">
        <f ca="1">IF(OFFSET('Stocklist Hoogenraad'!C$17,ROW()-ROW(C$17),0)="","",OFFSET('Stocklist Hoogenraad'!C$17,ROW()-ROW(C$17),0))</f>
        <v/>
      </c>
      <c r="D4955" s="125" t="str">
        <f ca="1">IF(OFFSET('Stocklist Hoogenraad'!D$17,ROW()-ROW(D$17),0)="","",(1+Margin)*OFFSET('Stocklist Hoogenraad'!D$17,ROW()-ROW(D$17),0))</f>
        <v/>
      </c>
    </row>
    <row r="4956" spans="1:4" x14ac:dyDescent="0.25">
      <c r="A4956" s="124" t="str">
        <f ca="1">IF(OFFSET('Stocklist Hoogenraad'!A$17,ROW()-ROW(A$17),0)="","",OFFSET('Stocklist Hoogenraad'!A$17,ROW()-ROW(A$17),0))</f>
        <v/>
      </c>
      <c r="B4956" s="124" t="str">
        <f ca="1">IF(OFFSET('Stocklist Hoogenraad'!B$17,ROW()-ROW(B$17),0)="","",OFFSET('Stocklist Hoogenraad'!B$17,ROW()-ROW(B$17),0))</f>
        <v/>
      </c>
      <c r="C4956" s="124" t="str">
        <f ca="1">IF(OFFSET('Stocklist Hoogenraad'!C$17,ROW()-ROW(C$17),0)="","",OFFSET('Stocklist Hoogenraad'!C$17,ROW()-ROW(C$17),0))</f>
        <v/>
      </c>
      <c r="D4956" s="125" t="str">
        <f ca="1">IF(OFFSET('Stocklist Hoogenraad'!D$17,ROW()-ROW(D$17),0)="","",(1+Margin)*OFFSET('Stocklist Hoogenraad'!D$17,ROW()-ROW(D$17),0))</f>
        <v/>
      </c>
    </row>
    <row r="4957" spans="1:4" x14ac:dyDescent="0.25">
      <c r="A4957" s="124" t="str">
        <f ca="1">IF(OFFSET('Stocklist Hoogenraad'!A$17,ROW()-ROW(A$17),0)="","",OFFSET('Stocklist Hoogenraad'!A$17,ROW()-ROW(A$17),0))</f>
        <v/>
      </c>
      <c r="B4957" s="124" t="str">
        <f ca="1">IF(OFFSET('Stocklist Hoogenraad'!B$17,ROW()-ROW(B$17),0)="","",OFFSET('Stocklist Hoogenraad'!B$17,ROW()-ROW(B$17),0))</f>
        <v/>
      </c>
      <c r="C4957" s="124" t="str">
        <f ca="1">IF(OFFSET('Stocklist Hoogenraad'!C$17,ROW()-ROW(C$17),0)="","",OFFSET('Stocklist Hoogenraad'!C$17,ROW()-ROW(C$17),0))</f>
        <v/>
      </c>
      <c r="D4957" s="125" t="str">
        <f ca="1">IF(OFFSET('Stocklist Hoogenraad'!D$17,ROW()-ROW(D$17),0)="","",(1+Margin)*OFFSET('Stocklist Hoogenraad'!D$17,ROW()-ROW(D$17),0))</f>
        <v/>
      </c>
    </row>
    <row r="4958" spans="1:4" x14ac:dyDescent="0.25">
      <c r="A4958" s="124" t="str">
        <f ca="1">IF(OFFSET('Stocklist Hoogenraad'!A$17,ROW()-ROW(A$17),0)="","",OFFSET('Stocklist Hoogenraad'!A$17,ROW()-ROW(A$17),0))</f>
        <v/>
      </c>
      <c r="B4958" s="124" t="str">
        <f ca="1">IF(OFFSET('Stocklist Hoogenraad'!B$17,ROW()-ROW(B$17),0)="","",OFFSET('Stocklist Hoogenraad'!B$17,ROW()-ROW(B$17),0))</f>
        <v/>
      </c>
      <c r="C4958" s="124" t="str">
        <f ca="1">IF(OFFSET('Stocklist Hoogenraad'!C$17,ROW()-ROW(C$17),0)="","",OFFSET('Stocklist Hoogenraad'!C$17,ROW()-ROW(C$17),0))</f>
        <v/>
      </c>
      <c r="D4958" s="125" t="str">
        <f ca="1">IF(OFFSET('Stocklist Hoogenraad'!D$17,ROW()-ROW(D$17),0)="","",(1+Margin)*OFFSET('Stocklist Hoogenraad'!D$17,ROW()-ROW(D$17),0))</f>
        <v/>
      </c>
    </row>
    <row r="4959" spans="1:4" x14ac:dyDescent="0.25">
      <c r="A4959" s="124" t="str">
        <f ca="1">IF(OFFSET('Stocklist Hoogenraad'!A$17,ROW()-ROW(A$17),0)="","",OFFSET('Stocklist Hoogenraad'!A$17,ROW()-ROW(A$17),0))</f>
        <v/>
      </c>
      <c r="B4959" s="124" t="str">
        <f ca="1">IF(OFFSET('Stocklist Hoogenraad'!B$17,ROW()-ROW(B$17),0)="","",OFFSET('Stocklist Hoogenraad'!B$17,ROW()-ROW(B$17),0))</f>
        <v/>
      </c>
      <c r="C4959" s="124" t="str">
        <f ca="1">IF(OFFSET('Stocklist Hoogenraad'!C$17,ROW()-ROW(C$17),0)="","",OFFSET('Stocklist Hoogenraad'!C$17,ROW()-ROW(C$17),0))</f>
        <v/>
      </c>
      <c r="D4959" s="125" t="str">
        <f ca="1">IF(OFFSET('Stocklist Hoogenraad'!D$17,ROW()-ROW(D$17),0)="","",(1+Margin)*OFFSET('Stocklist Hoogenraad'!D$17,ROW()-ROW(D$17),0))</f>
        <v/>
      </c>
    </row>
    <row r="4960" spans="1:4" x14ac:dyDescent="0.25">
      <c r="A4960" s="124" t="str">
        <f ca="1">IF(OFFSET('Stocklist Hoogenraad'!A$17,ROW()-ROW(A$17),0)="","",OFFSET('Stocklist Hoogenraad'!A$17,ROW()-ROW(A$17),0))</f>
        <v/>
      </c>
      <c r="B4960" s="124" t="str">
        <f ca="1">IF(OFFSET('Stocklist Hoogenraad'!B$17,ROW()-ROW(B$17),0)="","",OFFSET('Stocklist Hoogenraad'!B$17,ROW()-ROW(B$17),0))</f>
        <v/>
      </c>
      <c r="C4960" s="124" t="str">
        <f ca="1">IF(OFFSET('Stocklist Hoogenraad'!C$17,ROW()-ROW(C$17),0)="","",OFFSET('Stocklist Hoogenraad'!C$17,ROW()-ROW(C$17),0))</f>
        <v/>
      </c>
      <c r="D4960" s="125" t="str">
        <f ca="1">IF(OFFSET('Stocklist Hoogenraad'!D$17,ROW()-ROW(D$17),0)="","",(1+Margin)*OFFSET('Stocklist Hoogenraad'!D$17,ROW()-ROW(D$17),0))</f>
        <v/>
      </c>
    </row>
    <row r="4961" spans="1:4" x14ac:dyDescent="0.25">
      <c r="A4961" s="124" t="str">
        <f ca="1">IF(OFFSET('Stocklist Hoogenraad'!A$17,ROW()-ROW(A$17),0)="","",OFFSET('Stocklist Hoogenraad'!A$17,ROW()-ROW(A$17),0))</f>
        <v/>
      </c>
      <c r="B4961" s="124" t="str">
        <f ca="1">IF(OFFSET('Stocklist Hoogenraad'!B$17,ROW()-ROW(B$17),0)="","",OFFSET('Stocklist Hoogenraad'!B$17,ROW()-ROW(B$17),0))</f>
        <v/>
      </c>
      <c r="C4961" s="124" t="str">
        <f ca="1">IF(OFFSET('Stocklist Hoogenraad'!C$17,ROW()-ROW(C$17),0)="","",OFFSET('Stocklist Hoogenraad'!C$17,ROW()-ROW(C$17),0))</f>
        <v/>
      </c>
      <c r="D4961" s="125" t="str">
        <f ca="1">IF(OFFSET('Stocklist Hoogenraad'!D$17,ROW()-ROW(D$17),0)="","",(1+Margin)*OFFSET('Stocklist Hoogenraad'!D$17,ROW()-ROW(D$17),0))</f>
        <v/>
      </c>
    </row>
    <row r="4962" spans="1:4" x14ac:dyDescent="0.25">
      <c r="A4962" s="124" t="str">
        <f ca="1">IF(OFFSET('Stocklist Hoogenraad'!A$17,ROW()-ROW(A$17),0)="","",OFFSET('Stocklist Hoogenraad'!A$17,ROW()-ROW(A$17),0))</f>
        <v/>
      </c>
      <c r="B4962" s="124" t="str">
        <f ca="1">IF(OFFSET('Stocklist Hoogenraad'!B$17,ROW()-ROW(B$17),0)="","",OFFSET('Stocklist Hoogenraad'!B$17,ROW()-ROW(B$17),0))</f>
        <v/>
      </c>
      <c r="C4962" s="124" t="str">
        <f ca="1">IF(OFFSET('Stocklist Hoogenraad'!C$17,ROW()-ROW(C$17),0)="","",OFFSET('Stocklist Hoogenraad'!C$17,ROW()-ROW(C$17),0))</f>
        <v/>
      </c>
      <c r="D4962" s="125" t="str">
        <f ca="1">IF(OFFSET('Stocklist Hoogenraad'!D$17,ROW()-ROW(D$17),0)="","",(1+Margin)*OFFSET('Stocklist Hoogenraad'!D$17,ROW()-ROW(D$17),0))</f>
        <v/>
      </c>
    </row>
    <row r="4963" spans="1:4" x14ac:dyDescent="0.25">
      <c r="A4963" s="124" t="str">
        <f ca="1">IF(OFFSET('Stocklist Hoogenraad'!A$17,ROW()-ROW(A$17),0)="","",OFFSET('Stocklist Hoogenraad'!A$17,ROW()-ROW(A$17),0))</f>
        <v/>
      </c>
      <c r="B4963" s="124" t="str">
        <f ca="1">IF(OFFSET('Stocklist Hoogenraad'!B$17,ROW()-ROW(B$17),0)="","",OFFSET('Stocklist Hoogenraad'!B$17,ROW()-ROW(B$17),0))</f>
        <v/>
      </c>
      <c r="C4963" s="124" t="str">
        <f ca="1">IF(OFFSET('Stocklist Hoogenraad'!C$17,ROW()-ROW(C$17),0)="","",OFFSET('Stocklist Hoogenraad'!C$17,ROW()-ROW(C$17),0))</f>
        <v/>
      </c>
      <c r="D4963" s="125" t="str">
        <f ca="1">IF(OFFSET('Stocklist Hoogenraad'!D$17,ROW()-ROW(D$17),0)="","",(1+Margin)*OFFSET('Stocklist Hoogenraad'!D$17,ROW()-ROW(D$17),0))</f>
        <v/>
      </c>
    </row>
    <row r="4964" spans="1:4" x14ac:dyDescent="0.25">
      <c r="A4964" s="124" t="str">
        <f ca="1">IF(OFFSET('Stocklist Hoogenraad'!A$17,ROW()-ROW(A$17),0)="","",OFFSET('Stocklist Hoogenraad'!A$17,ROW()-ROW(A$17),0))</f>
        <v/>
      </c>
      <c r="B4964" s="124" t="str">
        <f ca="1">IF(OFFSET('Stocklist Hoogenraad'!B$17,ROW()-ROW(B$17),0)="","",OFFSET('Stocklist Hoogenraad'!B$17,ROW()-ROW(B$17),0))</f>
        <v/>
      </c>
      <c r="C4964" s="124" t="str">
        <f ca="1">IF(OFFSET('Stocklist Hoogenraad'!C$17,ROW()-ROW(C$17),0)="","",OFFSET('Stocklist Hoogenraad'!C$17,ROW()-ROW(C$17),0))</f>
        <v/>
      </c>
      <c r="D4964" s="125" t="str">
        <f ca="1">IF(OFFSET('Stocklist Hoogenraad'!D$17,ROW()-ROW(D$17),0)="","",(1+Margin)*OFFSET('Stocklist Hoogenraad'!D$17,ROW()-ROW(D$17),0))</f>
        <v/>
      </c>
    </row>
    <row r="4965" spans="1:4" x14ac:dyDescent="0.25">
      <c r="A4965" s="124" t="str">
        <f ca="1">IF(OFFSET('Stocklist Hoogenraad'!A$17,ROW()-ROW(A$17),0)="","",OFFSET('Stocklist Hoogenraad'!A$17,ROW()-ROW(A$17),0))</f>
        <v/>
      </c>
      <c r="B4965" s="124" t="str">
        <f ca="1">IF(OFFSET('Stocklist Hoogenraad'!B$17,ROW()-ROW(B$17),0)="","",OFFSET('Stocklist Hoogenraad'!B$17,ROW()-ROW(B$17),0))</f>
        <v/>
      </c>
      <c r="C4965" s="124" t="str">
        <f ca="1">IF(OFFSET('Stocklist Hoogenraad'!C$17,ROW()-ROW(C$17),0)="","",OFFSET('Stocklist Hoogenraad'!C$17,ROW()-ROW(C$17),0))</f>
        <v/>
      </c>
      <c r="D4965" s="125" t="str">
        <f ca="1">IF(OFFSET('Stocklist Hoogenraad'!D$17,ROW()-ROW(D$17),0)="","",(1+Margin)*OFFSET('Stocklist Hoogenraad'!D$17,ROW()-ROW(D$17),0))</f>
        <v/>
      </c>
    </row>
    <row r="4966" spans="1:4" x14ac:dyDescent="0.25">
      <c r="A4966" s="124" t="str">
        <f ca="1">IF(OFFSET('Stocklist Hoogenraad'!A$17,ROW()-ROW(A$17),0)="","",OFFSET('Stocklist Hoogenraad'!A$17,ROW()-ROW(A$17),0))</f>
        <v/>
      </c>
      <c r="B4966" s="124" t="str">
        <f ca="1">IF(OFFSET('Stocklist Hoogenraad'!B$17,ROW()-ROW(B$17),0)="","",OFFSET('Stocklist Hoogenraad'!B$17,ROW()-ROW(B$17),0))</f>
        <v/>
      </c>
      <c r="C4966" s="124" t="str">
        <f ca="1">IF(OFFSET('Stocklist Hoogenraad'!C$17,ROW()-ROW(C$17),0)="","",OFFSET('Stocklist Hoogenraad'!C$17,ROW()-ROW(C$17),0))</f>
        <v/>
      </c>
      <c r="D4966" s="125" t="str">
        <f ca="1">IF(OFFSET('Stocklist Hoogenraad'!D$17,ROW()-ROW(D$17),0)="","",(1+Margin)*OFFSET('Stocklist Hoogenraad'!D$17,ROW()-ROW(D$17),0))</f>
        <v/>
      </c>
    </row>
    <row r="4967" spans="1:4" x14ac:dyDescent="0.25">
      <c r="A4967" s="124" t="str">
        <f ca="1">IF(OFFSET('Stocklist Hoogenraad'!A$17,ROW()-ROW(A$17),0)="","",OFFSET('Stocklist Hoogenraad'!A$17,ROW()-ROW(A$17),0))</f>
        <v/>
      </c>
      <c r="B4967" s="124" t="str">
        <f ca="1">IF(OFFSET('Stocklist Hoogenraad'!B$17,ROW()-ROW(B$17),0)="","",OFFSET('Stocklist Hoogenraad'!B$17,ROW()-ROW(B$17),0))</f>
        <v/>
      </c>
      <c r="C4967" s="124" t="str">
        <f ca="1">IF(OFFSET('Stocklist Hoogenraad'!C$17,ROW()-ROW(C$17),0)="","",OFFSET('Stocklist Hoogenraad'!C$17,ROW()-ROW(C$17),0))</f>
        <v/>
      </c>
      <c r="D4967" s="125" t="str">
        <f ca="1">IF(OFFSET('Stocklist Hoogenraad'!D$17,ROW()-ROW(D$17),0)="","",(1+Margin)*OFFSET('Stocklist Hoogenraad'!D$17,ROW()-ROW(D$17),0))</f>
        <v/>
      </c>
    </row>
    <row r="4968" spans="1:4" x14ac:dyDescent="0.25">
      <c r="A4968" s="124" t="str">
        <f ca="1">IF(OFFSET('Stocklist Hoogenraad'!A$17,ROW()-ROW(A$17),0)="","",OFFSET('Stocklist Hoogenraad'!A$17,ROW()-ROW(A$17),0))</f>
        <v/>
      </c>
      <c r="B4968" s="124" t="str">
        <f ca="1">IF(OFFSET('Stocklist Hoogenraad'!B$17,ROW()-ROW(B$17),0)="","",OFFSET('Stocklist Hoogenraad'!B$17,ROW()-ROW(B$17),0))</f>
        <v/>
      </c>
      <c r="C4968" s="124" t="str">
        <f ca="1">IF(OFFSET('Stocklist Hoogenraad'!C$17,ROW()-ROW(C$17),0)="","",OFFSET('Stocklist Hoogenraad'!C$17,ROW()-ROW(C$17),0))</f>
        <v/>
      </c>
      <c r="D4968" s="125" t="str">
        <f ca="1">IF(OFFSET('Stocklist Hoogenraad'!D$17,ROW()-ROW(D$17),0)="","",(1+Margin)*OFFSET('Stocklist Hoogenraad'!D$17,ROW()-ROW(D$17),0))</f>
        <v/>
      </c>
    </row>
    <row r="4969" spans="1:4" x14ac:dyDescent="0.25">
      <c r="A4969" s="124" t="str">
        <f ca="1">IF(OFFSET('Stocklist Hoogenraad'!A$17,ROW()-ROW(A$17),0)="","",OFFSET('Stocklist Hoogenraad'!A$17,ROW()-ROW(A$17),0))</f>
        <v/>
      </c>
      <c r="B4969" s="124" t="str">
        <f ca="1">IF(OFFSET('Stocklist Hoogenraad'!B$17,ROW()-ROW(B$17),0)="","",OFFSET('Stocklist Hoogenraad'!B$17,ROW()-ROW(B$17),0))</f>
        <v/>
      </c>
      <c r="C4969" s="124" t="str">
        <f ca="1">IF(OFFSET('Stocklist Hoogenraad'!C$17,ROW()-ROW(C$17),0)="","",OFFSET('Stocklist Hoogenraad'!C$17,ROW()-ROW(C$17),0))</f>
        <v/>
      </c>
      <c r="D4969" s="125" t="str">
        <f ca="1">IF(OFFSET('Stocklist Hoogenraad'!D$17,ROW()-ROW(D$17),0)="","",(1+Margin)*OFFSET('Stocklist Hoogenraad'!D$17,ROW()-ROW(D$17),0))</f>
        <v/>
      </c>
    </row>
    <row r="4970" spans="1:4" x14ac:dyDescent="0.25">
      <c r="A4970" s="124" t="str">
        <f ca="1">IF(OFFSET('Stocklist Hoogenraad'!A$17,ROW()-ROW(A$17),0)="","",OFFSET('Stocklist Hoogenraad'!A$17,ROW()-ROW(A$17),0))</f>
        <v/>
      </c>
      <c r="B4970" s="124" t="str">
        <f ca="1">IF(OFFSET('Stocklist Hoogenraad'!B$17,ROW()-ROW(B$17),0)="","",OFFSET('Stocklist Hoogenraad'!B$17,ROW()-ROW(B$17),0))</f>
        <v/>
      </c>
      <c r="C4970" s="124" t="str">
        <f ca="1">IF(OFFSET('Stocklist Hoogenraad'!C$17,ROW()-ROW(C$17),0)="","",OFFSET('Stocklist Hoogenraad'!C$17,ROW()-ROW(C$17),0))</f>
        <v/>
      </c>
      <c r="D4970" s="125" t="str">
        <f ca="1">IF(OFFSET('Stocklist Hoogenraad'!D$17,ROW()-ROW(D$17),0)="","",(1+Margin)*OFFSET('Stocklist Hoogenraad'!D$17,ROW()-ROW(D$17),0))</f>
        <v/>
      </c>
    </row>
    <row r="4971" spans="1:4" x14ac:dyDescent="0.25">
      <c r="A4971" s="124" t="str">
        <f ca="1">IF(OFFSET('Stocklist Hoogenraad'!A$17,ROW()-ROW(A$17),0)="","",OFFSET('Stocklist Hoogenraad'!A$17,ROW()-ROW(A$17),0))</f>
        <v/>
      </c>
      <c r="B4971" s="124" t="str">
        <f ca="1">IF(OFFSET('Stocklist Hoogenraad'!B$17,ROW()-ROW(B$17),0)="","",OFFSET('Stocklist Hoogenraad'!B$17,ROW()-ROW(B$17),0))</f>
        <v/>
      </c>
      <c r="C4971" s="124" t="str">
        <f ca="1">IF(OFFSET('Stocklist Hoogenraad'!C$17,ROW()-ROW(C$17),0)="","",OFFSET('Stocklist Hoogenraad'!C$17,ROW()-ROW(C$17),0))</f>
        <v/>
      </c>
      <c r="D4971" s="125" t="str">
        <f ca="1">IF(OFFSET('Stocklist Hoogenraad'!D$17,ROW()-ROW(D$17),0)="","",(1+Margin)*OFFSET('Stocklist Hoogenraad'!D$17,ROW()-ROW(D$17),0))</f>
        <v/>
      </c>
    </row>
    <row r="4972" spans="1:4" x14ac:dyDescent="0.25">
      <c r="A4972" s="124" t="str">
        <f ca="1">IF(OFFSET('Stocklist Hoogenraad'!A$17,ROW()-ROW(A$17),0)="","",OFFSET('Stocklist Hoogenraad'!A$17,ROW()-ROW(A$17),0))</f>
        <v/>
      </c>
      <c r="B4972" s="124" t="str">
        <f ca="1">IF(OFFSET('Stocklist Hoogenraad'!B$17,ROW()-ROW(B$17),0)="","",OFFSET('Stocklist Hoogenraad'!B$17,ROW()-ROW(B$17),0))</f>
        <v/>
      </c>
      <c r="C4972" s="124" t="str">
        <f ca="1">IF(OFFSET('Stocklist Hoogenraad'!C$17,ROW()-ROW(C$17),0)="","",OFFSET('Stocklist Hoogenraad'!C$17,ROW()-ROW(C$17),0))</f>
        <v/>
      </c>
      <c r="D4972" s="125" t="str">
        <f ca="1">IF(OFFSET('Stocklist Hoogenraad'!D$17,ROW()-ROW(D$17),0)="","",(1+Margin)*OFFSET('Stocklist Hoogenraad'!D$17,ROW()-ROW(D$17),0))</f>
        <v/>
      </c>
    </row>
    <row r="4973" spans="1:4" x14ac:dyDescent="0.25">
      <c r="A4973" s="124" t="str">
        <f ca="1">IF(OFFSET('Stocklist Hoogenraad'!A$17,ROW()-ROW(A$17),0)="","",OFFSET('Stocklist Hoogenraad'!A$17,ROW()-ROW(A$17),0))</f>
        <v/>
      </c>
      <c r="B4973" s="124" t="str">
        <f ca="1">IF(OFFSET('Stocklist Hoogenraad'!B$17,ROW()-ROW(B$17),0)="","",OFFSET('Stocklist Hoogenraad'!B$17,ROW()-ROW(B$17),0))</f>
        <v/>
      </c>
      <c r="C4973" s="124" t="str">
        <f ca="1">IF(OFFSET('Stocklist Hoogenraad'!C$17,ROW()-ROW(C$17),0)="","",OFFSET('Stocklist Hoogenraad'!C$17,ROW()-ROW(C$17),0))</f>
        <v/>
      </c>
      <c r="D4973" s="125" t="str">
        <f ca="1">IF(OFFSET('Stocklist Hoogenraad'!D$17,ROW()-ROW(D$17),0)="","",(1+Margin)*OFFSET('Stocklist Hoogenraad'!D$17,ROW()-ROW(D$17),0))</f>
        <v/>
      </c>
    </row>
    <row r="4974" spans="1:4" x14ac:dyDescent="0.25">
      <c r="A4974" s="124" t="str">
        <f ca="1">IF(OFFSET('Stocklist Hoogenraad'!A$17,ROW()-ROW(A$17),0)="","",OFFSET('Stocklist Hoogenraad'!A$17,ROW()-ROW(A$17),0))</f>
        <v/>
      </c>
      <c r="B4974" s="124" t="str">
        <f ca="1">IF(OFFSET('Stocklist Hoogenraad'!B$17,ROW()-ROW(B$17),0)="","",OFFSET('Stocklist Hoogenraad'!B$17,ROW()-ROW(B$17),0))</f>
        <v/>
      </c>
      <c r="C4974" s="124" t="str">
        <f ca="1">IF(OFFSET('Stocklist Hoogenraad'!C$17,ROW()-ROW(C$17),0)="","",OFFSET('Stocklist Hoogenraad'!C$17,ROW()-ROW(C$17),0))</f>
        <v/>
      </c>
      <c r="D4974" s="125" t="str">
        <f ca="1">IF(OFFSET('Stocklist Hoogenraad'!D$17,ROW()-ROW(D$17),0)="","",(1+Margin)*OFFSET('Stocklist Hoogenraad'!D$17,ROW()-ROW(D$17),0))</f>
        <v/>
      </c>
    </row>
    <row r="4975" spans="1:4" x14ac:dyDescent="0.25">
      <c r="A4975" s="124" t="str">
        <f ca="1">IF(OFFSET('Stocklist Hoogenraad'!A$17,ROW()-ROW(A$17),0)="","",OFFSET('Stocklist Hoogenraad'!A$17,ROW()-ROW(A$17),0))</f>
        <v/>
      </c>
      <c r="B4975" s="124" t="str">
        <f ca="1">IF(OFFSET('Stocklist Hoogenraad'!B$17,ROW()-ROW(B$17),0)="","",OFFSET('Stocklist Hoogenraad'!B$17,ROW()-ROW(B$17),0))</f>
        <v/>
      </c>
      <c r="C4975" s="124" t="str">
        <f ca="1">IF(OFFSET('Stocklist Hoogenraad'!C$17,ROW()-ROW(C$17),0)="","",OFFSET('Stocklist Hoogenraad'!C$17,ROW()-ROW(C$17),0))</f>
        <v/>
      </c>
      <c r="D4975" s="125" t="str">
        <f ca="1">IF(OFFSET('Stocklist Hoogenraad'!D$17,ROW()-ROW(D$17),0)="","",(1+Margin)*OFFSET('Stocklist Hoogenraad'!D$17,ROW()-ROW(D$17),0))</f>
        <v/>
      </c>
    </row>
    <row r="4976" spans="1:4" x14ac:dyDescent="0.25">
      <c r="A4976" s="124" t="str">
        <f ca="1">IF(OFFSET('Stocklist Hoogenraad'!A$17,ROW()-ROW(A$17),0)="","",OFFSET('Stocklist Hoogenraad'!A$17,ROW()-ROW(A$17),0))</f>
        <v/>
      </c>
      <c r="B4976" s="124" t="str">
        <f ca="1">IF(OFFSET('Stocklist Hoogenraad'!B$17,ROW()-ROW(B$17),0)="","",OFFSET('Stocklist Hoogenraad'!B$17,ROW()-ROW(B$17),0))</f>
        <v/>
      </c>
      <c r="C4976" s="124" t="str">
        <f ca="1">IF(OFFSET('Stocklist Hoogenraad'!C$17,ROW()-ROW(C$17),0)="","",OFFSET('Stocklist Hoogenraad'!C$17,ROW()-ROW(C$17),0))</f>
        <v/>
      </c>
      <c r="D4976" s="125" t="str">
        <f ca="1">IF(OFFSET('Stocklist Hoogenraad'!D$17,ROW()-ROW(D$17),0)="","",(1+Margin)*OFFSET('Stocklist Hoogenraad'!D$17,ROW()-ROW(D$17),0))</f>
        <v/>
      </c>
    </row>
    <row r="4977" spans="1:4" x14ac:dyDescent="0.25">
      <c r="A4977" s="124" t="str">
        <f ca="1">IF(OFFSET('Stocklist Hoogenraad'!A$17,ROW()-ROW(A$17),0)="","",OFFSET('Stocklist Hoogenraad'!A$17,ROW()-ROW(A$17),0))</f>
        <v/>
      </c>
      <c r="B4977" s="124" t="str">
        <f ca="1">IF(OFFSET('Stocklist Hoogenraad'!B$17,ROW()-ROW(B$17),0)="","",OFFSET('Stocklist Hoogenraad'!B$17,ROW()-ROW(B$17),0))</f>
        <v/>
      </c>
      <c r="C4977" s="124" t="str">
        <f ca="1">IF(OFFSET('Stocklist Hoogenraad'!C$17,ROW()-ROW(C$17),0)="","",OFFSET('Stocklist Hoogenraad'!C$17,ROW()-ROW(C$17),0))</f>
        <v/>
      </c>
      <c r="D4977" s="125" t="str">
        <f ca="1">IF(OFFSET('Stocklist Hoogenraad'!D$17,ROW()-ROW(D$17),0)="","",(1+Margin)*OFFSET('Stocklist Hoogenraad'!D$17,ROW()-ROW(D$17),0))</f>
        <v/>
      </c>
    </row>
    <row r="4978" spans="1:4" x14ac:dyDescent="0.25">
      <c r="A4978" s="124" t="str">
        <f ca="1">IF(OFFSET('Stocklist Hoogenraad'!A$17,ROW()-ROW(A$17),0)="","",OFFSET('Stocklist Hoogenraad'!A$17,ROW()-ROW(A$17),0))</f>
        <v/>
      </c>
      <c r="B4978" s="124" t="str">
        <f ca="1">IF(OFFSET('Stocklist Hoogenraad'!B$17,ROW()-ROW(B$17),0)="","",OFFSET('Stocklist Hoogenraad'!B$17,ROW()-ROW(B$17),0))</f>
        <v/>
      </c>
      <c r="C4978" s="124" t="str">
        <f ca="1">IF(OFFSET('Stocklist Hoogenraad'!C$17,ROW()-ROW(C$17),0)="","",OFFSET('Stocklist Hoogenraad'!C$17,ROW()-ROW(C$17),0))</f>
        <v/>
      </c>
      <c r="D4978" s="125" t="str">
        <f ca="1">IF(OFFSET('Stocklist Hoogenraad'!D$17,ROW()-ROW(D$17),0)="","",(1+Margin)*OFFSET('Stocklist Hoogenraad'!D$17,ROW()-ROW(D$17),0))</f>
        <v/>
      </c>
    </row>
    <row r="4979" spans="1:4" x14ac:dyDescent="0.25">
      <c r="A4979" s="124" t="str">
        <f ca="1">IF(OFFSET('Stocklist Hoogenraad'!A$17,ROW()-ROW(A$17),0)="","",OFFSET('Stocklist Hoogenraad'!A$17,ROW()-ROW(A$17),0))</f>
        <v/>
      </c>
      <c r="B4979" s="124" t="str">
        <f ca="1">IF(OFFSET('Stocklist Hoogenraad'!B$17,ROW()-ROW(B$17),0)="","",OFFSET('Stocklist Hoogenraad'!B$17,ROW()-ROW(B$17),0))</f>
        <v/>
      </c>
      <c r="C4979" s="124" t="str">
        <f ca="1">IF(OFFSET('Stocklist Hoogenraad'!C$17,ROW()-ROW(C$17),0)="","",OFFSET('Stocklist Hoogenraad'!C$17,ROW()-ROW(C$17),0))</f>
        <v/>
      </c>
      <c r="D4979" s="125" t="str">
        <f ca="1">IF(OFFSET('Stocklist Hoogenraad'!D$17,ROW()-ROW(D$17),0)="","",(1+Margin)*OFFSET('Stocklist Hoogenraad'!D$17,ROW()-ROW(D$17),0))</f>
        <v/>
      </c>
    </row>
    <row r="4980" spans="1:4" x14ac:dyDescent="0.25">
      <c r="A4980" s="124" t="str">
        <f ca="1">IF(OFFSET('Stocklist Hoogenraad'!A$17,ROW()-ROW(A$17),0)="","",OFFSET('Stocklist Hoogenraad'!A$17,ROW()-ROW(A$17),0))</f>
        <v/>
      </c>
      <c r="B4980" s="124" t="str">
        <f ca="1">IF(OFFSET('Stocklist Hoogenraad'!B$17,ROW()-ROW(B$17),0)="","",OFFSET('Stocklist Hoogenraad'!B$17,ROW()-ROW(B$17),0))</f>
        <v/>
      </c>
      <c r="C4980" s="124" t="str">
        <f ca="1">IF(OFFSET('Stocklist Hoogenraad'!C$17,ROW()-ROW(C$17),0)="","",OFFSET('Stocklist Hoogenraad'!C$17,ROW()-ROW(C$17),0))</f>
        <v/>
      </c>
      <c r="D4980" s="125" t="str">
        <f ca="1">IF(OFFSET('Stocklist Hoogenraad'!D$17,ROW()-ROW(D$17),0)="","",(1+Margin)*OFFSET('Stocklist Hoogenraad'!D$17,ROW()-ROW(D$17),0))</f>
        <v/>
      </c>
    </row>
    <row r="4981" spans="1:4" x14ac:dyDescent="0.25">
      <c r="A4981" s="124" t="str">
        <f ca="1">IF(OFFSET('Stocklist Hoogenraad'!A$17,ROW()-ROW(A$17),0)="","",OFFSET('Stocklist Hoogenraad'!A$17,ROW()-ROW(A$17),0))</f>
        <v/>
      </c>
      <c r="B4981" s="124" t="str">
        <f ca="1">IF(OFFSET('Stocklist Hoogenraad'!B$17,ROW()-ROW(B$17),0)="","",OFFSET('Stocklist Hoogenraad'!B$17,ROW()-ROW(B$17),0))</f>
        <v/>
      </c>
      <c r="C4981" s="124" t="str">
        <f ca="1">IF(OFFSET('Stocklist Hoogenraad'!C$17,ROW()-ROW(C$17),0)="","",OFFSET('Stocklist Hoogenraad'!C$17,ROW()-ROW(C$17),0))</f>
        <v/>
      </c>
      <c r="D4981" s="125" t="str">
        <f ca="1">IF(OFFSET('Stocklist Hoogenraad'!D$17,ROW()-ROW(D$17),0)="","",(1+Margin)*OFFSET('Stocklist Hoogenraad'!D$17,ROW()-ROW(D$17),0))</f>
        <v/>
      </c>
    </row>
    <row r="4982" spans="1:4" x14ac:dyDescent="0.25">
      <c r="A4982" s="124" t="str">
        <f ca="1">IF(OFFSET('Stocklist Hoogenraad'!A$17,ROW()-ROW(A$17),0)="","",OFFSET('Stocklist Hoogenraad'!A$17,ROW()-ROW(A$17),0))</f>
        <v/>
      </c>
      <c r="B4982" s="124" t="str">
        <f ca="1">IF(OFFSET('Stocklist Hoogenraad'!B$17,ROW()-ROW(B$17),0)="","",OFFSET('Stocklist Hoogenraad'!B$17,ROW()-ROW(B$17),0))</f>
        <v/>
      </c>
      <c r="C4982" s="124" t="str">
        <f ca="1">IF(OFFSET('Stocklist Hoogenraad'!C$17,ROW()-ROW(C$17),0)="","",OFFSET('Stocklist Hoogenraad'!C$17,ROW()-ROW(C$17),0))</f>
        <v/>
      </c>
      <c r="D4982" s="125" t="str">
        <f ca="1">IF(OFFSET('Stocklist Hoogenraad'!D$17,ROW()-ROW(D$17),0)="","",(1+Margin)*OFFSET('Stocklist Hoogenraad'!D$17,ROW()-ROW(D$17),0))</f>
        <v/>
      </c>
    </row>
    <row r="4983" spans="1:4" x14ac:dyDescent="0.25">
      <c r="A4983" s="124" t="str">
        <f ca="1">IF(OFFSET('Stocklist Hoogenraad'!A$17,ROW()-ROW(A$17),0)="","",OFFSET('Stocklist Hoogenraad'!A$17,ROW()-ROW(A$17),0))</f>
        <v/>
      </c>
      <c r="B4983" s="124" t="str">
        <f ca="1">IF(OFFSET('Stocklist Hoogenraad'!B$17,ROW()-ROW(B$17),0)="","",OFFSET('Stocklist Hoogenraad'!B$17,ROW()-ROW(B$17),0))</f>
        <v/>
      </c>
      <c r="C4983" s="124" t="str">
        <f ca="1">IF(OFFSET('Stocklist Hoogenraad'!C$17,ROW()-ROW(C$17),0)="","",OFFSET('Stocklist Hoogenraad'!C$17,ROW()-ROW(C$17),0))</f>
        <v/>
      </c>
      <c r="D4983" s="125" t="str">
        <f ca="1">IF(OFFSET('Stocklist Hoogenraad'!D$17,ROW()-ROW(D$17),0)="","",(1+Margin)*OFFSET('Stocklist Hoogenraad'!D$17,ROW()-ROW(D$17),0))</f>
        <v/>
      </c>
    </row>
    <row r="4984" spans="1:4" x14ac:dyDescent="0.25">
      <c r="A4984" s="124" t="str">
        <f ca="1">IF(OFFSET('Stocklist Hoogenraad'!A$17,ROW()-ROW(A$17),0)="","",OFFSET('Stocklist Hoogenraad'!A$17,ROW()-ROW(A$17),0))</f>
        <v/>
      </c>
      <c r="B4984" s="124" t="str">
        <f ca="1">IF(OFFSET('Stocklist Hoogenraad'!B$17,ROW()-ROW(B$17),0)="","",OFFSET('Stocklist Hoogenraad'!B$17,ROW()-ROW(B$17),0))</f>
        <v/>
      </c>
      <c r="C4984" s="124" t="str">
        <f ca="1">IF(OFFSET('Stocklist Hoogenraad'!C$17,ROW()-ROW(C$17),0)="","",OFFSET('Stocklist Hoogenraad'!C$17,ROW()-ROW(C$17),0))</f>
        <v/>
      </c>
      <c r="D4984" s="125" t="str">
        <f ca="1">IF(OFFSET('Stocklist Hoogenraad'!D$17,ROW()-ROW(D$17),0)="","",(1+Margin)*OFFSET('Stocklist Hoogenraad'!D$17,ROW()-ROW(D$17),0))</f>
        <v/>
      </c>
    </row>
    <row r="4985" spans="1:4" x14ac:dyDescent="0.25">
      <c r="A4985" s="124" t="str">
        <f ca="1">IF(OFFSET('Stocklist Hoogenraad'!A$17,ROW()-ROW(A$17),0)="","",OFFSET('Stocklist Hoogenraad'!A$17,ROW()-ROW(A$17),0))</f>
        <v/>
      </c>
      <c r="B4985" s="124" t="str">
        <f ca="1">IF(OFFSET('Stocklist Hoogenraad'!B$17,ROW()-ROW(B$17),0)="","",OFFSET('Stocklist Hoogenraad'!B$17,ROW()-ROW(B$17),0))</f>
        <v/>
      </c>
      <c r="C4985" s="124" t="str">
        <f ca="1">IF(OFFSET('Stocklist Hoogenraad'!C$17,ROW()-ROW(C$17),0)="","",OFFSET('Stocklist Hoogenraad'!C$17,ROW()-ROW(C$17),0))</f>
        <v/>
      </c>
      <c r="D4985" s="125" t="str">
        <f ca="1">IF(OFFSET('Stocklist Hoogenraad'!D$17,ROW()-ROW(D$17),0)="","",(1+Margin)*OFFSET('Stocklist Hoogenraad'!D$17,ROW()-ROW(D$17),0))</f>
        <v/>
      </c>
    </row>
    <row r="4986" spans="1:4" x14ac:dyDescent="0.25">
      <c r="A4986" s="124" t="str">
        <f ca="1">IF(OFFSET('Stocklist Hoogenraad'!A$17,ROW()-ROW(A$17),0)="","",OFFSET('Stocklist Hoogenraad'!A$17,ROW()-ROW(A$17),0))</f>
        <v/>
      </c>
      <c r="B4986" s="124" t="str">
        <f ca="1">IF(OFFSET('Stocklist Hoogenraad'!B$17,ROW()-ROW(B$17),0)="","",OFFSET('Stocklist Hoogenraad'!B$17,ROW()-ROW(B$17),0))</f>
        <v/>
      </c>
      <c r="C4986" s="124" t="str">
        <f ca="1">IF(OFFSET('Stocklist Hoogenraad'!C$17,ROW()-ROW(C$17),0)="","",OFFSET('Stocklist Hoogenraad'!C$17,ROW()-ROW(C$17),0))</f>
        <v/>
      </c>
      <c r="D4986" s="125" t="str">
        <f ca="1">IF(OFFSET('Stocklist Hoogenraad'!D$17,ROW()-ROW(D$17),0)="","",(1+Margin)*OFFSET('Stocklist Hoogenraad'!D$17,ROW()-ROW(D$17),0))</f>
        <v/>
      </c>
    </row>
    <row r="4987" spans="1:4" x14ac:dyDescent="0.25">
      <c r="A4987" s="124" t="str">
        <f ca="1">IF(OFFSET('Stocklist Hoogenraad'!A$17,ROW()-ROW(A$17),0)="","",OFFSET('Stocklist Hoogenraad'!A$17,ROW()-ROW(A$17),0))</f>
        <v/>
      </c>
      <c r="B4987" s="124" t="str">
        <f ca="1">IF(OFFSET('Stocklist Hoogenraad'!B$17,ROW()-ROW(B$17),0)="","",OFFSET('Stocklist Hoogenraad'!B$17,ROW()-ROW(B$17),0))</f>
        <v/>
      </c>
      <c r="C4987" s="124" t="str">
        <f ca="1">IF(OFFSET('Stocklist Hoogenraad'!C$17,ROW()-ROW(C$17),0)="","",OFFSET('Stocklist Hoogenraad'!C$17,ROW()-ROW(C$17),0))</f>
        <v/>
      </c>
      <c r="D4987" s="125" t="str">
        <f ca="1">IF(OFFSET('Stocklist Hoogenraad'!D$17,ROW()-ROW(D$17),0)="","",(1+Margin)*OFFSET('Stocklist Hoogenraad'!D$17,ROW()-ROW(D$17),0))</f>
        <v/>
      </c>
    </row>
    <row r="4988" spans="1:4" x14ac:dyDescent="0.25">
      <c r="A4988" s="124" t="str">
        <f ca="1">IF(OFFSET('Stocklist Hoogenraad'!A$17,ROW()-ROW(A$17),0)="","",OFFSET('Stocklist Hoogenraad'!A$17,ROW()-ROW(A$17),0))</f>
        <v/>
      </c>
      <c r="B4988" s="124" t="str">
        <f ca="1">IF(OFFSET('Stocklist Hoogenraad'!B$17,ROW()-ROW(B$17),0)="","",OFFSET('Stocklist Hoogenraad'!B$17,ROW()-ROW(B$17),0))</f>
        <v/>
      </c>
      <c r="C4988" s="124" t="str">
        <f ca="1">IF(OFFSET('Stocklist Hoogenraad'!C$17,ROW()-ROW(C$17),0)="","",OFFSET('Stocklist Hoogenraad'!C$17,ROW()-ROW(C$17),0))</f>
        <v/>
      </c>
      <c r="D4988" s="125" t="str">
        <f ca="1">IF(OFFSET('Stocklist Hoogenraad'!D$17,ROW()-ROW(D$17),0)="","",(1+Margin)*OFFSET('Stocklist Hoogenraad'!D$17,ROW()-ROW(D$17),0))</f>
        <v/>
      </c>
    </row>
    <row r="4989" spans="1:4" x14ac:dyDescent="0.25">
      <c r="A4989" s="124" t="str">
        <f ca="1">IF(OFFSET('Stocklist Hoogenraad'!A$17,ROW()-ROW(A$17),0)="","",OFFSET('Stocklist Hoogenraad'!A$17,ROW()-ROW(A$17),0))</f>
        <v/>
      </c>
      <c r="B4989" s="124" t="str">
        <f ca="1">IF(OFFSET('Stocklist Hoogenraad'!B$17,ROW()-ROW(B$17),0)="","",OFFSET('Stocklist Hoogenraad'!B$17,ROW()-ROW(B$17),0))</f>
        <v/>
      </c>
      <c r="C4989" s="124" t="str">
        <f ca="1">IF(OFFSET('Stocklist Hoogenraad'!C$17,ROW()-ROW(C$17),0)="","",OFFSET('Stocklist Hoogenraad'!C$17,ROW()-ROW(C$17),0))</f>
        <v/>
      </c>
      <c r="D4989" s="125" t="str">
        <f ca="1">IF(OFFSET('Stocklist Hoogenraad'!D$17,ROW()-ROW(D$17),0)="","",(1+Margin)*OFFSET('Stocklist Hoogenraad'!D$17,ROW()-ROW(D$17),0))</f>
        <v/>
      </c>
    </row>
    <row r="4990" spans="1:4" x14ac:dyDescent="0.25">
      <c r="A4990" s="124" t="str">
        <f ca="1">IF(OFFSET('Stocklist Hoogenraad'!A$17,ROW()-ROW(A$17),0)="","",OFFSET('Stocklist Hoogenraad'!A$17,ROW()-ROW(A$17),0))</f>
        <v/>
      </c>
      <c r="B4990" s="124" t="str">
        <f ca="1">IF(OFFSET('Stocklist Hoogenraad'!B$17,ROW()-ROW(B$17),0)="","",OFFSET('Stocklist Hoogenraad'!B$17,ROW()-ROW(B$17),0))</f>
        <v/>
      </c>
      <c r="C4990" s="124" t="str">
        <f ca="1">IF(OFFSET('Stocklist Hoogenraad'!C$17,ROW()-ROW(C$17),0)="","",OFFSET('Stocklist Hoogenraad'!C$17,ROW()-ROW(C$17),0))</f>
        <v/>
      </c>
      <c r="D4990" s="125" t="str">
        <f ca="1">IF(OFFSET('Stocklist Hoogenraad'!D$17,ROW()-ROW(D$17),0)="","",(1+Margin)*OFFSET('Stocklist Hoogenraad'!D$17,ROW()-ROW(D$17),0))</f>
        <v/>
      </c>
    </row>
    <row r="4991" spans="1:4" x14ac:dyDescent="0.25">
      <c r="A4991" s="124" t="str">
        <f ca="1">IF(OFFSET('Stocklist Hoogenraad'!A$17,ROW()-ROW(A$17),0)="","",OFFSET('Stocklist Hoogenraad'!A$17,ROW()-ROW(A$17),0))</f>
        <v/>
      </c>
      <c r="B4991" s="124" t="str">
        <f ca="1">IF(OFFSET('Stocklist Hoogenraad'!B$17,ROW()-ROW(B$17),0)="","",OFFSET('Stocklist Hoogenraad'!B$17,ROW()-ROW(B$17),0))</f>
        <v/>
      </c>
      <c r="C4991" s="124" t="str">
        <f ca="1">IF(OFFSET('Stocklist Hoogenraad'!C$17,ROW()-ROW(C$17),0)="","",OFFSET('Stocklist Hoogenraad'!C$17,ROW()-ROW(C$17),0))</f>
        <v/>
      </c>
      <c r="D4991" s="125" t="str">
        <f ca="1">IF(OFFSET('Stocklist Hoogenraad'!D$17,ROW()-ROW(D$17),0)="","",(1+Margin)*OFFSET('Stocklist Hoogenraad'!D$17,ROW()-ROW(D$17),0))</f>
        <v/>
      </c>
    </row>
    <row r="4992" spans="1:4" x14ac:dyDescent="0.25">
      <c r="A4992" s="124" t="str">
        <f ca="1">IF(OFFSET('Stocklist Hoogenraad'!A$17,ROW()-ROW(A$17),0)="","",OFFSET('Stocklist Hoogenraad'!A$17,ROW()-ROW(A$17),0))</f>
        <v/>
      </c>
      <c r="B4992" s="124" t="str">
        <f ca="1">IF(OFFSET('Stocklist Hoogenraad'!B$17,ROW()-ROW(B$17),0)="","",OFFSET('Stocklist Hoogenraad'!B$17,ROW()-ROW(B$17),0))</f>
        <v/>
      </c>
      <c r="C4992" s="124" t="str">
        <f ca="1">IF(OFFSET('Stocklist Hoogenraad'!C$17,ROW()-ROW(C$17),0)="","",OFFSET('Stocklist Hoogenraad'!C$17,ROW()-ROW(C$17),0))</f>
        <v/>
      </c>
      <c r="D4992" s="125" t="str">
        <f ca="1">IF(OFFSET('Stocklist Hoogenraad'!D$17,ROW()-ROW(D$17),0)="","",(1+Margin)*OFFSET('Stocklist Hoogenraad'!D$17,ROW()-ROW(D$17),0))</f>
        <v/>
      </c>
    </row>
    <row r="4993" spans="1:4" x14ac:dyDescent="0.25">
      <c r="A4993" s="124" t="str">
        <f ca="1">IF(OFFSET('Stocklist Hoogenraad'!A$17,ROW()-ROW(A$17),0)="","",OFFSET('Stocklist Hoogenraad'!A$17,ROW()-ROW(A$17),0))</f>
        <v/>
      </c>
      <c r="B4993" s="124" t="str">
        <f ca="1">IF(OFFSET('Stocklist Hoogenraad'!B$17,ROW()-ROW(B$17),0)="","",OFFSET('Stocklist Hoogenraad'!B$17,ROW()-ROW(B$17),0))</f>
        <v/>
      </c>
      <c r="C4993" s="124" t="str">
        <f ca="1">IF(OFFSET('Stocklist Hoogenraad'!C$17,ROW()-ROW(C$17),0)="","",OFFSET('Stocklist Hoogenraad'!C$17,ROW()-ROW(C$17),0))</f>
        <v/>
      </c>
      <c r="D4993" s="125" t="str">
        <f ca="1">IF(OFFSET('Stocklist Hoogenraad'!D$17,ROW()-ROW(D$17),0)="","",(1+Margin)*OFFSET('Stocklist Hoogenraad'!D$17,ROW()-ROW(D$17),0))</f>
        <v/>
      </c>
    </row>
    <row r="4994" spans="1:4" x14ac:dyDescent="0.25">
      <c r="A4994" s="124" t="str">
        <f ca="1">IF(OFFSET('Stocklist Hoogenraad'!A$17,ROW()-ROW(A$17),0)="","",OFFSET('Stocklist Hoogenraad'!A$17,ROW()-ROW(A$17),0))</f>
        <v/>
      </c>
      <c r="B4994" s="124" t="str">
        <f ca="1">IF(OFFSET('Stocklist Hoogenraad'!B$17,ROW()-ROW(B$17),0)="","",OFFSET('Stocklist Hoogenraad'!B$17,ROW()-ROW(B$17),0))</f>
        <v/>
      </c>
      <c r="C4994" s="124" t="str">
        <f ca="1">IF(OFFSET('Stocklist Hoogenraad'!C$17,ROW()-ROW(C$17),0)="","",OFFSET('Stocklist Hoogenraad'!C$17,ROW()-ROW(C$17),0))</f>
        <v/>
      </c>
      <c r="D4994" s="125" t="str">
        <f ca="1">IF(OFFSET('Stocklist Hoogenraad'!D$17,ROW()-ROW(D$17),0)="","",(1+Margin)*OFFSET('Stocklist Hoogenraad'!D$17,ROW()-ROW(D$17),0))</f>
        <v/>
      </c>
    </row>
    <row r="4995" spans="1:4" x14ac:dyDescent="0.25">
      <c r="A4995" s="124" t="str">
        <f ca="1">IF(OFFSET('Stocklist Hoogenraad'!A$17,ROW()-ROW(A$17),0)="","",OFFSET('Stocklist Hoogenraad'!A$17,ROW()-ROW(A$17),0))</f>
        <v/>
      </c>
      <c r="B4995" s="124" t="str">
        <f ca="1">IF(OFFSET('Stocklist Hoogenraad'!B$17,ROW()-ROW(B$17),0)="","",OFFSET('Stocklist Hoogenraad'!B$17,ROW()-ROW(B$17),0))</f>
        <v/>
      </c>
      <c r="C4995" s="124" t="str">
        <f ca="1">IF(OFFSET('Stocklist Hoogenraad'!C$17,ROW()-ROW(C$17),0)="","",OFFSET('Stocklist Hoogenraad'!C$17,ROW()-ROW(C$17),0))</f>
        <v/>
      </c>
      <c r="D4995" s="125" t="str">
        <f ca="1">IF(OFFSET('Stocklist Hoogenraad'!D$17,ROW()-ROW(D$17),0)="","",(1+Margin)*OFFSET('Stocklist Hoogenraad'!D$17,ROW()-ROW(D$17),0))</f>
        <v/>
      </c>
    </row>
    <row r="4996" spans="1:4" x14ac:dyDescent="0.25">
      <c r="A4996" s="124" t="str">
        <f ca="1">IF(OFFSET('Stocklist Hoogenraad'!A$17,ROW()-ROW(A$17),0)="","",OFFSET('Stocklist Hoogenraad'!A$17,ROW()-ROW(A$17),0))</f>
        <v/>
      </c>
      <c r="B4996" s="124" t="str">
        <f ca="1">IF(OFFSET('Stocklist Hoogenraad'!B$17,ROW()-ROW(B$17),0)="","",OFFSET('Stocklist Hoogenraad'!B$17,ROW()-ROW(B$17),0))</f>
        <v/>
      </c>
      <c r="C4996" s="124" t="str">
        <f ca="1">IF(OFFSET('Stocklist Hoogenraad'!C$17,ROW()-ROW(C$17),0)="","",OFFSET('Stocklist Hoogenraad'!C$17,ROW()-ROW(C$17),0))</f>
        <v/>
      </c>
      <c r="D4996" s="125" t="str">
        <f ca="1">IF(OFFSET('Stocklist Hoogenraad'!D$17,ROW()-ROW(D$17),0)="","",(1+Margin)*OFFSET('Stocklist Hoogenraad'!D$17,ROW()-ROW(D$17),0))</f>
        <v/>
      </c>
    </row>
    <row r="4997" spans="1:4" x14ac:dyDescent="0.25">
      <c r="A4997" s="124" t="str">
        <f ca="1">IF(OFFSET('Stocklist Hoogenraad'!A$17,ROW()-ROW(A$17),0)="","",OFFSET('Stocklist Hoogenraad'!A$17,ROW()-ROW(A$17),0))</f>
        <v/>
      </c>
      <c r="B4997" s="124" t="str">
        <f ca="1">IF(OFFSET('Stocklist Hoogenraad'!B$17,ROW()-ROW(B$17),0)="","",OFFSET('Stocklist Hoogenraad'!B$17,ROW()-ROW(B$17),0))</f>
        <v/>
      </c>
      <c r="C4997" s="124" t="str">
        <f ca="1">IF(OFFSET('Stocklist Hoogenraad'!C$17,ROW()-ROW(C$17),0)="","",OFFSET('Stocklist Hoogenraad'!C$17,ROW()-ROW(C$17),0))</f>
        <v/>
      </c>
      <c r="D4997" s="125" t="str">
        <f ca="1">IF(OFFSET('Stocklist Hoogenraad'!D$17,ROW()-ROW(D$17),0)="","",(1+Margin)*OFFSET('Stocklist Hoogenraad'!D$17,ROW()-ROW(D$17),0))</f>
        <v/>
      </c>
    </row>
    <row r="4998" spans="1:4" x14ac:dyDescent="0.25">
      <c r="A4998" s="124" t="str">
        <f ca="1">IF(OFFSET('Stocklist Hoogenraad'!A$17,ROW()-ROW(A$17),0)="","",OFFSET('Stocklist Hoogenraad'!A$17,ROW()-ROW(A$17),0))</f>
        <v/>
      </c>
      <c r="B4998" s="124" t="str">
        <f ca="1">IF(OFFSET('Stocklist Hoogenraad'!B$17,ROW()-ROW(B$17),0)="","",OFFSET('Stocklist Hoogenraad'!B$17,ROW()-ROW(B$17),0))</f>
        <v/>
      </c>
      <c r="C4998" s="124" t="str">
        <f ca="1">IF(OFFSET('Stocklist Hoogenraad'!C$17,ROW()-ROW(C$17),0)="","",OFFSET('Stocklist Hoogenraad'!C$17,ROW()-ROW(C$17),0))</f>
        <v/>
      </c>
      <c r="D4998" s="125" t="str">
        <f ca="1">IF(OFFSET('Stocklist Hoogenraad'!D$17,ROW()-ROW(D$17),0)="","",(1+Margin)*OFFSET('Stocklist Hoogenraad'!D$17,ROW()-ROW(D$17),0))</f>
        <v/>
      </c>
    </row>
    <row r="4999" spans="1:4" x14ac:dyDescent="0.25">
      <c r="A4999" s="124" t="str">
        <f ca="1">IF(OFFSET('Stocklist Hoogenraad'!A$17,ROW()-ROW(A$17),0)="","",OFFSET('Stocklist Hoogenraad'!A$17,ROW()-ROW(A$17),0))</f>
        <v/>
      </c>
      <c r="B4999" s="124" t="str">
        <f ca="1">IF(OFFSET('Stocklist Hoogenraad'!B$17,ROW()-ROW(B$17),0)="","",OFFSET('Stocklist Hoogenraad'!B$17,ROW()-ROW(B$17),0))</f>
        <v/>
      </c>
      <c r="C4999" s="124" t="str">
        <f ca="1">IF(OFFSET('Stocklist Hoogenraad'!C$17,ROW()-ROW(C$17),0)="","",OFFSET('Stocklist Hoogenraad'!C$17,ROW()-ROW(C$17),0))</f>
        <v/>
      </c>
      <c r="D4999" s="125" t="str">
        <f ca="1">IF(OFFSET('Stocklist Hoogenraad'!D$17,ROW()-ROW(D$17),0)="","",(1+Margin)*OFFSET('Stocklist Hoogenraad'!D$17,ROW()-ROW(D$17),0))</f>
        <v/>
      </c>
    </row>
    <row r="5000" spans="1:4" x14ac:dyDescent="0.25">
      <c r="A5000" s="124" t="str">
        <f ca="1">IF(OFFSET('Stocklist Hoogenraad'!A$17,ROW()-ROW(A$17),0)="","",OFFSET('Stocklist Hoogenraad'!A$17,ROW()-ROW(A$17),0))</f>
        <v/>
      </c>
      <c r="B5000" s="124" t="str">
        <f ca="1">IF(OFFSET('Stocklist Hoogenraad'!B$17,ROW()-ROW(B$17),0)="","",OFFSET('Stocklist Hoogenraad'!B$17,ROW()-ROW(B$17),0))</f>
        <v/>
      </c>
      <c r="C5000" s="124" t="str">
        <f ca="1">IF(OFFSET('Stocklist Hoogenraad'!C$17,ROW()-ROW(C$17),0)="","",OFFSET('Stocklist Hoogenraad'!C$17,ROW()-ROW(C$17),0))</f>
        <v/>
      </c>
      <c r="D5000" s="125" t="str">
        <f ca="1">IF(OFFSET('Stocklist Hoogenraad'!D$17,ROW()-ROW(D$17),0)="","",(1+Margin)*OFFSET('Stocklist Hoogenraad'!D$17,ROW()-ROW(D$17),0))</f>
        <v/>
      </c>
    </row>
  </sheetData>
  <mergeCells count="4">
    <mergeCell ref="A7:D7"/>
    <mergeCell ref="A14:B14"/>
    <mergeCell ref="A15:D15"/>
    <mergeCell ref="A16:D16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3">
    <tabColor rgb="FFFF0000"/>
  </sheetPr>
  <dimension ref="A1:AJ534"/>
  <sheetViews>
    <sheetView showGridLines="0" workbookViewId="0">
      <pane ySplit="1" topLeftCell="A44" activePane="bottomLeft" state="frozen"/>
      <selection activeCell="AB1" sqref="AB1"/>
      <selection pane="bottomLeft" activeCell="M71" sqref="M71"/>
    </sheetView>
  </sheetViews>
  <sheetFormatPr defaultRowHeight="15" x14ac:dyDescent="0.25"/>
  <cols>
    <col min="1" max="1" width="44.140625" customWidth="1"/>
    <col min="2" max="2" width="12.140625" bestFit="1" customWidth="1"/>
    <col min="3" max="3" width="1.7109375" customWidth="1"/>
    <col min="4" max="4" width="29.7109375" bestFit="1" customWidth="1"/>
    <col min="5" max="5" width="11.7109375" customWidth="1"/>
    <col min="6" max="6" width="1.7109375" customWidth="1"/>
    <col min="7" max="7" width="22.85546875" bestFit="1" customWidth="1"/>
    <col min="8" max="8" width="4.5703125" style="20" bestFit="1" customWidth="1"/>
    <col min="9" max="9" width="13.7109375" customWidth="1"/>
    <col min="10" max="13" width="12.7109375" customWidth="1"/>
    <col min="14" max="14" width="1.7109375" customWidth="1"/>
    <col min="15" max="16" width="11.7109375" customWidth="1"/>
    <col min="17" max="17" width="1.7109375" customWidth="1"/>
    <col min="18" max="19" width="11.7109375" customWidth="1"/>
    <col min="20" max="20" width="1.7109375" customWidth="1"/>
    <col min="21" max="21" width="12.7109375" style="20" bestFit="1" customWidth="1"/>
    <col min="22" max="22" width="23.42578125" bestFit="1" customWidth="1"/>
    <col min="23" max="23" width="8.7109375" style="2" customWidth="1"/>
    <col min="24" max="24" width="5.7109375" style="2" customWidth="1"/>
    <col min="25" max="25" width="11" style="2" customWidth="1"/>
    <col min="26" max="26" width="10.7109375" style="2" customWidth="1"/>
    <col min="27" max="27" width="1.7109375" customWidth="1"/>
    <col min="28" max="28" width="5.85546875" bestFit="1" customWidth="1"/>
    <col min="29" max="29" width="1.7109375" customWidth="1"/>
    <col min="30" max="30" width="46.42578125" customWidth="1"/>
    <col min="31" max="31" width="1.7109375" customWidth="1"/>
    <col min="32" max="32" width="46.140625" customWidth="1"/>
    <col min="33" max="33" width="1.7109375" customWidth="1"/>
    <col min="34" max="34" width="45.85546875" customWidth="1"/>
    <col min="35" max="35" width="1.7109375" customWidth="1"/>
    <col min="36" max="36" width="46.5703125" customWidth="1"/>
  </cols>
  <sheetData>
    <row r="1" spans="1:36" ht="30" customHeight="1" x14ac:dyDescent="0.25">
      <c r="A1" s="23" t="s">
        <v>1597</v>
      </c>
      <c r="B1" s="24" t="s">
        <v>1596</v>
      </c>
      <c r="C1" s="1"/>
      <c r="D1" s="23" t="s">
        <v>1623</v>
      </c>
      <c r="E1" s="24" t="s">
        <v>1624</v>
      </c>
      <c r="F1" s="1"/>
      <c r="G1" s="35" t="s">
        <v>52</v>
      </c>
      <c r="H1" s="25" t="s">
        <v>7</v>
      </c>
      <c r="I1" s="25" t="s">
        <v>1600</v>
      </c>
      <c r="J1" s="25" t="s">
        <v>1598</v>
      </c>
      <c r="K1" s="25" t="s">
        <v>1656</v>
      </c>
      <c r="L1" s="42" t="s">
        <v>1628</v>
      </c>
      <c r="M1" s="42" t="s">
        <v>1657</v>
      </c>
      <c r="O1" s="41" t="s">
        <v>7</v>
      </c>
      <c r="P1" s="42" t="s">
        <v>1628</v>
      </c>
      <c r="R1" s="41" t="s">
        <v>7</v>
      </c>
      <c r="S1" s="42" t="s">
        <v>1657</v>
      </c>
      <c r="U1" s="23" t="s">
        <v>548</v>
      </c>
      <c r="V1" s="27" t="s">
        <v>549</v>
      </c>
      <c r="W1" s="25" t="s">
        <v>550</v>
      </c>
      <c r="X1" s="25" t="s">
        <v>551</v>
      </c>
      <c r="Y1" s="34" t="s">
        <v>1613</v>
      </c>
      <c r="Z1" s="26" t="s">
        <v>1658</v>
      </c>
      <c r="AB1" s="121" t="s">
        <v>1708</v>
      </c>
      <c r="AD1" s="28" t="s">
        <v>1604</v>
      </c>
      <c r="AF1" s="28" t="s">
        <v>1605</v>
      </c>
      <c r="AH1" s="28" t="s">
        <v>1603</v>
      </c>
      <c r="AJ1" s="28" t="s">
        <v>1676</v>
      </c>
    </row>
    <row r="2" spans="1:36" x14ac:dyDescent="0.25">
      <c r="A2" s="15" t="s">
        <v>78</v>
      </c>
      <c r="B2" s="15" t="s">
        <v>287</v>
      </c>
      <c r="D2" t="s">
        <v>1659</v>
      </c>
      <c r="E2" s="39">
        <v>0.5</v>
      </c>
      <c r="G2" s="43" t="s">
        <v>543</v>
      </c>
      <c r="H2" s="16" t="s">
        <v>1615</v>
      </c>
      <c r="I2" s="22">
        <v>20</v>
      </c>
      <c r="J2" s="16" t="s">
        <v>1599</v>
      </c>
      <c r="K2" s="16" t="str">
        <f>IF(OR(Tbl_PlantSizes[[#This Row],[Size]]="P9",Tbl_PlantSizes[[#This Row],[Size]]="P12"),"N","Y")</f>
        <v>Y</v>
      </c>
      <c r="L2" s="16">
        <f>IF(Tbl_PlantSizes[[#This Row],[Order per crate]]="N","",VLOOKUP(Tbl_PlantSizes[[#This Row],[Size]],Tbl_NrPlantsPerCrate[],2,0))</f>
        <v>5</v>
      </c>
      <c r="M2" s="2">
        <f>IF(Tbl_PlantSizes[[#This Row],[Order per palletbox]]="N","",VLOOKUP(Tbl_PlantSizes[[#This Row],[Size]],Tbl_NrPlantsPerBox[],2,0))</f>
        <v>80</v>
      </c>
      <c r="O2" s="2" t="s">
        <v>1620</v>
      </c>
      <c r="P2" s="2">
        <v>40</v>
      </c>
      <c r="R2" s="2" t="s">
        <v>1610</v>
      </c>
      <c r="S2" s="2">
        <v>480</v>
      </c>
      <c r="U2" s="18">
        <v>102</v>
      </c>
      <c r="V2" s="40" t="s">
        <v>1625</v>
      </c>
      <c r="W2" s="21">
        <v>4391</v>
      </c>
      <c r="X2" s="16"/>
      <c r="Y2" s="16"/>
      <c r="Z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  <c r="AB2" s="122" t="s">
        <v>1709</v>
      </c>
    </row>
    <row r="3" spans="1:36" x14ac:dyDescent="0.25">
      <c r="A3" s="15" t="s">
        <v>79</v>
      </c>
      <c r="B3" s="15" t="s">
        <v>288</v>
      </c>
      <c r="G3" s="132" t="s">
        <v>1754</v>
      </c>
      <c r="H3" s="16" t="s">
        <v>49</v>
      </c>
      <c r="I3" s="148">
        <v>75</v>
      </c>
      <c r="J3" s="133" t="s">
        <v>1599</v>
      </c>
      <c r="K3" s="134" t="str">
        <f>IF(OR(Tbl_PlantSizes[[#This Row],[Size]]="P9",Tbl_PlantSizes[[#This Row],[Size]]="P12"),"N","Y")</f>
        <v>N</v>
      </c>
      <c r="L3" s="135">
        <f>IF(Tbl_PlantSizes[[#This Row],[Order per crate]]="N","",VLOOKUP(Tbl_PlantSizes[[#This Row],[Size]],Tbl_NrPlantsPerCrate[],2,0))</f>
        <v>25</v>
      </c>
      <c r="M3" s="136" t="str">
        <f>IF(Tbl_PlantSizes[[#This Row],[Order per palletbox]]="N","",VLOOKUP(Tbl_PlantSizes[[#This Row],[Size]],Tbl_NrPlantsPerBox[],2,0))</f>
        <v/>
      </c>
      <c r="O3" s="2" t="s">
        <v>1621</v>
      </c>
      <c r="P3" s="2">
        <v>40</v>
      </c>
      <c r="R3" s="2" t="s">
        <v>1777</v>
      </c>
      <c r="S3" s="2">
        <v>400</v>
      </c>
      <c r="U3" s="18">
        <v>203</v>
      </c>
      <c r="V3" s="40" t="s">
        <v>1626</v>
      </c>
      <c r="W3" s="21">
        <v>4393</v>
      </c>
      <c r="X3" s="16"/>
      <c r="Y3" s="16"/>
      <c r="Z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  <c r="AB3" s="123" t="s">
        <v>1710</v>
      </c>
    </row>
    <row r="4" spans="1:36" x14ac:dyDescent="0.25">
      <c r="A4" s="15" t="s">
        <v>80</v>
      </c>
      <c r="B4" s="15" t="s">
        <v>289</v>
      </c>
      <c r="G4" s="132" t="s">
        <v>1753</v>
      </c>
      <c r="H4" s="16" t="s">
        <v>49</v>
      </c>
      <c r="I4" s="148">
        <v>75</v>
      </c>
      <c r="J4" s="133" t="s">
        <v>1599</v>
      </c>
      <c r="K4" s="134" t="str">
        <f>IF(OR(Tbl_PlantSizes[[#This Row],[Size]]="P9",Tbl_PlantSizes[[#This Row],[Size]]="P12"),"N","Y")</f>
        <v>N</v>
      </c>
      <c r="L4" s="135">
        <f>IF(Tbl_PlantSizes[[#This Row],[Order per crate]]="N","",VLOOKUP(Tbl_PlantSizes[[#This Row],[Size]],Tbl_NrPlantsPerCrate[],2,0))</f>
        <v>25</v>
      </c>
      <c r="M4" s="136" t="str">
        <f>IF(Tbl_PlantSizes[[#This Row],[Order per palletbox]]="N","",VLOOKUP(Tbl_PlantSizes[[#This Row],[Size]],Tbl_NrPlantsPerBox[],2,0))</f>
        <v/>
      </c>
      <c r="O4" s="2" t="s">
        <v>1622</v>
      </c>
      <c r="P4" s="2">
        <v>40</v>
      </c>
      <c r="R4" s="2" t="s">
        <v>1611</v>
      </c>
      <c r="S4" s="2">
        <v>280</v>
      </c>
      <c r="U4" s="18">
        <v>305</v>
      </c>
      <c r="V4" s="40" t="s">
        <v>1627</v>
      </c>
      <c r="W4" s="21">
        <v>4393</v>
      </c>
      <c r="X4" s="16"/>
      <c r="Y4" s="16"/>
      <c r="Z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5" spans="1:36" x14ac:dyDescent="0.25">
      <c r="A5" s="15" t="s">
        <v>81</v>
      </c>
      <c r="B5" s="15" t="s">
        <v>290</v>
      </c>
      <c r="G5" s="132" t="s">
        <v>1937</v>
      </c>
      <c r="H5" s="16" t="s">
        <v>49</v>
      </c>
      <c r="I5" s="148"/>
      <c r="J5" s="133" t="s">
        <v>1599</v>
      </c>
      <c r="K5" s="134" t="str">
        <f>IF(OR(Tbl_PlantSizes[[#This Row],[Size]]="P9",Tbl_PlantSizes[[#This Row],[Size]]="P12"),"N","Y")</f>
        <v>N</v>
      </c>
      <c r="L5" s="135">
        <f>IF(Tbl_PlantSizes[[#This Row],[Order per crate]]="N","",VLOOKUP(Tbl_PlantSizes[[#This Row],[Size]],Tbl_NrPlantsPerCrate[],2,0))</f>
        <v>25</v>
      </c>
      <c r="M5" s="136" t="str">
        <f>IF(Tbl_PlantSizes[[#This Row],[Order per palletbox]]="N","",VLOOKUP(Tbl_PlantSizes[[#This Row],[Size]],Tbl_NrPlantsPerBox[],2,0))</f>
        <v/>
      </c>
      <c r="O5" s="2" t="s">
        <v>11</v>
      </c>
      <c r="P5" s="2">
        <v>40</v>
      </c>
      <c r="R5" s="2" t="s">
        <v>1612</v>
      </c>
      <c r="S5" s="2">
        <v>150</v>
      </c>
      <c r="U5" s="18">
        <v>1</v>
      </c>
      <c r="V5" s="17" t="s">
        <v>552</v>
      </c>
      <c r="W5" s="21">
        <v>4394</v>
      </c>
      <c r="X5" s="16"/>
      <c r="Y5" s="16"/>
      <c r="Z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6" spans="1:36" x14ac:dyDescent="0.25">
      <c r="A6" s="15" t="s">
        <v>82</v>
      </c>
      <c r="B6" s="15" t="s">
        <v>291</v>
      </c>
      <c r="G6" s="43" t="s">
        <v>16</v>
      </c>
      <c r="H6" s="16" t="s">
        <v>49</v>
      </c>
      <c r="I6" s="16">
        <v>75</v>
      </c>
      <c r="J6" s="16" t="s">
        <v>1599</v>
      </c>
      <c r="K6" s="16" t="str">
        <f>IF(OR(Tbl_PlantSizes[[#This Row],[Size]]="P9",Tbl_PlantSizes[[#This Row],[Size]]="P12"),"N","Y")</f>
        <v>N</v>
      </c>
      <c r="L6" s="16">
        <f>IF(Tbl_PlantSizes[[#This Row],[Order per crate]]="N","",VLOOKUP(Tbl_PlantSizes[[#This Row],[Size]],Tbl_NrPlantsPerCrate[],2,0))</f>
        <v>25</v>
      </c>
      <c r="M6" s="2" t="str">
        <f>IF(Tbl_PlantSizes[[#This Row],[Order per palletbox]]="N","",VLOOKUP(Tbl_PlantSizes[[#This Row],[Size]],Tbl_NrPlantsPerBox[],2,0))</f>
        <v/>
      </c>
      <c r="O6" s="2" t="s">
        <v>1688</v>
      </c>
      <c r="P6" s="2">
        <v>24</v>
      </c>
      <c r="R6" s="2" t="s">
        <v>1615</v>
      </c>
      <c r="S6" s="2">
        <v>80</v>
      </c>
      <c r="U6" s="18" t="s">
        <v>553</v>
      </c>
      <c r="V6" s="17" t="s">
        <v>554</v>
      </c>
      <c r="W6" s="21">
        <v>4392</v>
      </c>
      <c r="X6" s="16"/>
      <c r="Y6" s="16"/>
      <c r="Z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7" spans="1:36" x14ac:dyDescent="0.25">
      <c r="A7" s="15" t="s">
        <v>83</v>
      </c>
      <c r="B7" s="15" t="s">
        <v>292</v>
      </c>
      <c r="G7" s="132" t="s">
        <v>1875</v>
      </c>
      <c r="H7" s="16" t="s">
        <v>1610</v>
      </c>
      <c r="I7" s="133">
        <v>50</v>
      </c>
      <c r="J7" s="133" t="s">
        <v>1599</v>
      </c>
      <c r="K7" s="134" t="str">
        <f>IF(OR(Tbl_PlantSizes[[#This Row],[Size]]="P9",Tbl_PlantSizes[[#This Row],[Size]]="P12"),"N","Y")</f>
        <v>Y</v>
      </c>
      <c r="L7" s="135">
        <f>IF(Tbl_PlantSizes[[#This Row],[Order per crate]]="N","",VLOOKUP(Tbl_PlantSizes[[#This Row],[Size]],Tbl_NrPlantsPerCrate[],2,0))</f>
        <v>15</v>
      </c>
      <c r="M7" s="136">
        <f>IF(Tbl_PlantSizes[[#This Row],[Order per palletbox]]="N","",VLOOKUP(Tbl_PlantSizes[[#This Row],[Size]],Tbl_NrPlantsPerBox[],2,0))</f>
        <v>480</v>
      </c>
      <c r="O7" s="2" t="s">
        <v>1614</v>
      </c>
      <c r="P7" s="2">
        <v>30</v>
      </c>
      <c r="R7" s="2" t="s">
        <v>1617</v>
      </c>
      <c r="S7" s="2">
        <v>70</v>
      </c>
      <c r="U7" s="18">
        <v>2</v>
      </c>
      <c r="V7" s="17" t="s">
        <v>555</v>
      </c>
      <c r="W7" s="21">
        <v>4395</v>
      </c>
      <c r="X7" s="16"/>
      <c r="Y7" s="16"/>
      <c r="Z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" spans="1:36" x14ac:dyDescent="0.25">
      <c r="A8" s="15" t="s">
        <v>84</v>
      </c>
      <c r="B8" s="15" t="s">
        <v>293</v>
      </c>
      <c r="G8" s="132" t="s">
        <v>1911</v>
      </c>
      <c r="H8" s="16" t="s">
        <v>1610</v>
      </c>
      <c r="I8" s="133">
        <v>50</v>
      </c>
      <c r="J8" s="133" t="s">
        <v>1599</v>
      </c>
      <c r="K8" s="134" t="str">
        <f>IF(OR(Tbl_PlantSizes[[#This Row],[Size]]="P9",Tbl_PlantSizes[[#This Row],[Size]]="P12"),"N","Y")</f>
        <v>Y</v>
      </c>
      <c r="L8" s="135">
        <f>IF(Tbl_PlantSizes[[#This Row],[Order per crate]]="N","",VLOOKUP(Tbl_PlantSizes[[#This Row],[Size]],Tbl_NrPlantsPerCrate[],2,0))</f>
        <v>15</v>
      </c>
      <c r="M8" s="136">
        <f>IF(Tbl_PlantSizes[[#This Row],[Order per palletbox]]="N","",VLOOKUP(Tbl_PlantSizes[[#This Row],[Size]],Tbl_NrPlantsPerBox[],2,0))</f>
        <v>480</v>
      </c>
      <c r="O8" s="2" t="s">
        <v>1618</v>
      </c>
      <c r="P8" s="2">
        <v>30</v>
      </c>
      <c r="U8" s="18">
        <v>4395</v>
      </c>
      <c r="V8" s="17">
        <v>2</v>
      </c>
      <c r="W8" s="21">
        <v>2</v>
      </c>
      <c r="X8" s="16"/>
      <c r="Y8" s="16"/>
      <c r="Z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" spans="1:36" x14ac:dyDescent="0.25">
      <c r="A9" s="15" t="s">
        <v>85</v>
      </c>
      <c r="B9" s="15" t="s">
        <v>294</v>
      </c>
      <c r="G9" s="132" t="s">
        <v>1745</v>
      </c>
      <c r="H9" s="16" t="s">
        <v>1777</v>
      </c>
      <c r="I9" s="133">
        <v>50</v>
      </c>
      <c r="J9" s="133" t="s">
        <v>1599</v>
      </c>
      <c r="K9" s="134" t="str">
        <f>IF(OR(Tbl_PlantSizes[[#This Row],[Size]]="P9",Tbl_PlantSizes[[#This Row],[Size]]="P12"),"N","Y")</f>
        <v>Y</v>
      </c>
      <c r="L9" s="135">
        <f>IF(Tbl_PlantSizes[[#This Row],[Order per crate]]="N","",VLOOKUP(Tbl_PlantSizes[[#This Row],[Size]],Tbl_NrPlantsPerCrate[],2,0))</f>
        <v>15</v>
      </c>
      <c r="M9" s="136">
        <f>IF(Tbl_PlantSizes[[#This Row],[Order per palletbox]]="N","",VLOOKUP(Tbl_PlantSizes[[#This Row],[Size]],Tbl_NrPlantsPerBox[],2,0))</f>
        <v>400</v>
      </c>
      <c r="O9" s="2" t="s">
        <v>49</v>
      </c>
      <c r="P9" s="2">
        <v>25</v>
      </c>
      <c r="U9" s="18" t="s">
        <v>556</v>
      </c>
      <c r="V9" s="17" t="s">
        <v>557</v>
      </c>
      <c r="W9" s="21"/>
      <c r="X9" s="16"/>
      <c r="Y9" s="16"/>
      <c r="Z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" spans="1:36" x14ac:dyDescent="0.25">
      <c r="A10" s="15" t="s">
        <v>86</v>
      </c>
      <c r="B10" s="15" t="s">
        <v>295</v>
      </c>
      <c r="G10" s="43" t="s">
        <v>540</v>
      </c>
      <c r="H10" s="16" t="s">
        <v>1610</v>
      </c>
      <c r="I10" s="16">
        <v>50</v>
      </c>
      <c r="J10" s="16" t="s">
        <v>1599</v>
      </c>
      <c r="K10" s="16" t="str">
        <f>IF(OR(Tbl_PlantSizes[[#This Row],[Size]]="P9",Tbl_PlantSizes[[#This Row],[Size]]="P12"),"N","Y")</f>
        <v>Y</v>
      </c>
      <c r="L10" s="16">
        <f>IF(Tbl_PlantSizes[[#This Row],[Order per crate]]="N","",VLOOKUP(Tbl_PlantSizes[[#This Row],[Size]],Tbl_NrPlantsPerCrate[],2,0))</f>
        <v>15</v>
      </c>
      <c r="M10" s="2">
        <f>IF(Tbl_PlantSizes[[#This Row],[Order per palletbox]]="N","",VLOOKUP(Tbl_PlantSizes[[#This Row],[Size]],Tbl_NrPlantsPerBox[],2,0))</f>
        <v>480</v>
      </c>
      <c r="O10" s="2" t="s">
        <v>1610</v>
      </c>
      <c r="P10" s="2">
        <v>15</v>
      </c>
      <c r="U10" s="18" t="s">
        <v>558</v>
      </c>
      <c r="V10" s="17" t="s">
        <v>559</v>
      </c>
      <c r="W10" s="21">
        <v>9999</v>
      </c>
      <c r="X10" s="16"/>
      <c r="Y10" s="16"/>
      <c r="Z1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1" spans="1:36" x14ac:dyDescent="0.25">
      <c r="A11" s="15" t="s">
        <v>87</v>
      </c>
      <c r="B11" s="15" t="s">
        <v>296</v>
      </c>
      <c r="G11" s="43" t="s">
        <v>1684</v>
      </c>
      <c r="H11" s="16" t="s">
        <v>1610</v>
      </c>
      <c r="I11" s="16">
        <v>50</v>
      </c>
      <c r="J11" s="16" t="s">
        <v>1599</v>
      </c>
      <c r="K11" s="16" t="str">
        <f>IF(OR(Tbl_PlantSizes[[#This Row],[Size]]="P9",Tbl_PlantSizes[[#This Row],[Size]]="P12"),"N","Y")</f>
        <v>Y</v>
      </c>
      <c r="L11" s="16">
        <f>IF(Tbl_PlantSizes[[#This Row],[Order per crate]]="N","",VLOOKUP(Tbl_PlantSizes[[#This Row],[Size]],Tbl_NrPlantsPerCrate[],2,0))</f>
        <v>15</v>
      </c>
      <c r="M11" s="2">
        <f>IF(Tbl_PlantSizes[[#This Row],[Order per palletbox]]="N","",VLOOKUP(Tbl_PlantSizes[[#This Row],[Size]],Tbl_NrPlantsPerBox[],2,0))</f>
        <v>480</v>
      </c>
      <c r="O11" s="2" t="s">
        <v>1777</v>
      </c>
      <c r="P11" s="2">
        <v>15</v>
      </c>
      <c r="U11" s="18" t="s">
        <v>560</v>
      </c>
      <c r="V11" s="17" t="s">
        <v>561</v>
      </c>
      <c r="W11" s="21">
        <v>4450</v>
      </c>
      <c r="X11" s="16"/>
      <c r="Y11" s="16"/>
      <c r="Z1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2" spans="1:36" x14ac:dyDescent="0.25">
      <c r="A12" s="15" t="s">
        <v>88</v>
      </c>
      <c r="B12" s="15" t="s">
        <v>297</v>
      </c>
      <c r="G12" s="43" t="s">
        <v>1686</v>
      </c>
      <c r="H12" s="16" t="s">
        <v>1610</v>
      </c>
      <c r="I12" s="16">
        <v>50</v>
      </c>
      <c r="J12" s="16" t="s">
        <v>1599</v>
      </c>
      <c r="K12" s="16" t="str">
        <f>IF(OR(Tbl_PlantSizes[[#This Row],[Size]]="P9",Tbl_PlantSizes[[#This Row],[Size]]="P12"),"N","Y")</f>
        <v>Y</v>
      </c>
      <c r="L12" s="16">
        <f>IF(Tbl_PlantSizes[[#This Row],[Order per crate]]="N","",VLOOKUP(Tbl_PlantSizes[[#This Row],[Size]],Tbl_NrPlantsPerCrate[],2,0))</f>
        <v>15</v>
      </c>
      <c r="M12" s="2">
        <f>IF(Tbl_PlantSizes[[#This Row],[Order per palletbox]]="N","",VLOOKUP(Tbl_PlantSizes[[#This Row],[Size]],Tbl_NrPlantsPerBox[],2,0))</f>
        <v>480</v>
      </c>
      <c r="O12" s="2" t="s">
        <v>1611</v>
      </c>
      <c r="P12" s="2">
        <v>8</v>
      </c>
      <c r="U12" s="18" t="s">
        <v>562</v>
      </c>
      <c r="V12" s="17" t="s">
        <v>563</v>
      </c>
      <c r="W12" s="21">
        <v>10</v>
      </c>
      <c r="X12" s="16"/>
      <c r="Y12" s="16"/>
      <c r="Z1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3" spans="1:36" x14ac:dyDescent="0.25">
      <c r="A13" s="15" t="s">
        <v>89</v>
      </c>
      <c r="B13" s="15" t="s">
        <v>298</v>
      </c>
      <c r="G13" s="132" t="s">
        <v>1756</v>
      </c>
      <c r="H13" s="16" t="s">
        <v>1610</v>
      </c>
      <c r="I13" s="133">
        <v>50</v>
      </c>
      <c r="J13" s="133"/>
      <c r="K13" s="134" t="str">
        <f>IF(OR(Tbl_PlantSizes[[#This Row],[Size]]="P9",Tbl_PlantSizes[[#This Row],[Size]]="P12"),"N","Y")</f>
        <v>Y</v>
      </c>
      <c r="L13" s="135">
        <f>IF(Tbl_PlantSizes[[#This Row],[Order per crate]]="N","",VLOOKUP(Tbl_PlantSizes[[#This Row],[Size]],Tbl_NrPlantsPerCrate[],2,0))</f>
        <v>15</v>
      </c>
      <c r="M13" s="136">
        <f>IF(Tbl_PlantSizes[[#This Row],[Order per palletbox]]="N","",VLOOKUP(Tbl_PlantSizes[[#This Row],[Size]],Tbl_NrPlantsPerBox[],2,0))</f>
        <v>480</v>
      </c>
      <c r="O13" s="2" t="s">
        <v>1612</v>
      </c>
      <c r="P13" s="2">
        <v>6</v>
      </c>
      <c r="U13" s="18" t="s">
        <v>564</v>
      </c>
      <c r="V13" s="17" t="s">
        <v>565</v>
      </c>
      <c r="W13" s="21">
        <v>4392</v>
      </c>
      <c r="X13" s="16"/>
      <c r="Y13" s="16"/>
      <c r="Z1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4" spans="1:36" x14ac:dyDescent="0.25">
      <c r="A14" s="15" t="s">
        <v>90</v>
      </c>
      <c r="B14" s="15" t="s">
        <v>299</v>
      </c>
      <c r="G14" s="132" t="s">
        <v>1755</v>
      </c>
      <c r="H14" s="16" t="s">
        <v>1610</v>
      </c>
      <c r="I14" s="133">
        <v>50</v>
      </c>
      <c r="J14" s="133"/>
      <c r="K14" s="134" t="str">
        <f>IF(OR(Tbl_PlantSizes[[#This Row],[Size]]="P9",Tbl_PlantSizes[[#This Row],[Size]]="P12"),"N","Y")</f>
        <v>Y</v>
      </c>
      <c r="L14" s="135">
        <f>IF(Tbl_PlantSizes[[#This Row],[Order per crate]]="N","",VLOOKUP(Tbl_PlantSizes[[#This Row],[Size]],Tbl_NrPlantsPerCrate[],2,0))</f>
        <v>15</v>
      </c>
      <c r="M14" s="136">
        <f>IF(Tbl_PlantSizes[[#This Row],[Order per palletbox]]="N","",VLOOKUP(Tbl_PlantSizes[[#This Row],[Size]],Tbl_NrPlantsPerBox[],2,0))</f>
        <v>480</v>
      </c>
      <c r="O14" s="2" t="s">
        <v>1615</v>
      </c>
      <c r="P14" s="2">
        <v>5</v>
      </c>
      <c r="U14" s="18" t="s">
        <v>566</v>
      </c>
      <c r="V14" s="17" t="s">
        <v>567</v>
      </c>
      <c r="W14" s="21">
        <v>20</v>
      </c>
      <c r="X14" s="16"/>
      <c r="Y14" s="16"/>
      <c r="Z1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5" spans="1:36" x14ac:dyDescent="0.25">
      <c r="A15" s="15" t="s">
        <v>91</v>
      </c>
      <c r="B15" s="15" t="s">
        <v>300</v>
      </c>
      <c r="G15" s="132" t="s">
        <v>1788</v>
      </c>
      <c r="H15" s="16" t="s">
        <v>11</v>
      </c>
      <c r="I15" s="133">
        <v>100</v>
      </c>
      <c r="J15" s="133" t="s">
        <v>1599</v>
      </c>
      <c r="K15" s="134" t="s">
        <v>1599</v>
      </c>
      <c r="L15" s="135">
        <v>50</v>
      </c>
      <c r="M15" s="136">
        <v>1250</v>
      </c>
      <c r="O15" s="2" t="s">
        <v>1617</v>
      </c>
      <c r="P15" s="2">
        <v>4</v>
      </c>
      <c r="U15" s="18" t="s">
        <v>568</v>
      </c>
      <c r="V15" s="17" t="s">
        <v>568</v>
      </c>
      <c r="W15" s="21">
        <v>4395</v>
      </c>
      <c r="X15" s="16"/>
      <c r="Y15" s="16"/>
      <c r="Z1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6" spans="1:36" x14ac:dyDescent="0.25">
      <c r="A16" s="15" t="s">
        <v>92</v>
      </c>
      <c r="B16" s="15" t="s">
        <v>301</v>
      </c>
      <c r="G16" s="43" t="s">
        <v>13</v>
      </c>
      <c r="H16" s="16" t="s">
        <v>11</v>
      </c>
      <c r="I16" s="16">
        <v>80</v>
      </c>
      <c r="J16" s="16" t="s">
        <v>1599</v>
      </c>
      <c r="K16" s="16" t="str">
        <f>IF(OR(Tbl_PlantSizes[[#This Row],[Size]]="P9",Tbl_PlantSizes[[#This Row],[Size]]="P12"),"N","Y")</f>
        <v>N</v>
      </c>
      <c r="L16" s="16">
        <f>IF(Tbl_PlantSizes[[#This Row],[Order per crate]]="N","",VLOOKUP(Tbl_PlantSizes[[#This Row],[Size]],Tbl_NrPlantsPerCrate[],2,0))</f>
        <v>40</v>
      </c>
      <c r="M16" s="2" t="str">
        <f>IF(Tbl_PlantSizes[[#This Row],[Order per palletbox]]="N","",VLOOKUP(Tbl_PlantSizes[[#This Row],[Size]],Tbl_NrPlantsPerBox[],2,0))</f>
        <v/>
      </c>
      <c r="U16" s="18" t="s">
        <v>569</v>
      </c>
      <c r="V16" s="17" t="s">
        <v>569</v>
      </c>
      <c r="W16" s="21">
        <v>4396</v>
      </c>
      <c r="X16" s="16"/>
      <c r="Y16" s="16"/>
      <c r="Z1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7" spans="1:36" x14ac:dyDescent="0.25">
      <c r="A17" s="15" t="s">
        <v>93</v>
      </c>
      <c r="B17" s="15" t="s">
        <v>302</v>
      </c>
      <c r="G17" s="43" t="s">
        <v>44</v>
      </c>
      <c r="H17" s="16" t="s">
        <v>11</v>
      </c>
      <c r="I17" s="16">
        <v>80</v>
      </c>
      <c r="J17" s="16" t="s">
        <v>1599</v>
      </c>
      <c r="K17" s="16" t="str">
        <f>IF(OR(Tbl_PlantSizes[[#This Row],[Size]]="P9",Tbl_PlantSizes[[#This Row],[Size]]="P12"),"N","Y")</f>
        <v>N</v>
      </c>
      <c r="L17" s="16">
        <f>IF(Tbl_PlantSizes[[#This Row],[Order per crate]]="N","",VLOOKUP(Tbl_PlantSizes[[#This Row],[Size]],Tbl_NrPlantsPerCrate[],2,0))</f>
        <v>40</v>
      </c>
      <c r="M17" s="2" t="str">
        <f>IF(Tbl_PlantSizes[[#This Row],[Order per palletbox]]="N","",VLOOKUP(Tbl_PlantSizes[[#This Row],[Size]],Tbl_NrPlantsPerBox[],2,0))</f>
        <v/>
      </c>
      <c r="U17" s="18" t="s">
        <v>570</v>
      </c>
      <c r="V17" s="17" t="s">
        <v>571</v>
      </c>
      <c r="W17" s="21"/>
      <c r="X17" s="16"/>
      <c r="Y17" s="16"/>
      <c r="Z1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8" spans="1:36" x14ac:dyDescent="0.25">
      <c r="A18" s="15" t="s">
        <v>94</v>
      </c>
      <c r="B18" s="15" t="s">
        <v>303</v>
      </c>
      <c r="G18" s="132" t="s">
        <v>1739</v>
      </c>
      <c r="H18" s="16" t="s">
        <v>11</v>
      </c>
      <c r="I18" s="133">
        <v>80</v>
      </c>
      <c r="J18" s="133" t="s">
        <v>1599</v>
      </c>
      <c r="K18" s="134" t="str">
        <f>IF(OR(Tbl_PlantSizes[[#This Row],[Size]]="P9",Tbl_PlantSizes[[#This Row],[Size]]="P12"),"N","Y")</f>
        <v>N</v>
      </c>
      <c r="L18" s="135">
        <f>IF(Tbl_PlantSizes[[#This Row],[Order per crate]]="N","",VLOOKUP(Tbl_PlantSizes[[#This Row],[Size]],Tbl_NrPlantsPerCrate[],2,0))</f>
        <v>40</v>
      </c>
      <c r="M18" s="136" t="str">
        <f>IF(Tbl_PlantSizes[[#This Row],[Order per palletbox]]="N","",VLOOKUP(Tbl_PlantSizes[[#This Row],[Size]],Tbl_NrPlantsPerBox[],2,0))</f>
        <v/>
      </c>
      <c r="U18" s="18" t="s">
        <v>572</v>
      </c>
      <c r="V18" s="17" t="s">
        <v>573</v>
      </c>
      <c r="W18" s="21">
        <v>3240</v>
      </c>
      <c r="X18" s="16"/>
      <c r="Y18" s="16"/>
      <c r="Z1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9" spans="1:36" x14ac:dyDescent="0.25">
      <c r="A19" s="15" t="s">
        <v>95</v>
      </c>
      <c r="B19" s="15" t="s">
        <v>304</v>
      </c>
      <c r="G19" s="43" t="s">
        <v>1514</v>
      </c>
      <c r="H19" s="16" t="s">
        <v>11</v>
      </c>
      <c r="I19" s="16">
        <v>80</v>
      </c>
      <c r="J19" s="16" t="s">
        <v>1599</v>
      </c>
      <c r="K19" s="16" t="str">
        <f>IF(OR(Tbl_PlantSizes[[#This Row],[Size]]="P9",Tbl_PlantSizes[[#This Row],[Size]]="P12"),"N","Y")</f>
        <v>N</v>
      </c>
      <c r="L19" s="16">
        <f>IF(Tbl_PlantSizes[[#This Row],[Order per crate]]="N","",VLOOKUP(Tbl_PlantSizes[[#This Row],[Size]],Tbl_NrPlantsPerCrate[],2,0))</f>
        <v>40</v>
      </c>
      <c r="M19" s="2" t="str">
        <f>IF(Tbl_PlantSizes[[#This Row],[Order per palletbox]]="N","",VLOOKUP(Tbl_PlantSizes[[#This Row],[Size]],Tbl_NrPlantsPerBox[],2,0))</f>
        <v/>
      </c>
      <c r="U19" s="18" t="s">
        <v>574</v>
      </c>
      <c r="V19" s="17" t="s">
        <v>575</v>
      </c>
      <c r="W19" s="21">
        <v>3250</v>
      </c>
      <c r="X19" s="16"/>
      <c r="Y19" s="16"/>
      <c r="Z1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0" spans="1:36" x14ac:dyDescent="0.25">
      <c r="A20" s="15" t="s">
        <v>96</v>
      </c>
      <c r="B20" s="15" t="s">
        <v>305</v>
      </c>
      <c r="G20" s="132" t="s">
        <v>1522</v>
      </c>
      <c r="H20" s="16" t="s">
        <v>11</v>
      </c>
      <c r="I20" s="133">
        <v>80</v>
      </c>
      <c r="J20" s="133" t="s">
        <v>1599</v>
      </c>
      <c r="K20" s="134" t="str">
        <f>IF(OR(Tbl_PlantSizes[[#This Row],[Size]]="P9",Tbl_PlantSizes[[#This Row],[Size]]="P12"),"N","Y")</f>
        <v>N</v>
      </c>
      <c r="L20" s="135">
        <f>IF(Tbl_PlantSizes[[#This Row],[Order per crate]]="N","",VLOOKUP(Tbl_PlantSizes[[#This Row],[Size]],Tbl_NrPlantsPerCrate[],2,0))</f>
        <v>40</v>
      </c>
      <c r="M20" s="136" t="str">
        <f>IF(Tbl_PlantSizes[[#This Row],[Order per palletbox]]="N","",VLOOKUP(Tbl_PlantSizes[[#This Row],[Size]],Tbl_NrPlantsPerBox[],2,0))</f>
        <v/>
      </c>
      <c r="U20" s="18" t="s">
        <v>576</v>
      </c>
      <c r="V20" s="17" t="s">
        <v>577</v>
      </c>
      <c r="W20" s="21">
        <v>3260</v>
      </c>
      <c r="X20" s="16"/>
      <c r="Y20" s="16"/>
      <c r="Z2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1" spans="1:36" x14ac:dyDescent="0.25">
      <c r="A21" s="15" t="s">
        <v>97</v>
      </c>
      <c r="B21" s="15" t="s">
        <v>306</v>
      </c>
      <c r="G21" s="43" t="s">
        <v>546</v>
      </c>
      <c r="H21" s="16" t="s">
        <v>11</v>
      </c>
      <c r="I21" s="16">
        <v>80</v>
      </c>
      <c r="J21" s="16" t="s">
        <v>1599</v>
      </c>
      <c r="K21" s="16" t="str">
        <f>IF(OR(Tbl_PlantSizes[[#This Row],[Size]]="P9",Tbl_PlantSizes[[#This Row],[Size]]="P12"),"N","Y")</f>
        <v>N</v>
      </c>
      <c r="L21" s="16">
        <f>IF(Tbl_PlantSizes[[#This Row],[Order per crate]]="N","",VLOOKUP(Tbl_PlantSizes[[#This Row],[Size]],Tbl_NrPlantsPerCrate[],2,0))</f>
        <v>40</v>
      </c>
      <c r="M21" s="2" t="str">
        <f>IF(Tbl_PlantSizes[[#This Row],[Order per palletbox]]="N","",VLOOKUP(Tbl_PlantSizes[[#This Row],[Size]],Tbl_NrPlantsPerBox[],2,0))</f>
        <v/>
      </c>
      <c r="U21" s="18" t="s">
        <v>578</v>
      </c>
      <c r="V21" s="17" t="s">
        <v>579</v>
      </c>
      <c r="W21" s="21">
        <v>3270</v>
      </c>
      <c r="X21" s="16"/>
      <c r="Y21" s="16"/>
      <c r="Z2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  <c r="AJ21" s="60"/>
    </row>
    <row r="22" spans="1:36" x14ac:dyDescent="0.25">
      <c r="A22" s="15" t="s">
        <v>98</v>
      </c>
      <c r="B22" s="15" t="s">
        <v>307</v>
      </c>
      <c r="G22" s="132" t="s">
        <v>1525</v>
      </c>
      <c r="H22" s="16" t="s">
        <v>11</v>
      </c>
      <c r="I22" s="133">
        <v>80</v>
      </c>
      <c r="J22" s="133" t="s">
        <v>1599</v>
      </c>
      <c r="K22" s="134" t="str">
        <f>IF(OR(Tbl_PlantSizes[[#This Row],[Size]]="P9",Tbl_PlantSizes[[#This Row],[Size]]="P12"),"N","Y")</f>
        <v>N</v>
      </c>
      <c r="L22" s="135">
        <f>IF(Tbl_PlantSizes[[#This Row],[Order per crate]]="N","",VLOOKUP(Tbl_PlantSizes[[#This Row],[Size]],Tbl_NrPlantsPerCrate[],2,0))</f>
        <v>40</v>
      </c>
      <c r="M22" s="136" t="str">
        <f>IF(Tbl_PlantSizes[[#This Row],[Order per palletbox]]="N","",VLOOKUP(Tbl_PlantSizes[[#This Row],[Size]],Tbl_NrPlantsPerBox[],2,0))</f>
        <v/>
      </c>
      <c r="U22" s="18" t="s">
        <v>580</v>
      </c>
      <c r="V22" s="17" t="s">
        <v>581</v>
      </c>
      <c r="W22" s="21">
        <v>3280</v>
      </c>
      <c r="X22" s="16"/>
      <c r="Y22" s="16"/>
      <c r="Z2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3" spans="1:36" x14ac:dyDescent="0.25">
      <c r="A23" s="15" t="s">
        <v>99</v>
      </c>
      <c r="B23" s="15" t="s">
        <v>308</v>
      </c>
      <c r="G23" s="132" t="s">
        <v>1527</v>
      </c>
      <c r="H23" s="16" t="s">
        <v>11</v>
      </c>
      <c r="I23" s="133">
        <v>80</v>
      </c>
      <c r="J23" s="133" t="s">
        <v>1599</v>
      </c>
      <c r="K23" s="134" t="str">
        <f>IF(OR(Tbl_PlantSizes[[#This Row],[Size]]="P9",Tbl_PlantSizes[[#This Row],[Size]]="P12"),"N","Y")</f>
        <v>N</v>
      </c>
      <c r="L23" s="135">
        <f>IF(Tbl_PlantSizes[[#This Row],[Order per crate]]="N","",VLOOKUP(Tbl_PlantSizes[[#This Row],[Size]],Tbl_NrPlantsPerCrate[],2,0))</f>
        <v>40</v>
      </c>
      <c r="M23" s="136" t="str">
        <f>IF(Tbl_PlantSizes[[#This Row],[Order per palletbox]]="N","",VLOOKUP(Tbl_PlantSizes[[#This Row],[Size]],Tbl_NrPlantsPerBox[],2,0))</f>
        <v/>
      </c>
      <c r="U23" s="18" t="s">
        <v>582</v>
      </c>
      <c r="V23" s="17" t="s">
        <v>583</v>
      </c>
      <c r="W23" s="21">
        <v>3290</v>
      </c>
      <c r="X23" s="16"/>
      <c r="Y23" s="16"/>
      <c r="Z2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4" spans="1:36" x14ac:dyDescent="0.25">
      <c r="A24" s="15" t="s">
        <v>100</v>
      </c>
      <c r="B24" s="15" t="s">
        <v>309</v>
      </c>
      <c r="G24" s="43" t="s">
        <v>1531</v>
      </c>
      <c r="H24" s="16" t="s">
        <v>11</v>
      </c>
      <c r="I24" s="16">
        <v>80</v>
      </c>
      <c r="J24" s="16" t="s">
        <v>1599</v>
      </c>
      <c r="K24" s="16" t="str">
        <f>IF(OR(Tbl_PlantSizes[[#This Row],[Size]]="P9",Tbl_PlantSizes[[#This Row],[Size]]="P12"),"N","Y")</f>
        <v>N</v>
      </c>
      <c r="L24" s="16">
        <f>IF(Tbl_PlantSizes[[#This Row],[Order per crate]]="N","",VLOOKUP(Tbl_PlantSizes[[#This Row],[Size]],Tbl_NrPlantsPerCrate[],2,0))</f>
        <v>40</v>
      </c>
      <c r="M24" s="2" t="str">
        <f>IF(Tbl_PlantSizes[[#This Row],[Order per palletbox]]="N","",VLOOKUP(Tbl_PlantSizes[[#This Row],[Size]],Tbl_NrPlantsPerBox[],2,0))</f>
        <v/>
      </c>
      <c r="U24" s="18" t="s">
        <v>584</v>
      </c>
      <c r="V24" s="17" t="s">
        <v>585</v>
      </c>
      <c r="W24" s="21">
        <v>3300</v>
      </c>
      <c r="X24" s="16"/>
      <c r="Y24" s="16"/>
      <c r="Z2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5" spans="1:36" x14ac:dyDescent="0.25">
      <c r="A25" s="15" t="s">
        <v>101</v>
      </c>
      <c r="B25" s="15" t="s">
        <v>310</v>
      </c>
      <c r="G25" s="132" t="s">
        <v>1539</v>
      </c>
      <c r="H25" s="16" t="s">
        <v>11</v>
      </c>
      <c r="I25" s="133">
        <v>80</v>
      </c>
      <c r="J25" s="133" t="s">
        <v>1599</v>
      </c>
      <c r="K25" s="134" t="str">
        <f>IF(OR(Tbl_PlantSizes[[#This Row],[Size]]="P9",Tbl_PlantSizes[[#This Row],[Size]]="P12"),"N","Y")</f>
        <v>N</v>
      </c>
      <c r="L25" s="135">
        <f>IF(Tbl_PlantSizes[[#This Row],[Order per crate]]="N","",VLOOKUP(Tbl_PlantSizes[[#This Row],[Size]],Tbl_NrPlantsPerCrate[],2,0))</f>
        <v>40</v>
      </c>
      <c r="M25" s="136" t="str">
        <f>IF(Tbl_PlantSizes[[#This Row],[Order per palletbox]]="N","",VLOOKUP(Tbl_PlantSizes[[#This Row],[Size]],Tbl_NrPlantsPerBox[],2,0))</f>
        <v/>
      </c>
      <c r="U25" s="18" t="s">
        <v>586</v>
      </c>
      <c r="V25" s="17" t="s">
        <v>587</v>
      </c>
      <c r="W25" s="21">
        <v>3310</v>
      </c>
      <c r="X25" s="16"/>
      <c r="Y25" s="16"/>
      <c r="Z2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" spans="1:36" x14ac:dyDescent="0.25">
      <c r="A26" s="15" t="s">
        <v>102</v>
      </c>
      <c r="B26" s="15" t="s">
        <v>311</v>
      </c>
      <c r="G26" s="132" t="s">
        <v>1766</v>
      </c>
      <c r="H26" s="16" t="s">
        <v>11</v>
      </c>
      <c r="I26" s="133"/>
      <c r="J26" s="133" t="s">
        <v>1599</v>
      </c>
      <c r="K26" s="134" t="str">
        <f>IF(OR(Tbl_PlantSizes[[#This Row],[Size]]="P9",Tbl_PlantSizes[[#This Row],[Size]]="P12"),"N","Y")</f>
        <v>N</v>
      </c>
      <c r="L26" s="135">
        <f>IF(Tbl_PlantSizes[[#This Row],[Order per crate]]="N","",VLOOKUP(Tbl_PlantSizes[[#This Row],[Size]],Tbl_NrPlantsPerCrate[],2,0))</f>
        <v>40</v>
      </c>
      <c r="M26" s="136" t="str">
        <f>IF(Tbl_PlantSizes[[#This Row],[Order per palletbox]]="N","",VLOOKUP(Tbl_PlantSizes[[#This Row],[Size]],Tbl_NrPlantsPerBox[],2,0))</f>
        <v/>
      </c>
      <c r="U26" s="18" t="s">
        <v>588</v>
      </c>
      <c r="V26" s="17" t="s">
        <v>589</v>
      </c>
      <c r="W26" s="21">
        <v>3320</v>
      </c>
      <c r="X26" s="16"/>
      <c r="Y26" s="16"/>
      <c r="Z2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" spans="1:36" x14ac:dyDescent="0.25">
      <c r="A27" s="15" t="s">
        <v>103</v>
      </c>
      <c r="B27" s="15" t="s">
        <v>312</v>
      </c>
      <c r="G27" s="43" t="s">
        <v>1721</v>
      </c>
      <c r="H27" s="16" t="s">
        <v>11</v>
      </c>
      <c r="I27" s="16">
        <v>80</v>
      </c>
      <c r="J27" s="16" t="s">
        <v>1599</v>
      </c>
      <c r="K27" s="16" t="str">
        <f>IF(OR(Tbl_PlantSizes[[#This Row],[Size]]="P9",Tbl_PlantSizes[[#This Row],[Size]]="P12"),"N","Y")</f>
        <v>N</v>
      </c>
      <c r="L27" s="16">
        <f>IF(Tbl_PlantSizes[[#This Row],[Order per crate]]="N","",VLOOKUP(Tbl_PlantSizes[[#This Row],[Size]],Tbl_NrPlantsPerCrate[],2,0))</f>
        <v>40</v>
      </c>
      <c r="M27" s="2" t="str">
        <f>IF(Tbl_PlantSizes[[#This Row],[Order per palletbox]]="N","",VLOOKUP(Tbl_PlantSizes[[#This Row],[Size]],Tbl_NrPlantsPerBox[],2,0))</f>
        <v/>
      </c>
      <c r="U27" s="18" t="s">
        <v>590</v>
      </c>
      <c r="V27" s="17" t="s">
        <v>591</v>
      </c>
      <c r="W27" s="21">
        <v>3330</v>
      </c>
      <c r="X27" s="16"/>
      <c r="Y27" s="16"/>
      <c r="Z2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" spans="1:36" x14ac:dyDescent="0.25">
      <c r="A28" s="15" t="s">
        <v>104</v>
      </c>
      <c r="B28" s="15" t="s">
        <v>313</v>
      </c>
      <c r="G28" s="43" t="s">
        <v>1693</v>
      </c>
      <c r="H28" s="16" t="s">
        <v>11</v>
      </c>
      <c r="I28" s="16">
        <v>80</v>
      </c>
      <c r="J28" s="16" t="s">
        <v>1599</v>
      </c>
      <c r="K28" s="16" t="str">
        <f>IF(OR(Tbl_PlantSizes[[#This Row],[Size]]="P9",Tbl_PlantSizes[[#This Row],[Size]]="P12"),"N","Y")</f>
        <v>N</v>
      </c>
      <c r="L28" s="16">
        <f>IF(Tbl_PlantSizes[[#This Row],[Order per crate]]="N","",VLOOKUP(Tbl_PlantSizes[[#This Row],[Size]],Tbl_NrPlantsPerCrate[],2,0))</f>
        <v>40</v>
      </c>
      <c r="M28" s="2" t="str">
        <f>IF(Tbl_PlantSizes[[#This Row],[Order per palletbox]]="N","",VLOOKUP(Tbl_PlantSizes[[#This Row],[Size]],Tbl_NrPlantsPerBox[],2,0))</f>
        <v/>
      </c>
      <c r="U28" s="18" t="s">
        <v>592</v>
      </c>
      <c r="V28" s="17" t="s">
        <v>593</v>
      </c>
      <c r="W28" s="21">
        <v>3340</v>
      </c>
      <c r="X28" s="16"/>
      <c r="Y28" s="16"/>
      <c r="Z2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9" spans="1:36" x14ac:dyDescent="0.25">
      <c r="A29" s="15" t="s">
        <v>105</v>
      </c>
      <c r="B29" s="15" t="s">
        <v>314</v>
      </c>
      <c r="G29" s="43" t="s">
        <v>1502</v>
      </c>
      <c r="H29" s="16" t="s">
        <v>11</v>
      </c>
      <c r="I29" s="16">
        <v>80</v>
      </c>
      <c r="J29" s="16" t="s">
        <v>1599</v>
      </c>
      <c r="K29" s="16" t="str">
        <f>IF(OR(Tbl_PlantSizes[[#This Row],[Size]]="P9",Tbl_PlantSizes[[#This Row],[Size]]="P12"),"N","Y")</f>
        <v>N</v>
      </c>
      <c r="L29" s="16">
        <f>IF(Tbl_PlantSizes[[#This Row],[Order per crate]]="N","",VLOOKUP(Tbl_PlantSizes[[#This Row],[Size]],Tbl_NrPlantsPerCrate[],2,0))</f>
        <v>40</v>
      </c>
      <c r="M29" s="2" t="str">
        <f>IF(Tbl_PlantSizes[[#This Row],[Order per palletbox]]="N","",VLOOKUP(Tbl_PlantSizes[[#This Row],[Size]],Tbl_NrPlantsPerBox[],2,0))</f>
        <v/>
      </c>
      <c r="U29" s="18" t="s">
        <v>594</v>
      </c>
      <c r="V29" s="17" t="s">
        <v>595</v>
      </c>
      <c r="W29" s="21">
        <v>3350</v>
      </c>
      <c r="X29" s="16"/>
      <c r="Y29" s="16"/>
      <c r="Z2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0" spans="1:36" x14ac:dyDescent="0.25">
      <c r="A30" s="15" t="s">
        <v>106</v>
      </c>
      <c r="B30" s="15" t="s">
        <v>315</v>
      </c>
      <c r="G30" s="43" t="s">
        <v>1715</v>
      </c>
      <c r="H30" s="16" t="s">
        <v>11</v>
      </c>
      <c r="I30" s="16">
        <v>80</v>
      </c>
      <c r="J30" s="16" t="s">
        <v>1599</v>
      </c>
      <c r="K30" s="16" t="str">
        <f>IF(OR(Tbl_PlantSizes[[#This Row],[Size]]="P9",Tbl_PlantSizes[[#This Row],[Size]]="P12"),"N","Y")</f>
        <v>N</v>
      </c>
      <c r="L30" s="16">
        <f>IF(Tbl_PlantSizes[[#This Row],[Order per crate]]="N","",VLOOKUP(Tbl_PlantSizes[[#This Row],[Size]],Tbl_NrPlantsPerCrate[],2,0))</f>
        <v>40</v>
      </c>
      <c r="M30" s="2" t="str">
        <f>IF(Tbl_PlantSizes[[#This Row],[Order per palletbox]]="N","",VLOOKUP(Tbl_PlantSizes[[#This Row],[Size]],Tbl_NrPlantsPerBox[],2,0))</f>
        <v/>
      </c>
      <c r="U30" s="18" t="s">
        <v>596</v>
      </c>
      <c r="V30" s="17" t="s">
        <v>597</v>
      </c>
      <c r="W30" s="21">
        <v>3360</v>
      </c>
      <c r="X30" s="16"/>
      <c r="Y30" s="16"/>
      <c r="Z3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" spans="1:36" x14ac:dyDescent="0.25">
      <c r="A31" s="15" t="s">
        <v>70</v>
      </c>
      <c r="B31" s="15" t="s">
        <v>316</v>
      </c>
      <c r="G31" s="132" t="s">
        <v>1736</v>
      </c>
      <c r="H31" s="16" t="s">
        <v>11</v>
      </c>
      <c r="I31" s="133">
        <v>80</v>
      </c>
      <c r="J31" s="133" t="s">
        <v>1599</v>
      </c>
      <c r="K31" s="134" t="str">
        <f>IF(OR(Tbl_PlantSizes[[#This Row],[Size]]="P9",Tbl_PlantSizes[[#This Row],[Size]]="P12"),"N","Y")</f>
        <v>N</v>
      </c>
      <c r="L31" s="135">
        <v>24</v>
      </c>
      <c r="M31" s="136" t="str">
        <f>IF(Tbl_PlantSizes[[#This Row],[Order per palletbox]]="N","",VLOOKUP(Tbl_PlantSizes[[#This Row],[Size]],Tbl_NrPlantsPerBox[],2,0))</f>
        <v/>
      </c>
      <c r="U31" s="18" t="s">
        <v>598</v>
      </c>
      <c r="V31" s="17" t="s">
        <v>599</v>
      </c>
      <c r="W31" s="21">
        <v>3370</v>
      </c>
      <c r="X31" s="16"/>
      <c r="Y31" s="16"/>
      <c r="Z3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2" spans="1:36" x14ac:dyDescent="0.25">
      <c r="A32" s="15" t="s">
        <v>107</v>
      </c>
      <c r="B32" s="15" t="s">
        <v>317</v>
      </c>
      <c r="G32" s="43" t="s">
        <v>1691</v>
      </c>
      <c r="H32" s="16" t="s">
        <v>1611</v>
      </c>
      <c r="I32" s="16">
        <v>50</v>
      </c>
      <c r="J32" s="16" t="s">
        <v>1599</v>
      </c>
      <c r="K32" s="16" t="str">
        <f>IF(OR(Tbl_PlantSizes[[#This Row],[Size]]="P9",Tbl_PlantSizes[[#This Row],[Size]]="P12"),"N","Y")</f>
        <v>Y</v>
      </c>
      <c r="L32" s="16">
        <f>IF(Tbl_PlantSizes[[#This Row],[Order per crate]]="N","",VLOOKUP(Tbl_PlantSizes[[#This Row],[Size]],Tbl_NrPlantsPerCrate[],2,0))</f>
        <v>8</v>
      </c>
      <c r="M32" s="2">
        <f>IF(Tbl_PlantSizes[[#This Row],[Order per palletbox]]="N","",VLOOKUP(Tbl_PlantSizes[[#This Row],[Size]],Tbl_NrPlantsPerBox[],2,0))</f>
        <v>280</v>
      </c>
      <c r="U32" s="18" t="s">
        <v>600</v>
      </c>
      <c r="V32" s="17" t="s">
        <v>601</v>
      </c>
      <c r="W32" s="21">
        <v>3380</v>
      </c>
      <c r="X32" s="16"/>
      <c r="Y32" s="16"/>
      <c r="Z3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3" spans="1:26" x14ac:dyDescent="0.25">
      <c r="A33" s="15" t="s">
        <v>108</v>
      </c>
      <c r="B33" s="15" t="s">
        <v>318</v>
      </c>
      <c r="G33" s="43" t="s">
        <v>51</v>
      </c>
      <c r="H33" s="16" t="s">
        <v>1611</v>
      </c>
      <c r="I33" s="16">
        <v>50</v>
      </c>
      <c r="J33" s="16" t="s">
        <v>1599</v>
      </c>
      <c r="K33" s="16" t="str">
        <f>IF(OR(Tbl_PlantSizes[[#This Row],[Size]]="P9",Tbl_PlantSizes[[#This Row],[Size]]="P12"),"N","Y")</f>
        <v>Y</v>
      </c>
      <c r="L33" s="16">
        <f>IF(Tbl_PlantSizes[[#This Row],[Order per crate]]="N","",VLOOKUP(Tbl_PlantSizes[[#This Row],[Size]],Tbl_NrPlantsPerCrate[],2,0))</f>
        <v>8</v>
      </c>
      <c r="M33" s="2">
        <f>IF(Tbl_PlantSizes[[#This Row],[Order per palletbox]]="N","",VLOOKUP(Tbl_PlantSizes[[#This Row],[Size]],Tbl_NrPlantsPerBox[],2,0))</f>
        <v>280</v>
      </c>
      <c r="U33" s="18" t="s">
        <v>602</v>
      </c>
      <c r="V33" s="17" t="s">
        <v>603</v>
      </c>
      <c r="W33" s="21">
        <v>3390</v>
      </c>
      <c r="X33" s="16"/>
      <c r="Y33" s="16"/>
      <c r="Z3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" spans="1:26" x14ac:dyDescent="0.25">
      <c r="A34" s="15" t="s">
        <v>71</v>
      </c>
      <c r="B34" s="15" t="s">
        <v>319</v>
      </c>
      <c r="G34" s="43" t="s">
        <v>547</v>
      </c>
      <c r="H34" s="16" t="s">
        <v>1610</v>
      </c>
      <c r="I34" s="16">
        <v>50</v>
      </c>
      <c r="J34" s="16" t="s">
        <v>1599</v>
      </c>
      <c r="K34" s="16" t="str">
        <f>IF(OR(Tbl_PlantSizes[[#This Row],[Size]]="P9",Tbl_PlantSizes[[#This Row],[Size]]="P12"),"N","Y")</f>
        <v>Y</v>
      </c>
      <c r="L34" s="16">
        <f>IF(Tbl_PlantSizes[[#This Row],[Order per crate]]="N","",VLOOKUP(Tbl_PlantSizes[[#This Row],[Size]],Tbl_NrPlantsPerCrate[],2,0))</f>
        <v>15</v>
      </c>
      <c r="M34" s="2">
        <f>IF(Tbl_PlantSizes[[#This Row],[Order per palletbox]]="N","",VLOOKUP(Tbl_PlantSizes[[#This Row],[Size]],Tbl_NrPlantsPerBox[],2,0))</f>
        <v>480</v>
      </c>
      <c r="U34" s="18" t="s">
        <v>604</v>
      </c>
      <c r="V34" s="17" t="s">
        <v>605</v>
      </c>
      <c r="W34" s="21">
        <v>3400</v>
      </c>
      <c r="X34" s="16"/>
      <c r="Y34" s="16"/>
      <c r="Z3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" spans="1:26" x14ac:dyDescent="0.25">
      <c r="A35" s="15" t="s">
        <v>109</v>
      </c>
      <c r="B35" s="15" t="s">
        <v>320</v>
      </c>
      <c r="G35" s="132" t="s">
        <v>1734</v>
      </c>
      <c r="H35" s="16" t="s">
        <v>49</v>
      </c>
      <c r="I35" s="133">
        <v>80</v>
      </c>
      <c r="J35" s="133" t="s">
        <v>1599</v>
      </c>
      <c r="K35" s="134" t="s">
        <v>1599</v>
      </c>
      <c r="L35" s="135">
        <v>30</v>
      </c>
      <c r="M35" s="136">
        <v>900</v>
      </c>
      <c r="U35" s="18" t="s">
        <v>606</v>
      </c>
      <c r="V35" s="17" t="s">
        <v>607</v>
      </c>
      <c r="W35" s="21">
        <v>3410</v>
      </c>
      <c r="X35" s="16"/>
      <c r="Y35" s="16"/>
      <c r="Z3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" spans="1:26" x14ac:dyDescent="0.25">
      <c r="A36" s="15" t="s">
        <v>66</v>
      </c>
      <c r="B36" s="15" t="s">
        <v>321</v>
      </c>
      <c r="G36" s="132" t="s">
        <v>1735</v>
      </c>
      <c r="H36" s="16" t="s">
        <v>49</v>
      </c>
      <c r="I36" s="133">
        <v>80</v>
      </c>
      <c r="J36" s="133" t="s">
        <v>1599</v>
      </c>
      <c r="K36" s="134" t="str">
        <f>IF(OR(Tbl_PlantSizes[[#This Row],[Size]]="P9",Tbl_PlantSizes[[#This Row],[Size]]="P12"),"N","Y")</f>
        <v>N</v>
      </c>
      <c r="L36" s="135">
        <v>30</v>
      </c>
      <c r="M36" s="136">
        <v>900</v>
      </c>
      <c r="U36" s="18" t="s">
        <v>608</v>
      </c>
      <c r="V36" s="17" t="s">
        <v>609</v>
      </c>
      <c r="W36" s="21">
        <v>3420</v>
      </c>
      <c r="X36" s="16"/>
      <c r="Y36" s="16"/>
      <c r="Z3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" spans="1:26" x14ac:dyDescent="0.25">
      <c r="A37" s="15" t="s">
        <v>110</v>
      </c>
      <c r="B37" s="15" t="s">
        <v>322</v>
      </c>
      <c r="G37" s="132" t="s">
        <v>2256</v>
      </c>
      <c r="H37" s="16" t="s">
        <v>49</v>
      </c>
      <c r="I37" s="133">
        <v>80</v>
      </c>
      <c r="J37" s="133" t="s">
        <v>1599</v>
      </c>
      <c r="K37" s="134" t="s">
        <v>1599</v>
      </c>
      <c r="L37" s="135">
        <f>IF(Tbl_PlantSizes[[#This Row],[Order per crate]]="N","",VLOOKUP(Tbl_PlantSizes[[#This Row],[Size]],Tbl_NrPlantsPerCrate[],2,0))</f>
        <v>25</v>
      </c>
      <c r="M37" s="136">
        <v>900</v>
      </c>
      <c r="U37" s="18" t="s">
        <v>610</v>
      </c>
      <c r="V37" s="17" t="s">
        <v>611</v>
      </c>
      <c r="W37" s="21">
        <v>3430</v>
      </c>
      <c r="X37" s="16"/>
      <c r="Y37" s="16"/>
      <c r="Z3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" spans="1:26" x14ac:dyDescent="0.25">
      <c r="A38" s="15" t="s">
        <v>23</v>
      </c>
      <c r="B38" s="15" t="s">
        <v>323</v>
      </c>
      <c r="G38" s="132" t="s">
        <v>1402</v>
      </c>
      <c r="H38" s="16" t="s">
        <v>49</v>
      </c>
      <c r="I38" s="133">
        <v>80</v>
      </c>
      <c r="J38" s="133" t="s">
        <v>1599</v>
      </c>
      <c r="K38" s="134" t="s">
        <v>1599</v>
      </c>
      <c r="L38" s="135">
        <v>30</v>
      </c>
      <c r="M38" s="136">
        <v>900</v>
      </c>
      <c r="U38" s="18" t="s">
        <v>612</v>
      </c>
      <c r="V38" s="17" t="s">
        <v>613</v>
      </c>
      <c r="W38" s="21">
        <v>3440</v>
      </c>
      <c r="X38" s="16"/>
      <c r="Y38" s="16"/>
      <c r="Z3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" spans="1:26" x14ac:dyDescent="0.25">
      <c r="A39" s="15" t="s">
        <v>24</v>
      </c>
      <c r="B39" s="15" t="s">
        <v>324</v>
      </c>
      <c r="G39" s="43" t="s">
        <v>1398</v>
      </c>
      <c r="H39" s="16" t="s">
        <v>49</v>
      </c>
      <c r="I39" s="16">
        <v>80</v>
      </c>
      <c r="J39" s="16" t="s">
        <v>1599</v>
      </c>
      <c r="K39" s="16" t="str">
        <f>IF(OR(Tbl_PlantSizes[[#This Row],[Size]]="P9",Tbl_PlantSizes[[#This Row],[Size]]="P12"),"N","Y")</f>
        <v>N</v>
      </c>
      <c r="L39" s="16">
        <f>IF(Tbl_PlantSizes[[#This Row],[Order per crate]]="N","",VLOOKUP(Tbl_PlantSizes[[#This Row],[Size]],Tbl_NrPlantsPerCrate[],2,0))</f>
        <v>25</v>
      </c>
      <c r="M39" s="2" t="str">
        <f>IF(Tbl_PlantSizes[[#This Row],[Order per palletbox]]="N","",VLOOKUP(Tbl_PlantSizes[[#This Row],[Size]],Tbl_NrPlantsPerBox[],2,0))</f>
        <v/>
      </c>
      <c r="U39" s="18" t="s">
        <v>614</v>
      </c>
      <c r="V39" s="17" t="s">
        <v>615</v>
      </c>
      <c r="W39" s="21">
        <v>3450</v>
      </c>
      <c r="X39" s="16"/>
      <c r="Y39" s="16"/>
      <c r="Z3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" spans="1:26" x14ac:dyDescent="0.25">
      <c r="A40" s="15" t="s">
        <v>111</v>
      </c>
      <c r="B40" s="15" t="s">
        <v>325</v>
      </c>
      <c r="G40" s="43" t="s">
        <v>45</v>
      </c>
      <c r="H40" s="16" t="s">
        <v>49</v>
      </c>
      <c r="I40" s="16">
        <v>80</v>
      </c>
      <c r="J40" s="16" t="s">
        <v>1599</v>
      </c>
      <c r="K40" s="16" t="str">
        <f>IF(OR(Tbl_PlantSizes[[#This Row],[Size]]="P9",Tbl_PlantSizes[[#This Row],[Size]]="P12"),"N","Y")</f>
        <v>N</v>
      </c>
      <c r="L40" s="16">
        <f>IF(Tbl_PlantSizes[[#This Row],[Order per crate]]="N","",VLOOKUP(Tbl_PlantSizes[[#This Row],[Size]],Tbl_NrPlantsPerCrate[],2,0))</f>
        <v>25</v>
      </c>
      <c r="M40" s="2" t="str">
        <f>IF(Tbl_PlantSizes[[#This Row],[Order per palletbox]]="N","",VLOOKUP(Tbl_PlantSizes[[#This Row],[Size]],Tbl_NrPlantsPerBox[],2,0))</f>
        <v/>
      </c>
      <c r="U40" s="18" t="s">
        <v>616</v>
      </c>
      <c r="V40" s="17" t="s">
        <v>617</v>
      </c>
      <c r="W40" s="21">
        <v>3460</v>
      </c>
      <c r="X40" s="16"/>
      <c r="Y40" s="16"/>
      <c r="Z4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" spans="1:26" x14ac:dyDescent="0.25">
      <c r="A41" s="15" t="s">
        <v>112</v>
      </c>
      <c r="B41" s="15" t="s">
        <v>326</v>
      </c>
      <c r="G41" s="132" t="s">
        <v>1424</v>
      </c>
      <c r="H41" s="16" t="s">
        <v>49</v>
      </c>
      <c r="I41" s="133">
        <v>80</v>
      </c>
      <c r="J41" s="133" t="s">
        <v>1599</v>
      </c>
      <c r="K41" s="134" t="str">
        <f>IF(OR(Tbl_PlantSizes[[#This Row],[Size]]="P9",Tbl_PlantSizes[[#This Row],[Size]]="P12"),"N","Y")</f>
        <v>N</v>
      </c>
      <c r="L41" s="135">
        <v>30</v>
      </c>
      <c r="M41" s="136" t="str">
        <f>IF(Tbl_PlantSizes[[#This Row],[Order per palletbox]]="N","",VLOOKUP(Tbl_PlantSizes[[#This Row],[Size]],Tbl_NrPlantsPerBox[],2,0))</f>
        <v/>
      </c>
      <c r="U41" s="18" t="s">
        <v>618</v>
      </c>
      <c r="V41" s="17" t="s">
        <v>619</v>
      </c>
      <c r="W41" s="21">
        <v>30</v>
      </c>
      <c r="X41" s="16"/>
      <c r="Y41" s="16"/>
      <c r="Z4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2" spans="1:26" x14ac:dyDescent="0.25">
      <c r="A42" s="15" t="s">
        <v>113</v>
      </c>
      <c r="B42" s="15" t="s">
        <v>327</v>
      </c>
      <c r="G42" s="43" t="s">
        <v>30</v>
      </c>
      <c r="H42" s="16" t="s">
        <v>49</v>
      </c>
      <c r="I42" s="16">
        <v>75</v>
      </c>
      <c r="J42" s="16" t="s">
        <v>1599</v>
      </c>
      <c r="K42" s="16" t="str">
        <f>IF(OR(Tbl_PlantSizes[[#This Row],[Size]]="P9",Tbl_PlantSizes[[#This Row],[Size]]="P12"),"N","Y")</f>
        <v>N</v>
      </c>
      <c r="L42" s="16">
        <f>IF(Tbl_PlantSizes[[#This Row],[Order per crate]]="N","",VLOOKUP(Tbl_PlantSizes[[#This Row],[Size]],Tbl_NrPlantsPerCrate[],2,0))</f>
        <v>25</v>
      </c>
      <c r="M42" s="2" t="str">
        <f>IF(Tbl_PlantSizes[[#This Row],[Order per palletbox]]="N","",VLOOKUP(Tbl_PlantSizes[[#This Row],[Size]],Tbl_NrPlantsPerBox[],2,0))</f>
        <v/>
      </c>
      <c r="U42" s="18" t="s">
        <v>620</v>
      </c>
      <c r="V42" s="17" t="s">
        <v>621</v>
      </c>
      <c r="W42" s="21">
        <v>50</v>
      </c>
      <c r="X42" s="16"/>
      <c r="Y42" s="16"/>
      <c r="Z4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3" spans="1:26" x14ac:dyDescent="0.25">
      <c r="A43" s="15" t="s">
        <v>114</v>
      </c>
      <c r="B43" s="15" t="s">
        <v>328</v>
      </c>
      <c r="G43" s="43" t="s">
        <v>31</v>
      </c>
      <c r="H43" s="16" t="s">
        <v>11</v>
      </c>
      <c r="I43" s="16">
        <v>80</v>
      </c>
      <c r="J43" s="16" t="s">
        <v>1599</v>
      </c>
      <c r="K43" s="16" t="str">
        <f>IF(OR(Tbl_PlantSizes[[#This Row],[Size]]="P9",Tbl_PlantSizes[[#This Row],[Size]]="P12"),"N","Y")</f>
        <v>N</v>
      </c>
      <c r="L43" s="16">
        <f>IF(Tbl_PlantSizes[[#This Row],[Order per crate]]="N","",VLOOKUP(Tbl_PlantSizes[[#This Row],[Size]],Tbl_NrPlantsPerCrate[],2,0))</f>
        <v>40</v>
      </c>
      <c r="M43" s="2" t="str">
        <f>IF(Tbl_PlantSizes[[#This Row],[Order per palletbox]]="N","",VLOOKUP(Tbl_PlantSizes[[#This Row],[Size]],Tbl_NrPlantsPerBox[],2,0))</f>
        <v/>
      </c>
      <c r="U43" s="19" t="s">
        <v>622</v>
      </c>
      <c r="V43" s="15" t="s">
        <v>623</v>
      </c>
      <c r="W43" s="16">
        <v>60</v>
      </c>
      <c r="X43" s="16"/>
      <c r="Y43" s="16" t="s">
        <v>1610</v>
      </c>
      <c r="Z4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4" spans="1:26" x14ac:dyDescent="0.25">
      <c r="A44" s="15" t="s">
        <v>115</v>
      </c>
      <c r="B44" s="15" t="s">
        <v>329</v>
      </c>
      <c r="G44" s="43" t="s">
        <v>545</v>
      </c>
      <c r="H44" s="16" t="s">
        <v>11</v>
      </c>
      <c r="I44" s="16">
        <v>80</v>
      </c>
      <c r="J44" s="16" t="s">
        <v>1599</v>
      </c>
      <c r="K44" s="16" t="str">
        <f>IF(OR(Tbl_PlantSizes[[#This Row],[Size]]="P9",Tbl_PlantSizes[[#This Row],[Size]]="P12"),"N","Y")</f>
        <v>N</v>
      </c>
      <c r="L44" s="16">
        <f>IF(Tbl_PlantSizes[[#This Row],[Order per crate]]="N","",VLOOKUP(Tbl_PlantSizes[[#This Row],[Size]],Tbl_NrPlantsPerCrate[],2,0))</f>
        <v>40</v>
      </c>
      <c r="M44" s="2" t="str">
        <f>IF(Tbl_PlantSizes[[#This Row],[Order per palletbox]]="N","",VLOOKUP(Tbl_PlantSizes[[#This Row],[Size]],Tbl_NrPlantsPerBox[],2,0))</f>
        <v/>
      </c>
      <c r="U44" s="19" t="s">
        <v>624</v>
      </c>
      <c r="V44" s="15" t="s">
        <v>625</v>
      </c>
      <c r="W44" s="16">
        <v>100</v>
      </c>
      <c r="X44" s="16"/>
      <c r="Y44" s="16" t="s">
        <v>1610</v>
      </c>
      <c r="Z4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5" spans="1:26" x14ac:dyDescent="0.25">
      <c r="A45" s="15" t="s">
        <v>116</v>
      </c>
      <c r="B45" s="15" t="s">
        <v>330</v>
      </c>
      <c r="G45" s="43" t="s">
        <v>1687</v>
      </c>
      <c r="H45" s="16" t="s">
        <v>1688</v>
      </c>
      <c r="I45" s="16">
        <v>80</v>
      </c>
      <c r="J45" s="16" t="s">
        <v>1599</v>
      </c>
      <c r="K45" s="16" t="s">
        <v>1652</v>
      </c>
      <c r="L45" s="16">
        <f>IF(Tbl_PlantSizes[[#This Row],[Order per crate]]="N","",VLOOKUP(Tbl_PlantSizes[[#This Row],[Size]],Tbl_NrPlantsPerCrate[],2,0))</f>
        <v>24</v>
      </c>
      <c r="M45" s="2" t="str">
        <f>IF(Tbl_PlantSizes[[#This Row],[Order per palletbox]]="N","",VLOOKUP(Tbl_PlantSizes[[#This Row],[Size]],Tbl_NrPlantsPerBox[],2,0))</f>
        <v/>
      </c>
      <c r="U45" s="19" t="s">
        <v>626</v>
      </c>
      <c r="V45" s="15" t="s">
        <v>627</v>
      </c>
      <c r="W45" s="16">
        <v>110</v>
      </c>
      <c r="X45" s="16"/>
      <c r="Y45" s="16" t="s">
        <v>1610</v>
      </c>
      <c r="Z4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6" spans="1:26" x14ac:dyDescent="0.25">
      <c r="A46" s="15" t="s">
        <v>117</v>
      </c>
      <c r="B46" s="15" t="s">
        <v>331</v>
      </c>
      <c r="G46" s="43" t="s">
        <v>41</v>
      </c>
      <c r="H46" s="16" t="s">
        <v>1610</v>
      </c>
      <c r="I46" s="16">
        <v>50</v>
      </c>
      <c r="J46" s="16" t="s">
        <v>1599</v>
      </c>
      <c r="K46" s="16" t="str">
        <f>IF(OR(Tbl_PlantSizes[[#This Row],[Size]]="P9",Tbl_PlantSizes[[#This Row],[Size]]="P12"),"N","Y")</f>
        <v>Y</v>
      </c>
      <c r="L46" s="16">
        <f>IF(Tbl_PlantSizes[[#This Row],[Order per crate]]="N","",VLOOKUP(Tbl_PlantSizes[[#This Row],[Size]],Tbl_NrPlantsPerCrate[],2,0))</f>
        <v>15</v>
      </c>
      <c r="M46" s="2">
        <f>IF(Tbl_PlantSizes[[#This Row],[Order per palletbox]]="N","",VLOOKUP(Tbl_PlantSizes[[#This Row],[Size]],Tbl_NrPlantsPerBox[],2,0))</f>
        <v>480</v>
      </c>
      <c r="U46" s="19" t="s">
        <v>628</v>
      </c>
      <c r="V46" s="15" t="s">
        <v>629</v>
      </c>
      <c r="W46" s="16">
        <v>120</v>
      </c>
      <c r="X46" s="16"/>
      <c r="Y46" s="16" t="s">
        <v>1610</v>
      </c>
      <c r="Z4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7" spans="1:26" x14ac:dyDescent="0.25">
      <c r="A47" s="15" t="s">
        <v>118</v>
      </c>
      <c r="B47" s="15" t="s">
        <v>332</v>
      </c>
      <c r="G47" s="43" t="s">
        <v>38</v>
      </c>
      <c r="H47" s="16" t="s">
        <v>1610</v>
      </c>
      <c r="I47" s="16">
        <v>50</v>
      </c>
      <c r="J47" s="16" t="s">
        <v>1599</v>
      </c>
      <c r="K47" s="16" t="str">
        <f>IF(OR(Tbl_PlantSizes[[#This Row],[Size]]="P9",Tbl_PlantSizes[[#This Row],[Size]]="P12"),"N","Y")</f>
        <v>Y</v>
      </c>
      <c r="L47" s="16">
        <f>IF(Tbl_PlantSizes[[#This Row],[Order per crate]]="N","",VLOOKUP(Tbl_PlantSizes[[#This Row],[Size]],Tbl_NrPlantsPerCrate[],2,0))</f>
        <v>15</v>
      </c>
      <c r="M47" s="2">
        <f>IF(Tbl_PlantSizes[[#This Row],[Order per palletbox]]="N","",VLOOKUP(Tbl_PlantSizes[[#This Row],[Size]],Tbl_NrPlantsPerBox[],2,0))</f>
        <v>480</v>
      </c>
      <c r="U47" s="19" t="s">
        <v>630</v>
      </c>
      <c r="V47" s="15" t="s">
        <v>631</v>
      </c>
      <c r="W47" s="16">
        <v>130</v>
      </c>
      <c r="X47" s="16"/>
      <c r="Y47" s="16" t="s">
        <v>1610</v>
      </c>
      <c r="Z4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8" spans="1:26" x14ac:dyDescent="0.25">
      <c r="A48" s="15" t="s">
        <v>119</v>
      </c>
      <c r="B48" s="15" t="s">
        <v>333</v>
      </c>
      <c r="G48" s="43" t="s">
        <v>42</v>
      </c>
      <c r="H48" s="16" t="s">
        <v>1610</v>
      </c>
      <c r="I48" s="16">
        <v>50</v>
      </c>
      <c r="J48" s="16" t="s">
        <v>1599</v>
      </c>
      <c r="K48" s="16" t="str">
        <f>IF(OR(Tbl_PlantSizes[[#This Row],[Size]]="P9",Tbl_PlantSizes[[#This Row],[Size]]="P12"),"N","Y")</f>
        <v>Y</v>
      </c>
      <c r="L48" s="16">
        <f>IF(Tbl_PlantSizes[[#This Row],[Order per crate]]="N","",VLOOKUP(Tbl_PlantSizes[[#This Row],[Size]],Tbl_NrPlantsPerCrate[],2,0))</f>
        <v>15</v>
      </c>
      <c r="M48" s="2">
        <f>IF(Tbl_PlantSizes[[#This Row],[Order per palletbox]]="N","",VLOOKUP(Tbl_PlantSizes[[#This Row],[Size]],Tbl_NrPlantsPerBox[],2,0))</f>
        <v>480</v>
      </c>
      <c r="U48" s="19" t="s">
        <v>632</v>
      </c>
      <c r="V48" s="15" t="s">
        <v>633</v>
      </c>
      <c r="W48" s="16">
        <v>140</v>
      </c>
      <c r="X48" s="16"/>
      <c r="Y48" s="16" t="s">
        <v>1610</v>
      </c>
      <c r="Z4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9" spans="1:32" x14ac:dyDescent="0.25">
      <c r="A49" s="15" t="s">
        <v>120</v>
      </c>
      <c r="B49" s="15" t="s">
        <v>334</v>
      </c>
      <c r="G49" s="43" t="s">
        <v>43</v>
      </c>
      <c r="H49" s="16" t="s">
        <v>1610</v>
      </c>
      <c r="I49" s="16">
        <v>50</v>
      </c>
      <c r="J49" s="16" t="s">
        <v>1599</v>
      </c>
      <c r="K49" s="16" t="str">
        <f>IF(OR(Tbl_PlantSizes[[#This Row],[Size]]="P9",Tbl_PlantSizes[[#This Row],[Size]]="P12"),"N","Y")</f>
        <v>Y</v>
      </c>
      <c r="L49" s="16">
        <f>IF(Tbl_PlantSizes[[#This Row],[Order per crate]]="N","",VLOOKUP(Tbl_PlantSizes[[#This Row],[Size]],Tbl_NrPlantsPerCrate[],2,0))</f>
        <v>15</v>
      </c>
      <c r="M49" s="2">
        <f>IF(Tbl_PlantSizes[[#This Row],[Order per palletbox]]="N","",VLOOKUP(Tbl_PlantSizes[[#This Row],[Size]],Tbl_NrPlantsPerBox[],2,0))</f>
        <v>480</v>
      </c>
      <c r="U49" s="19" t="s">
        <v>634</v>
      </c>
      <c r="V49" s="15" t="s">
        <v>635</v>
      </c>
      <c r="W49" s="16">
        <v>150</v>
      </c>
      <c r="X49" s="16"/>
      <c r="Y49" s="16" t="s">
        <v>1610</v>
      </c>
      <c r="Z4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0" spans="1:32" x14ac:dyDescent="0.25">
      <c r="A50" s="15" t="s">
        <v>121</v>
      </c>
      <c r="B50" s="15" t="s">
        <v>335</v>
      </c>
      <c r="G50" s="43" t="s">
        <v>1713</v>
      </c>
      <c r="H50" s="16" t="s">
        <v>1615</v>
      </c>
      <c r="I50" s="16">
        <v>25</v>
      </c>
      <c r="J50" s="16" t="s">
        <v>1599</v>
      </c>
      <c r="K50" s="16" t="str">
        <f>IF(OR(Tbl_PlantSizes[[#This Row],[Size]]="P9",Tbl_PlantSizes[[#This Row],[Size]]="P12"),"N","Y")</f>
        <v>Y</v>
      </c>
      <c r="L50" s="16">
        <f>IF(Tbl_PlantSizes[[#This Row],[Order per crate]]="N","",VLOOKUP(Tbl_PlantSizes[[#This Row],[Size]],Tbl_NrPlantsPerCrate[],2,0))</f>
        <v>5</v>
      </c>
      <c r="M50" s="2">
        <f>IF(Tbl_PlantSizes[[#This Row],[Order per palletbox]]="N","",VLOOKUP(Tbl_PlantSizes[[#This Row],[Size]],Tbl_NrPlantsPerBox[],2,0))</f>
        <v>80</v>
      </c>
      <c r="U50" s="19" t="s">
        <v>636</v>
      </c>
      <c r="V50" s="15" t="s">
        <v>637</v>
      </c>
      <c r="W50" s="16">
        <v>160</v>
      </c>
      <c r="X50" s="16"/>
      <c r="Y50" s="16" t="s">
        <v>1610</v>
      </c>
      <c r="Z5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1" spans="1:32" x14ac:dyDescent="0.25">
      <c r="A51" s="15" t="s">
        <v>122</v>
      </c>
      <c r="B51" s="15" t="s">
        <v>336</v>
      </c>
      <c r="G51" s="43" t="s">
        <v>1699</v>
      </c>
      <c r="H51" s="16" t="s">
        <v>1615</v>
      </c>
      <c r="I51" s="16">
        <v>25</v>
      </c>
      <c r="J51" s="16" t="s">
        <v>1599</v>
      </c>
      <c r="K51" s="16" t="str">
        <f>IF(OR(Tbl_PlantSizes[[#This Row],[Size]]="P9",Tbl_PlantSizes[[#This Row],[Size]]="P12"),"N","Y")</f>
        <v>Y</v>
      </c>
      <c r="L51" s="16">
        <f>IF(Tbl_PlantSizes[[#This Row],[Order per crate]]="N","",VLOOKUP(Tbl_PlantSizes[[#This Row],[Size]],Tbl_NrPlantsPerCrate[],2,0))</f>
        <v>5</v>
      </c>
      <c r="M51" s="2">
        <f>IF(Tbl_PlantSizes[[#This Row],[Order per palletbox]]="N","",VLOOKUP(Tbl_PlantSizes[[#This Row],[Size]],Tbl_NrPlantsPerBox[],2,0))</f>
        <v>80</v>
      </c>
      <c r="U51" s="19" t="s">
        <v>638</v>
      </c>
      <c r="V51" s="15" t="s">
        <v>639</v>
      </c>
      <c r="W51" s="16">
        <v>170</v>
      </c>
      <c r="X51" s="16"/>
      <c r="Y51" s="16" t="s">
        <v>1610</v>
      </c>
      <c r="Z5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2" spans="1:32" x14ac:dyDescent="0.25">
      <c r="A52" s="15" t="s">
        <v>69</v>
      </c>
      <c r="B52" s="15" t="s">
        <v>337</v>
      </c>
      <c r="G52" s="43" t="s">
        <v>1697</v>
      </c>
      <c r="H52" s="16" t="s">
        <v>1615</v>
      </c>
      <c r="I52" s="16">
        <v>25</v>
      </c>
      <c r="J52" s="16" t="s">
        <v>1599</v>
      </c>
      <c r="K52" s="16" t="str">
        <f>IF(OR(Tbl_PlantSizes[[#This Row],[Size]]="P9",Tbl_PlantSizes[[#This Row],[Size]]="P12"),"N","Y")</f>
        <v>Y</v>
      </c>
      <c r="L52" s="16">
        <f>IF(Tbl_PlantSizes[[#This Row],[Order per crate]]="N","",VLOOKUP(Tbl_PlantSizes[[#This Row],[Size]],Tbl_NrPlantsPerCrate[],2,0))</f>
        <v>5</v>
      </c>
      <c r="M52" s="2">
        <f>IF(Tbl_PlantSizes[[#This Row],[Order per palletbox]]="N","",VLOOKUP(Tbl_PlantSizes[[#This Row],[Size]],Tbl_NrPlantsPerBox[],2,0))</f>
        <v>80</v>
      </c>
      <c r="U52" s="19" t="s">
        <v>640</v>
      </c>
      <c r="V52" s="15" t="s">
        <v>641</v>
      </c>
      <c r="W52" s="16">
        <v>180</v>
      </c>
      <c r="X52" s="16"/>
      <c r="Y52" s="16" t="s">
        <v>1610</v>
      </c>
      <c r="Z5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3" spans="1:32" x14ac:dyDescent="0.25">
      <c r="A53" s="15" t="s">
        <v>67</v>
      </c>
      <c r="B53" s="15" t="s">
        <v>338</v>
      </c>
      <c r="G53" s="43" t="s">
        <v>22</v>
      </c>
      <c r="H53" s="16" t="s">
        <v>1615</v>
      </c>
      <c r="I53" s="16">
        <v>25</v>
      </c>
      <c r="J53" s="16" t="s">
        <v>1599</v>
      </c>
      <c r="K53" s="16" t="str">
        <f>IF(OR(Tbl_PlantSizes[[#This Row],[Size]]="P9",Tbl_PlantSizes[[#This Row],[Size]]="P12"),"N","Y")</f>
        <v>Y</v>
      </c>
      <c r="L53" s="16">
        <f>IF(Tbl_PlantSizes[[#This Row],[Order per crate]]="N","",VLOOKUP(Tbl_PlantSizes[[#This Row],[Size]],Tbl_NrPlantsPerCrate[],2,0))</f>
        <v>5</v>
      </c>
      <c r="M53" s="2">
        <f>IF(Tbl_PlantSizes[[#This Row],[Order per palletbox]]="N","",VLOOKUP(Tbl_PlantSizes[[#This Row],[Size]],Tbl_NrPlantsPerBox[],2,0))</f>
        <v>80</v>
      </c>
      <c r="U53" s="19" t="s">
        <v>642</v>
      </c>
      <c r="V53" s="15" t="s">
        <v>643</v>
      </c>
      <c r="W53" s="16">
        <v>190</v>
      </c>
      <c r="X53" s="16"/>
      <c r="Y53" s="16" t="s">
        <v>1610</v>
      </c>
      <c r="Z5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4" spans="1:32" x14ac:dyDescent="0.25">
      <c r="A54" s="15" t="s">
        <v>123</v>
      </c>
      <c r="B54" s="15" t="s">
        <v>339</v>
      </c>
      <c r="G54" s="43" t="s">
        <v>25</v>
      </c>
      <c r="H54" s="16" t="s">
        <v>1611</v>
      </c>
      <c r="I54" s="16">
        <v>50</v>
      </c>
      <c r="J54" s="16" t="s">
        <v>1599</v>
      </c>
      <c r="K54" s="16" t="str">
        <f>IF(OR(Tbl_PlantSizes[[#This Row],[Size]]="P9",Tbl_PlantSizes[[#This Row],[Size]]="P12"),"N","Y")</f>
        <v>Y</v>
      </c>
      <c r="L54" s="16">
        <f>IF(Tbl_PlantSizes[[#This Row],[Order per crate]]="N","",VLOOKUP(Tbl_PlantSizes[[#This Row],[Size]],Tbl_NrPlantsPerCrate[],2,0))</f>
        <v>8</v>
      </c>
      <c r="M54" s="2">
        <f>IF(Tbl_PlantSizes[[#This Row],[Order per palletbox]]="N","",VLOOKUP(Tbl_PlantSizes[[#This Row],[Size]],Tbl_NrPlantsPerBox[],2,0))</f>
        <v>280</v>
      </c>
      <c r="U54" s="19" t="s">
        <v>644</v>
      </c>
      <c r="V54" s="15" t="s">
        <v>645</v>
      </c>
      <c r="W54" s="16">
        <v>200</v>
      </c>
      <c r="X54" s="16"/>
      <c r="Y54" s="16" t="s">
        <v>1610</v>
      </c>
      <c r="Z5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5" spans="1:32" x14ac:dyDescent="0.25">
      <c r="A55" s="15" t="s">
        <v>124</v>
      </c>
      <c r="B55" s="15" t="s">
        <v>340</v>
      </c>
      <c r="G55" s="43" t="s">
        <v>37</v>
      </c>
      <c r="H55" s="16" t="s">
        <v>1610</v>
      </c>
      <c r="I55" s="16">
        <v>75</v>
      </c>
      <c r="J55" s="16" t="s">
        <v>1599</v>
      </c>
      <c r="K55" s="16" t="str">
        <f>IF(OR(Tbl_PlantSizes[[#This Row],[Size]]="P9",Tbl_PlantSizes[[#This Row],[Size]]="P12"),"N","Y")</f>
        <v>Y</v>
      </c>
      <c r="L55" s="16">
        <f>IF(Tbl_PlantSizes[[#This Row],[Order per crate]]="N","",VLOOKUP(Tbl_PlantSizes[[#This Row],[Size]],Tbl_NrPlantsPerCrate[],2,0))</f>
        <v>15</v>
      </c>
      <c r="M55" s="2">
        <f>IF(Tbl_PlantSizes[[#This Row],[Order per palletbox]]="N","",VLOOKUP(Tbl_PlantSizes[[#This Row],[Size]],Tbl_NrPlantsPerBox[],2,0))</f>
        <v>480</v>
      </c>
      <c r="U55" s="19" t="s">
        <v>646</v>
      </c>
      <c r="V55" s="15" t="s">
        <v>647</v>
      </c>
      <c r="W55" s="16">
        <v>210</v>
      </c>
      <c r="X55" s="16"/>
      <c r="Y55" s="16" t="s">
        <v>1610</v>
      </c>
      <c r="Z5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6" spans="1:32" x14ac:dyDescent="0.25">
      <c r="A56" s="15" t="s">
        <v>125</v>
      </c>
      <c r="B56" s="15" t="s">
        <v>341</v>
      </c>
      <c r="G56" s="132" t="s">
        <v>1789</v>
      </c>
      <c r="H56" s="16" t="s">
        <v>1610</v>
      </c>
      <c r="I56" s="133">
        <v>10</v>
      </c>
      <c r="J56" s="133" t="s">
        <v>1652</v>
      </c>
      <c r="K56" s="134" t="str">
        <f>IF(OR(Tbl_PlantSizes[[#This Row],[Size]]="P9",Tbl_PlantSizes[[#This Row],[Size]]="P12"),"N","Y")</f>
        <v>Y</v>
      </c>
      <c r="L56" s="135" t="str">
        <f>IF(Tbl_PlantSizes[[#This Row],[Order per crate]]="N","",VLOOKUP(Tbl_PlantSizes[[#This Row],[Size]],Tbl_NrPlantsPerCrate[],2,0))</f>
        <v/>
      </c>
      <c r="M56" s="136">
        <v>25</v>
      </c>
      <c r="U56" s="19" t="s">
        <v>648</v>
      </c>
      <c r="V56" s="15" t="s">
        <v>649</v>
      </c>
      <c r="W56" s="16">
        <v>220</v>
      </c>
      <c r="X56" s="16"/>
      <c r="Y56" s="16" t="s">
        <v>1610</v>
      </c>
      <c r="Z5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7" spans="1:32" x14ac:dyDescent="0.25">
      <c r="A57" s="15" t="s">
        <v>126</v>
      </c>
      <c r="B57" s="15" t="s">
        <v>342</v>
      </c>
      <c r="G57" s="132" t="s">
        <v>1790</v>
      </c>
      <c r="H57" s="16" t="s">
        <v>1610</v>
      </c>
      <c r="I57" s="133">
        <v>10</v>
      </c>
      <c r="J57" s="133" t="s">
        <v>1652</v>
      </c>
      <c r="K57" s="134" t="str">
        <f>IF(OR(Tbl_PlantSizes[[#This Row],[Size]]="P9",Tbl_PlantSizes[[#This Row],[Size]]="P12"),"N","Y")</f>
        <v>Y</v>
      </c>
      <c r="L57" s="135" t="str">
        <f>IF(Tbl_PlantSizes[[#This Row],[Order per crate]]="N","",VLOOKUP(Tbl_PlantSizes[[#This Row],[Size]],Tbl_NrPlantsPerCrate[],2,0))</f>
        <v/>
      </c>
      <c r="M57" s="136">
        <v>25</v>
      </c>
      <c r="U57" s="19" t="s">
        <v>650</v>
      </c>
      <c r="V57" s="15" t="s">
        <v>651</v>
      </c>
      <c r="W57" s="16">
        <v>230</v>
      </c>
      <c r="X57" s="16"/>
      <c r="Y57" s="16" t="s">
        <v>1610</v>
      </c>
      <c r="Z5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8" spans="1:32" x14ac:dyDescent="0.25">
      <c r="A58" s="15" t="s">
        <v>127</v>
      </c>
      <c r="B58" s="15" t="s">
        <v>343</v>
      </c>
      <c r="G58" s="43" t="s">
        <v>1723</v>
      </c>
      <c r="H58" s="16" t="s">
        <v>1610</v>
      </c>
      <c r="I58" s="16">
        <v>10</v>
      </c>
      <c r="J58" s="16" t="s">
        <v>1652</v>
      </c>
      <c r="K58" s="16" t="str">
        <f>IF(OR(Tbl_PlantSizes[[#This Row],[Size]]="P9",Tbl_PlantSizes[[#This Row],[Size]]="P12"),"N","Y")</f>
        <v>Y</v>
      </c>
      <c r="L58" s="16" t="str">
        <f>IF(Tbl_PlantSizes[[#This Row],[Order per crate]]="N","",VLOOKUP(Tbl_PlantSizes[[#This Row],[Size]],Tbl_NrPlantsPerCrate[],2,0))</f>
        <v/>
      </c>
      <c r="M58" s="2">
        <v>25</v>
      </c>
      <c r="U58" s="19" t="s">
        <v>652</v>
      </c>
      <c r="V58" s="15" t="s">
        <v>653</v>
      </c>
      <c r="W58" s="16">
        <v>240</v>
      </c>
      <c r="X58" s="16"/>
      <c r="Y58" s="16" t="s">
        <v>1610</v>
      </c>
      <c r="Z5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9" spans="1:32" x14ac:dyDescent="0.25">
      <c r="A59" s="15" t="s">
        <v>128</v>
      </c>
      <c r="B59" s="15" t="s">
        <v>344</v>
      </c>
      <c r="G59" s="43" t="s">
        <v>1722</v>
      </c>
      <c r="H59" s="16" t="s">
        <v>1610</v>
      </c>
      <c r="I59" s="16">
        <v>10</v>
      </c>
      <c r="J59" s="16" t="s">
        <v>1652</v>
      </c>
      <c r="K59" s="16" t="str">
        <f>IF(OR(Tbl_PlantSizes[[#This Row],[Size]]="P9",Tbl_PlantSizes[[#This Row],[Size]]="P12"),"N","Y")</f>
        <v>Y</v>
      </c>
      <c r="L59" s="16" t="str">
        <f>IF(Tbl_PlantSizes[[#This Row],[Order per crate]]="N","",VLOOKUP(Tbl_PlantSizes[[#This Row],[Size]],Tbl_NrPlantsPerCrate[],2,0))</f>
        <v/>
      </c>
      <c r="M59" s="2">
        <v>25</v>
      </c>
      <c r="U59" s="19" t="s">
        <v>654</v>
      </c>
      <c r="V59" s="15" t="s">
        <v>655</v>
      </c>
      <c r="W59" s="16">
        <v>250</v>
      </c>
      <c r="X59" s="16"/>
      <c r="Y59" s="16" t="s">
        <v>1610</v>
      </c>
      <c r="Z5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60" spans="1:32" x14ac:dyDescent="0.25">
      <c r="A60" s="15" t="s">
        <v>129</v>
      </c>
      <c r="B60" s="15" t="s">
        <v>345</v>
      </c>
      <c r="G60" s="132" t="s">
        <v>1732</v>
      </c>
      <c r="H60" s="16" t="s">
        <v>1610</v>
      </c>
      <c r="I60" s="133">
        <v>10</v>
      </c>
      <c r="J60" s="133" t="s">
        <v>1652</v>
      </c>
      <c r="K60" s="134" t="str">
        <f>IF(OR(Tbl_PlantSizes[[#This Row],[Size]]="P9",Tbl_PlantSizes[[#This Row],[Size]]="P12"),"N","Y")</f>
        <v>Y</v>
      </c>
      <c r="L60" s="135" t="str">
        <f>IF(Tbl_PlantSizes[[#This Row],[Order per crate]]="N","",VLOOKUP(Tbl_PlantSizes[[#This Row],[Size]],Tbl_NrPlantsPerCrate[],2,0))</f>
        <v/>
      </c>
      <c r="M60" s="136">
        <v>25</v>
      </c>
      <c r="U60" s="19" t="s">
        <v>656</v>
      </c>
      <c r="V60" s="15" t="s">
        <v>657</v>
      </c>
      <c r="W60" s="16">
        <v>260</v>
      </c>
      <c r="X60" s="16"/>
      <c r="Y60" s="16" t="s">
        <v>1610</v>
      </c>
      <c r="Z6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61" spans="1:32" x14ac:dyDescent="0.25">
      <c r="A61" s="15" t="s">
        <v>130</v>
      </c>
      <c r="B61" s="15" t="s">
        <v>346</v>
      </c>
      <c r="G61" s="43" t="s">
        <v>1696</v>
      </c>
      <c r="H61" s="16" t="s">
        <v>1610</v>
      </c>
      <c r="I61" s="16">
        <v>10</v>
      </c>
      <c r="J61" s="16" t="s">
        <v>1652</v>
      </c>
      <c r="K61" s="16" t="str">
        <f>IF(OR(Tbl_PlantSizes[[#This Row],[Size]]="P9",Tbl_PlantSizes[[#This Row],[Size]]="P12"),"N","Y")</f>
        <v>Y</v>
      </c>
      <c r="L61" s="16" t="str">
        <f>IF(Tbl_PlantSizes[[#This Row],[Order per crate]]="N","",VLOOKUP(Tbl_PlantSizes[[#This Row],[Size]],Tbl_NrPlantsPerCrate[],2,0))</f>
        <v/>
      </c>
      <c r="M61" s="2">
        <v>25</v>
      </c>
      <c r="U61" s="19" t="s">
        <v>658</v>
      </c>
      <c r="V61" s="15" t="s">
        <v>659</v>
      </c>
      <c r="W61" s="16">
        <v>270</v>
      </c>
      <c r="X61" s="16"/>
      <c r="Y61" s="16" t="s">
        <v>1610</v>
      </c>
      <c r="Z6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62" spans="1:32" x14ac:dyDescent="0.25">
      <c r="A62" s="15" t="s">
        <v>131</v>
      </c>
      <c r="B62" s="15" t="s">
        <v>347</v>
      </c>
      <c r="G62" s="43" t="s">
        <v>39</v>
      </c>
      <c r="H62" s="16" t="s">
        <v>1610</v>
      </c>
      <c r="I62" s="16">
        <v>10</v>
      </c>
      <c r="J62" s="16" t="s">
        <v>1652</v>
      </c>
      <c r="K62" s="16" t="str">
        <f>IF(OR(Tbl_PlantSizes[[#This Row],[Size]]="P9",Tbl_PlantSizes[[#This Row],[Size]]="P12"),"N","Y")</f>
        <v>Y</v>
      </c>
      <c r="L62" s="16" t="str">
        <f>IF(Tbl_PlantSizes[[#This Row],[Order per crate]]="N","",VLOOKUP(Tbl_PlantSizes[[#This Row],[Size]],Tbl_NrPlantsPerCrate[],2,0))</f>
        <v/>
      </c>
      <c r="M62" s="2">
        <v>25</v>
      </c>
      <c r="U62" s="19" t="s">
        <v>660</v>
      </c>
      <c r="V62" s="15" t="s">
        <v>661</v>
      </c>
      <c r="W62" s="16">
        <v>280</v>
      </c>
      <c r="X62" s="16"/>
      <c r="Y62" s="16" t="s">
        <v>1610</v>
      </c>
      <c r="Z6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63" spans="1:32" x14ac:dyDescent="0.25">
      <c r="A63" s="15" t="s">
        <v>132</v>
      </c>
      <c r="B63" s="15" t="s">
        <v>348</v>
      </c>
      <c r="G63" s="132" t="s">
        <v>1828</v>
      </c>
      <c r="H63" s="16" t="s">
        <v>1610</v>
      </c>
      <c r="I63" s="133">
        <v>10</v>
      </c>
      <c r="J63" s="133" t="s">
        <v>1652</v>
      </c>
      <c r="K63" s="134" t="str">
        <f>IF(OR(Tbl_PlantSizes[[#This Row],[Size]]="P9",Tbl_PlantSizes[[#This Row],[Size]]="P12"),"N","Y")</f>
        <v>Y</v>
      </c>
      <c r="L63" s="135" t="str">
        <f>IF(Tbl_PlantSizes[[#This Row],[Order per crate]]="N","",VLOOKUP(Tbl_PlantSizes[[#This Row],[Size]],Tbl_NrPlantsPerCrate[],2,0))</f>
        <v/>
      </c>
      <c r="M63" s="136">
        <v>25</v>
      </c>
      <c r="U63" s="19" t="s">
        <v>662</v>
      </c>
      <c r="V63" s="15" t="s">
        <v>663</v>
      </c>
      <c r="W63" s="16">
        <v>290</v>
      </c>
      <c r="X63" s="16"/>
      <c r="Y63" s="16" t="s">
        <v>1610</v>
      </c>
      <c r="Z6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  <c r="AD63" t="s">
        <v>1610</v>
      </c>
      <c r="AF63">
        <v>350</v>
      </c>
    </row>
    <row r="64" spans="1:32" x14ac:dyDescent="0.25">
      <c r="A64" s="15" t="s">
        <v>133</v>
      </c>
      <c r="B64" s="15" t="s">
        <v>349</v>
      </c>
      <c r="G64" s="132" t="s">
        <v>1783</v>
      </c>
      <c r="H64" s="16" t="s">
        <v>1610</v>
      </c>
      <c r="I64" s="133">
        <v>10</v>
      </c>
      <c r="J64" s="133" t="s">
        <v>1652</v>
      </c>
      <c r="K64" s="134" t="str">
        <f>IF(OR(Tbl_PlantSizes[[#This Row],[Size]]="P9",Tbl_PlantSizes[[#This Row],[Size]]="P12"),"N","Y")</f>
        <v>Y</v>
      </c>
      <c r="L64" s="135" t="str">
        <f>IF(Tbl_PlantSizes[[#This Row],[Order per crate]]="N","",VLOOKUP(Tbl_PlantSizes[[#This Row],[Size]],Tbl_NrPlantsPerCrate[],2,0))</f>
        <v/>
      </c>
      <c r="M64" s="136">
        <v>25</v>
      </c>
      <c r="U64" s="19" t="s">
        <v>664</v>
      </c>
      <c r="V64" s="15" t="s">
        <v>665</v>
      </c>
      <c r="W64" s="16">
        <v>300</v>
      </c>
      <c r="X64" s="16"/>
      <c r="Y64" s="16" t="s">
        <v>1610</v>
      </c>
      <c r="Z6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  <c r="AD64" t="s">
        <v>1611</v>
      </c>
    </row>
    <row r="65" spans="1:30" x14ac:dyDescent="0.25">
      <c r="A65" s="15" t="s">
        <v>134</v>
      </c>
      <c r="B65" s="15" t="s">
        <v>350</v>
      </c>
      <c r="G65" s="43" t="s">
        <v>14</v>
      </c>
      <c r="H65" s="16" t="s">
        <v>1610</v>
      </c>
      <c r="I65" s="16">
        <v>50</v>
      </c>
      <c r="J65" s="16" t="s">
        <v>1599</v>
      </c>
      <c r="K65" s="16" t="str">
        <f>IF(OR(Tbl_PlantSizes[[#This Row],[Size]]="P9",Tbl_PlantSizes[[#This Row],[Size]]="P12"),"N","Y")</f>
        <v>Y</v>
      </c>
      <c r="L65" s="16">
        <f>IF(Tbl_PlantSizes[[#This Row],[Order per crate]]="N","",VLOOKUP(Tbl_PlantSizes[[#This Row],[Size]],Tbl_NrPlantsPerCrate[],2,0))</f>
        <v>15</v>
      </c>
      <c r="M65" s="2">
        <f>IF(Tbl_PlantSizes[[#This Row],[Order per palletbox]]="N","",VLOOKUP(Tbl_PlantSizes[[#This Row],[Size]],Tbl_NrPlantsPerBox[],2,0))</f>
        <v>480</v>
      </c>
      <c r="U65" s="19" t="s">
        <v>666</v>
      </c>
      <c r="V65" s="15" t="s">
        <v>667</v>
      </c>
      <c r="W65" s="16">
        <v>310</v>
      </c>
      <c r="X65" s="16"/>
      <c r="Y65" s="16" t="s">
        <v>1610</v>
      </c>
      <c r="Z6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  <c r="AD65" t="s">
        <v>1612</v>
      </c>
    </row>
    <row r="66" spans="1:30" x14ac:dyDescent="0.25">
      <c r="A66" s="15" t="s">
        <v>135</v>
      </c>
      <c r="B66" s="15" t="s">
        <v>351</v>
      </c>
      <c r="G66" s="132" t="s">
        <v>1730</v>
      </c>
      <c r="H66" s="16" t="s">
        <v>1610</v>
      </c>
      <c r="I66" s="133">
        <v>10</v>
      </c>
      <c r="J66" s="133" t="s">
        <v>1599</v>
      </c>
      <c r="K66" s="134" t="str">
        <f>IF(OR(Tbl_PlantSizes[[#This Row],[Size]]="P9",Tbl_PlantSizes[[#This Row],[Size]]="P12"),"N","Y")</f>
        <v>Y</v>
      </c>
      <c r="L66" s="135">
        <f>IF(Tbl_PlantSizes[[#This Row],[Order per crate]]="N","",VLOOKUP(Tbl_PlantSizes[[#This Row],[Size]],Tbl_NrPlantsPerCrate[],2,0))</f>
        <v>15</v>
      </c>
      <c r="M66" s="136">
        <v>50</v>
      </c>
      <c r="U66" s="19" t="s">
        <v>668</v>
      </c>
      <c r="V66" s="15" t="s">
        <v>669</v>
      </c>
      <c r="W66" s="16">
        <v>320</v>
      </c>
      <c r="X66" s="16"/>
      <c r="Y66" s="16" t="s">
        <v>1610</v>
      </c>
      <c r="Z6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67" spans="1:30" x14ac:dyDescent="0.25">
      <c r="A67" s="15" t="s">
        <v>136</v>
      </c>
      <c r="B67" s="15" t="s">
        <v>352</v>
      </c>
      <c r="G67" s="132" t="s">
        <v>1779</v>
      </c>
      <c r="H67" s="16" t="s">
        <v>1611</v>
      </c>
      <c r="I67" s="133">
        <v>10</v>
      </c>
      <c r="J67" s="133" t="s">
        <v>1599</v>
      </c>
      <c r="K67" s="134" t="str">
        <f>IF(OR(Tbl_PlantSizes[[#This Row],[Size]]="P9",Tbl_PlantSizes[[#This Row],[Size]]="P12"),"N","Y")</f>
        <v>Y</v>
      </c>
      <c r="L67" s="135">
        <f>IF(Tbl_PlantSizes[[#This Row],[Order per crate]]="N","",VLOOKUP(Tbl_PlantSizes[[#This Row],[Size]],Tbl_NrPlantsPerCrate[],2,0))</f>
        <v>8</v>
      </c>
      <c r="M67" s="136">
        <f>IF(Tbl_PlantSizes[[#This Row],[Order per palletbox]]="N","",VLOOKUP(Tbl_PlantSizes[[#This Row],[Size]],Tbl_NrPlantsPerBox[],2,0))</f>
        <v>280</v>
      </c>
      <c r="U67" s="19" t="s">
        <v>670</v>
      </c>
      <c r="V67" s="15" t="s">
        <v>671</v>
      </c>
      <c r="W67" s="16">
        <v>330</v>
      </c>
      <c r="X67" s="16"/>
      <c r="Y67" s="16" t="s">
        <v>1610</v>
      </c>
      <c r="Z6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68" spans="1:30" x14ac:dyDescent="0.25">
      <c r="A68" s="15" t="s">
        <v>137</v>
      </c>
      <c r="B68" s="15" t="s">
        <v>353</v>
      </c>
      <c r="G68" s="132" t="s">
        <v>1764</v>
      </c>
      <c r="H68" s="16" t="s">
        <v>1611</v>
      </c>
      <c r="I68" s="133">
        <v>10</v>
      </c>
      <c r="J68" s="133" t="s">
        <v>1599</v>
      </c>
      <c r="K68" s="134" t="str">
        <f>IF(OR(Tbl_PlantSizes[[#This Row],[Size]]="P9",Tbl_PlantSizes[[#This Row],[Size]]="P12"),"N","Y")</f>
        <v>Y</v>
      </c>
      <c r="L68" s="135">
        <f>IF(Tbl_PlantSizes[[#This Row],[Order per crate]]="N","",VLOOKUP(Tbl_PlantSizes[[#This Row],[Size]],Tbl_NrPlantsPerCrate[],2,0))</f>
        <v>8</v>
      </c>
      <c r="M68" s="136">
        <f>IF(Tbl_PlantSizes[[#This Row],[Order per palletbox]]="N","",VLOOKUP(Tbl_PlantSizes[[#This Row],[Size]],Tbl_NrPlantsPerBox[],2,0))</f>
        <v>280</v>
      </c>
      <c r="U68" s="19" t="s">
        <v>672</v>
      </c>
      <c r="V68" s="15" t="s">
        <v>673</v>
      </c>
      <c r="W68" s="16">
        <v>340</v>
      </c>
      <c r="X68" s="16"/>
      <c r="Y68" s="16" t="s">
        <v>1610</v>
      </c>
      <c r="Z6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69" spans="1:30" x14ac:dyDescent="0.25">
      <c r="A69" s="15" t="s">
        <v>138</v>
      </c>
      <c r="B69" s="15" t="s">
        <v>354</v>
      </c>
      <c r="G69" s="132" t="s">
        <v>816</v>
      </c>
      <c r="H69" s="16" t="s">
        <v>1611</v>
      </c>
      <c r="I69" s="133">
        <v>10</v>
      </c>
      <c r="J69" s="133" t="s">
        <v>1599</v>
      </c>
      <c r="K69" s="134" t="str">
        <f>IF(OR(Tbl_PlantSizes[[#This Row],[Size]]="P9",Tbl_PlantSizes[[#This Row],[Size]]="P12"),"N","Y")</f>
        <v>Y</v>
      </c>
      <c r="L69" s="135">
        <f>IF(Tbl_PlantSizes[[#This Row],[Order per crate]]="N","",VLOOKUP(Tbl_PlantSizes[[#This Row],[Size]],Tbl_NrPlantsPerCrate[],2,0))</f>
        <v>8</v>
      </c>
      <c r="M69" s="136">
        <f>IF(Tbl_PlantSizes[[#This Row],[Order per palletbox]]="N","",VLOOKUP(Tbl_PlantSizes[[#This Row],[Size]],Tbl_NrPlantsPerBox[],2,0))</f>
        <v>280</v>
      </c>
      <c r="U69" s="19" t="s">
        <v>674</v>
      </c>
      <c r="V69" s="15" t="s">
        <v>675</v>
      </c>
      <c r="W69" s="16">
        <v>70</v>
      </c>
      <c r="X69" s="16"/>
      <c r="Y69" s="16" t="s">
        <v>1610</v>
      </c>
      <c r="Z6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70" spans="1:30" x14ac:dyDescent="0.25">
      <c r="A70" s="15" t="s">
        <v>139</v>
      </c>
      <c r="B70" s="15" t="s">
        <v>355</v>
      </c>
      <c r="G70" s="132" t="s">
        <v>822</v>
      </c>
      <c r="H70" s="16" t="s">
        <v>1611</v>
      </c>
      <c r="I70" s="133">
        <v>10</v>
      </c>
      <c r="J70" s="133" t="s">
        <v>1599</v>
      </c>
      <c r="K70" s="134" t="str">
        <f>IF(OR(Tbl_PlantSizes[[#This Row],[Size]]="P9",Tbl_PlantSizes[[#This Row],[Size]]="P12"),"N","Y")</f>
        <v>Y</v>
      </c>
      <c r="L70" s="135">
        <f>IF(Tbl_PlantSizes[[#This Row],[Order per crate]]="N","",VLOOKUP(Tbl_PlantSizes[[#This Row],[Size]],Tbl_NrPlantsPerCrate[],2,0))</f>
        <v>8</v>
      </c>
      <c r="M70" s="136">
        <v>40</v>
      </c>
      <c r="U70" s="19" t="s">
        <v>676</v>
      </c>
      <c r="V70" s="15" t="s">
        <v>677</v>
      </c>
      <c r="W70" s="16">
        <v>80</v>
      </c>
      <c r="X70" s="16"/>
      <c r="Y70" s="16" t="s">
        <v>1610</v>
      </c>
      <c r="Z7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71" spans="1:30" x14ac:dyDescent="0.25">
      <c r="A71" s="15" t="s">
        <v>140</v>
      </c>
      <c r="B71" s="15" t="s">
        <v>356</v>
      </c>
      <c r="G71" s="132" t="s">
        <v>2266</v>
      </c>
      <c r="H71" s="16" t="s">
        <v>1611</v>
      </c>
      <c r="I71" s="133">
        <v>50</v>
      </c>
      <c r="J71" s="133" t="s">
        <v>1599</v>
      </c>
      <c r="K71" s="134" t="str">
        <f>IF(OR(Tbl_PlantSizes[[#This Row],[Size]]="P9",Tbl_PlantSizes[[#This Row],[Size]]="P12"),"N","Y")</f>
        <v>Y</v>
      </c>
      <c r="L71" s="135">
        <f>IF(Tbl_PlantSizes[[#This Row],[Order per crate]]="N","",VLOOKUP(Tbl_PlantSizes[[#This Row],[Size]],Tbl_NrPlantsPerCrate[],2,0))</f>
        <v>8</v>
      </c>
      <c r="M71" s="136">
        <f>IF(Tbl_PlantSizes[[#This Row],[Order per palletbox]]="N","",VLOOKUP(Tbl_PlantSizes[[#This Row],[Size]],Tbl_NrPlantsPerBox[],2,0))</f>
        <v>280</v>
      </c>
      <c r="U71" s="19" t="s">
        <v>678</v>
      </c>
      <c r="V71" s="15" t="s">
        <v>679</v>
      </c>
      <c r="W71" s="16">
        <v>90</v>
      </c>
      <c r="X71" s="16"/>
      <c r="Y71" s="16" t="s">
        <v>1610</v>
      </c>
      <c r="Z7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72" spans="1:30" x14ac:dyDescent="0.25">
      <c r="A72" s="15" t="s">
        <v>141</v>
      </c>
      <c r="B72" s="15" t="s">
        <v>357</v>
      </c>
      <c r="G72" s="132" t="s">
        <v>1731</v>
      </c>
      <c r="H72" s="16" t="s">
        <v>1611</v>
      </c>
      <c r="I72" s="133">
        <v>50</v>
      </c>
      <c r="J72" s="133" t="s">
        <v>1599</v>
      </c>
      <c r="K72" s="134" t="str">
        <f>IF(OR(Tbl_PlantSizes[[#This Row],[Size]]="P9",Tbl_PlantSizes[[#This Row],[Size]]="P12"),"N","Y")</f>
        <v>Y</v>
      </c>
      <c r="L72" s="135">
        <f>IF(Tbl_PlantSizes[[#This Row],[Order per crate]]="N","",VLOOKUP(Tbl_PlantSizes[[#This Row],[Size]],Tbl_NrPlantsPerCrate[],2,0))</f>
        <v>8</v>
      </c>
      <c r="M72" s="136">
        <f>IF(Tbl_PlantSizes[[#This Row],[Order per palletbox]]="N","",VLOOKUP(Tbl_PlantSizes[[#This Row],[Size]],Tbl_NrPlantsPerBox[],2,0))</f>
        <v>280</v>
      </c>
      <c r="U72" s="19" t="s">
        <v>680</v>
      </c>
      <c r="V72" s="15" t="s">
        <v>623</v>
      </c>
      <c r="W72" s="16">
        <v>65</v>
      </c>
      <c r="X72" s="16"/>
      <c r="Y72" s="16" t="s">
        <v>1610</v>
      </c>
      <c r="Z7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73" spans="1:30" x14ac:dyDescent="0.25">
      <c r="A73" s="15" t="s">
        <v>142</v>
      </c>
      <c r="B73" s="15" t="s">
        <v>358</v>
      </c>
      <c r="G73" s="132" t="s">
        <v>1729</v>
      </c>
      <c r="H73" s="16" t="s">
        <v>1611</v>
      </c>
      <c r="I73" s="133">
        <v>50</v>
      </c>
      <c r="J73" s="133" t="s">
        <v>1599</v>
      </c>
      <c r="K73" s="134" t="str">
        <f>IF(OR(Tbl_PlantSizes[[#This Row],[Size]]="P9",Tbl_PlantSizes[[#This Row],[Size]]="P12"),"N","Y")</f>
        <v>Y</v>
      </c>
      <c r="L73" s="135">
        <f>IF(Tbl_PlantSizes[[#This Row],[Order per crate]]="N","",VLOOKUP(Tbl_PlantSizes[[#This Row],[Size]],Tbl_NrPlantsPerCrate[],2,0))</f>
        <v>8</v>
      </c>
      <c r="M73" s="136">
        <f>IF(Tbl_PlantSizes[[#This Row],[Order per palletbox]]="N","",VLOOKUP(Tbl_PlantSizes[[#This Row],[Size]],Tbl_NrPlantsPerBox[],2,0))</f>
        <v>280</v>
      </c>
      <c r="U73" s="19" t="s">
        <v>681</v>
      </c>
      <c r="V73" s="15" t="s">
        <v>682</v>
      </c>
      <c r="W73" s="16">
        <v>92</v>
      </c>
      <c r="X73" s="16"/>
      <c r="Y73" s="16" t="s">
        <v>1610</v>
      </c>
      <c r="Z7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74" spans="1:30" x14ac:dyDescent="0.25">
      <c r="A74" s="15" t="s">
        <v>143</v>
      </c>
      <c r="B74" s="15" t="s">
        <v>359</v>
      </c>
      <c r="G74" s="132" t="s">
        <v>1761</v>
      </c>
      <c r="H74" s="16" t="s">
        <v>1611</v>
      </c>
      <c r="I74" s="133">
        <v>50</v>
      </c>
      <c r="J74" s="133" t="s">
        <v>1599</v>
      </c>
      <c r="K74" s="134" t="str">
        <f>IF(OR(Tbl_PlantSizes[[#This Row],[Size]]="P9",Tbl_PlantSizes[[#This Row],[Size]]="P12"),"N","Y")</f>
        <v>Y</v>
      </c>
      <c r="L74" s="135">
        <f>IF(Tbl_PlantSizes[[#This Row],[Order per crate]]="N","",VLOOKUP(Tbl_PlantSizes[[#This Row],[Size]],Tbl_NrPlantsPerCrate[],2,0))</f>
        <v>8</v>
      </c>
      <c r="M74" s="136">
        <f>IF(Tbl_PlantSizes[[#This Row],[Order per palletbox]]="N","",VLOOKUP(Tbl_PlantSizes[[#This Row],[Size]],Tbl_NrPlantsPerBox[],2,0))</f>
        <v>280</v>
      </c>
      <c r="U74" s="19" t="s">
        <v>683</v>
      </c>
      <c r="V74" s="15" t="s">
        <v>684</v>
      </c>
      <c r="W74" s="16"/>
      <c r="X74" s="16"/>
      <c r="Y74" s="16" t="s">
        <v>1610</v>
      </c>
      <c r="Z7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75" spans="1:30" x14ac:dyDescent="0.25">
      <c r="A75" s="15" t="s">
        <v>144</v>
      </c>
      <c r="B75" s="15" t="s">
        <v>360</v>
      </c>
      <c r="G75" s="43" t="s">
        <v>15</v>
      </c>
      <c r="H75" s="16" t="s">
        <v>1611</v>
      </c>
      <c r="I75" s="16">
        <v>50</v>
      </c>
      <c r="J75" s="16" t="s">
        <v>1599</v>
      </c>
      <c r="K75" s="16" t="str">
        <f>IF(OR(Tbl_PlantSizes[[#This Row],[Size]]="P9",Tbl_PlantSizes[[#This Row],[Size]]="P12"),"N","Y")</f>
        <v>Y</v>
      </c>
      <c r="L75" s="16">
        <f>IF(Tbl_PlantSizes[[#This Row],[Order per crate]]="N","",VLOOKUP(Tbl_PlantSizes[[#This Row],[Size]],Tbl_NrPlantsPerCrate[],2,0))</f>
        <v>8</v>
      </c>
      <c r="M75" s="2">
        <f>IF(Tbl_PlantSizes[[#This Row],[Order per palletbox]]="N","",VLOOKUP(Tbl_PlantSizes[[#This Row],[Size]],Tbl_NrPlantsPerBox[],2,0))</f>
        <v>280</v>
      </c>
      <c r="U75" s="19" t="s">
        <v>685</v>
      </c>
      <c r="V75" s="15" t="s">
        <v>686</v>
      </c>
      <c r="W75" s="16">
        <v>91</v>
      </c>
      <c r="X75" s="16"/>
      <c r="Y75" s="16" t="s">
        <v>1610</v>
      </c>
      <c r="Z7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76" spans="1:30" x14ac:dyDescent="0.25">
      <c r="A76" s="15" t="s">
        <v>145</v>
      </c>
      <c r="B76" s="15" t="s">
        <v>361</v>
      </c>
      <c r="G76" s="43" t="s">
        <v>50</v>
      </c>
      <c r="H76" s="16" t="s">
        <v>1612</v>
      </c>
      <c r="I76" s="16">
        <v>25</v>
      </c>
      <c r="J76" s="16" t="s">
        <v>1599</v>
      </c>
      <c r="K76" s="16" t="str">
        <f>IF(OR(Tbl_PlantSizes[[#This Row],[Size]]="P9",Tbl_PlantSizes[[#This Row],[Size]]="P12"),"N","Y")</f>
        <v>Y</v>
      </c>
      <c r="L76" s="16">
        <f>IF(Tbl_PlantSizes[[#This Row],[Order per crate]]="N","",VLOOKUP(Tbl_PlantSizes[[#This Row],[Size]],Tbl_NrPlantsPerCrate[],2,0))</f>
        <v>6</v>
      </c>
      <c r="M76" s="2">
        <f>IF(Tbl_PlantSizes[[#This Row],[Order per palletbox]]="N","",VLOOKUP(Tbl_PlantSizes[[#This Row],[Size]],Tbl_NrPlantsPerBox[],2,0))</f>
        <v>150</v>
      </c>
      <c r="U76" s="19" t="s">
        <v>687</v>
      </c>
      <c r="V76" s="15" t="s">
        <v>688</v>
      </c>
      <c r="W76" s="16">
        <v>59</v>
      </c>
      <c r="X76" s="16"/>
      <c r="Y76" s="16" t="s">
        <v>1610</v>
      </c>
      <c r="Z7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77" spans="1:30" x14ac:dyDescent="0.25">
      <c r="A77" s="15" t="s">
        <v>146</v>
      </c>
      <c r="B77" s="15" t="s">
        <v>362</v>
      </c>
      <c r="G77" s="132" t="s">
        <v>844</v>
      </c>
      <c r="H77" s="16" t="s">
        <v>1612</v>
      </c>
      <c r="I77" s="133">
        <v>25</v>
      </c>
      <c r="J77" s="133"/>
      <c r="K77" s="134" t="str">
        <f>IF(OR(Tbl_PlantSizes[[#This Row],[Size]]="P9",Tbl_PlantSizes[[#This Row],[Size]]="P12"),"N","Y")</f>
        <v>Y</v>
      </c>
      <c r="L77" s="135">
        <f>IF(Tbl_PlantSizes[[#This Row],[Order per crate]]="N","",VLOOKUP(Tbl_PlantSizes[[#This Row],[Size]],Tbl_NrPlantsPerCrate[],2,0))</f>
        <v>6</v>
      </c>
      <c r="M77" s="136">
        <f>IF(Tbl_PlantSizes[[#This Row],[Order per palletbox]]="N","",VLOOKUP(Tbl_PlantSizes[[#This Row],[Size]],Tbl_NrPlantsPerBox[],2,0))</f>
        <v>150</v>
      </c>
      <c r="U77" s="18" t="s">
        <v>689</v>
      </c>
      <c r="V77" s="17" t="s">
        <v>690</v>
      </c>
      <c r="W77" s="21">
        <v>350</v>
      </c>
      <c r="X77" s="16"/>
      <c r="Y77" s="16"/>
      <c r="Z7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78" spans="1:30" x14ac:dyDescent="0.25">
      <c r="A78" s="15" t="s">
        <v>147</v>
      </c>
      <c r="B78" s="15" t="s">
        <v>363</v>
      </c>
      <c r="G78" s="132" t="s">
        <v>1778</v>
      </c>
      <c r="H78" s="16" t="s">
        <v>1612</v>
      </c>
      <c r="I78" s="133">
        <v>25</v>
      </c>
      <c r="J78" s="133" t="s">
        <v>1599</v>
      </c>
      <c r="K78" s="134" t="str">
        <f>IF(OR(Tbl_PlantSizes[[#This Row],[Size]]="P9",Tbl_PlantSizes[[#This Row],[Size]]="P12"),"N","Y")</f>
        <v>Y</v>
      </c>
      <c r="L78" s="135">
        <f>IF(Tbl_PlantSizes[[#This Row],[Order per crate]]="N","",VLOOKUP(Tbl_PlantSizes[[#This Row],[Size]],Tbl_NrPlantsPerCrate[],2,0))</f>
        <v>6</v>
      </c>
      <c r="M78" s="136">
        <f>IF(Tbl_PlantSizes[[#This Row],[Order per palletbox]]="N","",VLOOKUP(Tbl_PlantSizes[[#This Row],[Size]],Tbl_NrPlantsPerBox[],2,0))</f>
        <v>150</v>
      </c>
      <c r="U78" s="18" t="s">
        <v>691</v>
      </c>
      <c r="V78" s="17" t="s">
        <v>692</v>
      </c>
      <c r="W78" s="21">
        <v>360</v>
      </c>
      <c r="X78" s="16"/>
      <c r="Y78" s="16"/>
      <c r="Z7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79" spans="1:30" x14ac:dyDescent="0.25">
      <c r="A79" s="15" t="s">
        <v>148</v>
      </c>
      <c r="B79" s="15" t="s">
        <v>364</v>
      </c>
      <c r="G79" s="43" t="s">
        <v>1698</v>
      </c>
      <c r="H79" s="16" t="s">
        <v>1612</v>
      </c>
      <c r="I79" s="16">
        <v>25</v>
      </c>
      <c r="J79" s="16" t="s">
        <v>1599</v>
      </c>
      <c r="K79" s="16" t="str">
        <f>IF(OR(Tbl_PlantSizes[[#This Row],[Size]]="P9",Tbl_PlantSizes[[#This Row],[Size]]="P12"),"N","Y")</f>
        <v>Y</v>
      </c>
      <c r="L79" s="16">
        <f>IF(Tbl_PlantSizes[[#This Row],[Order per crate]]="N","",VLOOKUP(Tbl_PlantSizes[[#This Row],[Size]],Tbl_NrPlantsPerCrate[],2,0))</f>
        <v>6</v>
      </c>
      <c r="M79" s="2">
        <f>IF(Tbl_PlantSizes[[#This Row],[Order per palletbox]]="N","",VLOOKUP(Tbl_PlantSizes[[#This Row],[Size]],Tbl_NrPlantsPerBox[],2,0))</f>
        <v>150</v>
      </c>
      <c r="U79" s="18" t="s">
        <v>693</v>
      </c>
      <c r="V79" s="17" t="s">
        <v>694</v>
      </c>
      <c r="W79" s="21">
        <v>380</v>
      </c>
      <c r="X79" s="16"/>
      <c r="Y79" s="16"/>
      <c r="Z7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0" spans="1:30" x14ac:dyDescent="0.25">
      <c r="A80" s="15" t="s">
        <v>149</v>
      </c>
      <c r="B80" s="15" t="s">
        <v>365</v>
      </c>
      <c r="G80" s="43" t="s">
        <v>1700</v>
      </c>
      <c r="H80" s="16" t="s">
        <v>1612</v>
      </c>
      <c r="I80" s="16">
        <v>25</v>
      </c>
      <c r="J80" s="16" t="s">
        <v>1599</v>
      </c>
      <c r="K80" s="16" t="str">
        <f>IF(OR(Tbl_PlantSizes[[#This Row],[Size]]="P9",Tbl_PlantSizes[[#This Row],[Size]]="P12"),"N","Y")</f>
        <v>Y</v>
      </c>
      <c r="L80" s="16">
        <f>IF(Tbl_PlantSizes[[#This Row],[Order per crate]]="N","",VLOOKUP(Tbl_PlantSizes[[#This Row],[Size]],Tbl_NrPlantsPerCrate[],2,0))</f>
        <v>6</v>
      </c>
      <c r="M80" s="2">
        <f>IF(Tbl_PlantSizes[[#This Row],[Order per palletbox]]="N","",VLOOKUP(Tbl_PlantSizes[[#This Row],[Size]],Tbl_NrPlantsPerBox[],2,0))</f>
        <v>150</v>
      </c>
      <c r="U80" s="18" t="s">
        <v>695</v>
      </c>
      <c r="V80" s="17" t="s">
        <v>696</v>
      </c>
      <c r="W80" s="21">
        <v>370</v>
      </c>
      <c r="X80" s="16"/>
      <c r="Y80" s="16"/>
      <c r="Z8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1" spans="1:26" x14ac:dyDescent="0.25">
      <c r="A81" s="15" t="s">
        <v>150</v>
      </c>
      <c r="B81" s="15" t="s">
        <v>366</v>
      </c>
      <c r="G81" s="132" t="s">
        <v>1780</v>
      </c>
      <c r="H81" s="16" t="s">
        <v>1612</v>
      </c>
      <c r="I81" s="133">
        <v>25</v>
      </c>
      <c r="J81" s="133" t="s">
        <v>1599</v>
      </c>
      <c r="K81" s="134" t="str">
        <f>IF(OR(Tbl_PlantSizes[[#This Row],[Size]]="P9",Tbl_PlantSizes[[#This Row],[Size]]="P12"),"N","Y")</f>
        <v>Y</v>
      </c>
      <c r="L81" s="135">
        <f>IF(Tbl_PlantSizes[[#This Row],[Order per crate]]="N","",VLOOKUP(Tbl_PlantSizes[[#This Row],[Size]],Tbl_NrPlantsPerCrate[],2,0))</f>
        <v>6</v>
      </c>
      <c r="M81" s="136">
        <f>IF(Tbl_PlantSizes[[#This Row],[Order per palletbox]]="N","",VLOOKUP(Tbl_PlantSizes[[#This Row],[Size]],Tbl_NrPlantsPerBox[],2,0))</f>
        <v>150</v>
      </c>
      <c r="U81" s="18" t="s">
        <v>697</v>
      </c>
      <c r="V81" s="17" t="s">
        <v>698</v>
      </c>
      <c r="W81" s="21">
        <v>400</v>
      </c>
      <c r="X81" s="16"/>
      <c r="Y81" s="16"/>
      <c r="Z8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2" spans="1:26" x14ac:dyDescent="0.25">
      <c r="A82" s="15" t="s">
        <v>151</v>
      </c>
      <c r="B82" s="15" t="s">
        <v>367</v>
      </c>
      <c r="G82" s="43" t="s">
        <v>1694</v>
      </c>
      <c r="H82" s="16" t="s">
        <v>1612</v>
      </c>
      <c r="I82" s="16">
        <v>25</v>
      </c>
      <c r="J82" s="16" t="s">
        <v>1599</v>
      </c>
      <c r="K82" s="16" t="str">
        <f>IF(OR(Tbl_PlantSizes[[#This Row],[Size]]="P9",Tbl_PlantSizes[[#This Row],[Size]]="P12"),"N","Y")</f>
        <v>Y</v>
      </c>
      <c r="L82" s="16">
        <f>IF(Tbl_PlantSizes[[#This Row],[Order per crate]]="N","",VLOOKUP(Tbl_PlantSizes[[#This Row],[Size]],Tbl_NrPlantsPerCrate[],2,0))</f>
        <v>6</v>
      </c>
      <c r="M82" s="2">
        <f>IF(Tbl_PlantSizes[[#This Row],[Order per palletbox]]="N","",VLOOKUP(Tbl_PlantSizes[[#This Row],[Size]],Tbl_NrPlantsPerBox[],2,0))</f>
        <v>150</v>
      </c>
      <c r="U82" s="18" t="s">
        <v>699</v>
      </c>
      <c r="V82" s="17" t="s">
        <v>700</v>
      </c>
      <c r="W82" s="21">
        <v>410</v>
      </c>
      <c r="X82" s="16"/>
      <c r="Y82" s="16"/>
      <c r="Z8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3" spans="1:26" x14ac:dyDescent="0.25">
      <c r="A83" s="15" t="s">
        <v>152</v>
      </c>
      <c r="B83" s="15" t="s">
        <v>368</v>
      </c>
      <c r="G83" s="43" t="s">
        <v>1685</v>
      </c>
      <c r="H83" s="16" t="s">
        <v>1617</v>
      </c>
      <c r="I83" s="16">
        <v>25</v>
      </c>
      <c r="J83" s="16" t="s">
        <v>1599</v>
      </c>
      <c r="K83" s="16" t="str">
        <f>IF(OR(Tbl_PlantSizes[[#This Row],[Size]]="P9",Tbl_PlantSizes[[#This Row],[Size]]="P12"),"N","Y")</f>
        <v>Y</v>
      </c>
      <c r="L83" s="16">
        <f>IF(Tbl_PlantSizes[[#This Row],[Order per crate]]="N","",VLOOKUP(Tbl_PlantSizes[[#This Row],[Size]],Tbl_NrPlantsPerCrate[],2,0))</f>
        <v>4</v>
      </c>
      <c r="M83" s="2">
        <f>IF(Tbl_PlantSizes[[#This Row],[Order per palletbox]]="N","",VLOOKUP(Tbl_PlantSizes[[#This Row],[Size]],Tbl_NrPlantsPerBox[],2,0))</f>
        <v>70</v>
      </c>
      <c r="U83" s="18" t="s">
        <v>701</v>
      </c>
      <c r="V83" s="17" t="s">
        <v>702</v>
      </c>
      <c r="W83" s="21">
        <v>390</v>
      </c>
      <c r="X83" s="16"/>
      <c r="Y83" s="16"/>
      <c r="Z8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4" spans="1:26" x14ac:dyDescent="0.25">
      <c r="A84" s="15" t="s">
        <v>53</v>
      </c>
      <c r="B84" s="15" t="s">
        <v>369</v>
      </c>
      <c r="G84" s="132" t="s">
        <v>2260</v>
      </c>
      <c r="H84" s="16" t="s">
        <v>1610</v>
      </c>
      <c r="I84" s="133">
        <v>25</v>
      </c>
      <c r="J84" s="133" t="s">
        <v>1599</v>
      </c>
      <c r="K84" s="134" t="str">
        <f>IF(OR(Tbl_PlantSizes[[#This Row],[Size]]="P9",Tbl_PlantSizes[[#This Row],[Size]]="P12"),"N","Y")</f>
        <v>Y</v>
      </c>
      <c r="L84" s="135">
        <f>IF(Tbl_PlantSizes[[#This Row],[Order per crate]]="N","",VLOOKUP(Tbl_PlantSizes[[#This Row],[Size]],Tbl_NrPlantsPerCrate[],2,0))</f>
        <v>15</v>
      </c>
      <c r="M84" s="136">
        <f>IF(Tbl_PlantSizes[[#This Row],[Order per palletbox]]="N","",VLOOKUP(Tbl_PlantSizes[[#This Row],[Size]],Tbl_NrPlantsPerBox[],2,0))</f>
        <v>480</v>
      </c>
      <c r="U84" s="18" t="s">
        <v>703</v>
      </c>
      <c r="V84" s="17" t="s">
        <v>704</v>
      </c>
      <c r="W84" s="21">
        <v>420</v>
      </c>
      <c r="X84" s="16"/>
      <c r="Y84" s="16"/>
      <c r="Z8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5" spans="1:26" x14ac:dyDescent="0.25">
      <c r="A85" s="15" t="s">
        <v>54</v>
      </c>
      <c r="B85" s="15" t="s">
        <v>370</v>
      </c>
      <c r="G85" s="43" t="s">
        <v>1690</v>
      </c>
      <c r="H85" s="16" t="s">
        <v>1610</v>
      </c>
      <c r="I85" s="16">
        <v>75</v>
      </c>
      <c r="J85" s="16" t="s">
        <v>1599</v>
      </c>
      <c r="K85" s="16" t="str">
        <f>IF(OR(Tbl_PlantSizes[[#This Row],[Size]]="P9",Tbl_PlantSizes[[#This Row],[Size]]="P12"),"N","Y")</f>
        <v>Y</v>
      </c>
      <c r="L85" s="16">
        <f>IF(Tbl_PlantSizes[[#This Row],[Order per crate]]="N","",VLOOKUP(Tbl_PlantSizes[[#This Row],[Size]],Tbl_NrPlantsPerCrate[],2,0))</f>
        <v>15</v>
      </c>
      <c r="M85" s="2">
        <f>IF(Tbl_PlantSizes[[#This Row],[Order per palletbox]]="N","",VLOOKUP(Tbl_PlantSizes[[#This Row],[Size]],Tbl_NrPlantsPerBox[],2,0))</f>
        <v>480</v>
      </c>
      <c r="U85" s="18" t="s">
        <v>705</v>
      </c>
      <c r="V85" s="17" t="s">
        <v>706</v>
      </c>
      <c r="W85" s="21">
        <v>430</v>
      </c>
      <c r="X85" s="16"/>
      <c r="Y85" s="16"/>
      <c r="Z8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6" spans="1:26" x14ac:dyDescent="0.25">
      <c r="A86" s="15" t="s">
        <v>153</v>
      </c>
      <c r="B86" s="15" t="s">
        <v>371</v>
      </c>
      <c r="G86" s="132" t="s">
        <v>1785</v>
      </c>
      <c r="H86" s="16" t="s">
        <v>1617</v>
      </c>
      <c r="I86" s="133">
        <v>10</v>
      </c>
      <c r="J86" s="133" t="s">
        <v>1652</v>
      </c>
      <c r="K86" s="134" t="str">
        <f>IF(OR(Tbl_PlantSizes[[#This Row],[Size]]="P9",Tbl_PlantSizes[[#This Row],[Size]]="P12"),"N","Y")</f>
        <v>Y</v>
      </c>
      <c r="L86" s="135" t="str">
        <f>IF(Tbl_PlantSizes[[#This Row],[Order per crate]]="N","",VLOOKUP(Tbl_PlantSizes[[#This Row],[Size]],Tbl_NrPlantsPerCrate[],2,0))</f>
        <v/>
      </c>
      <c r="M86" s="136">
        <v>10</v>
      </c>
      <c r="U86" s="18" t="s">
        <v>707</v>
      </c>
      <c r="V86" s="17" t="s">
        <v>708</v>
      </c>
      <c r="W86" s="21">
        <v>440</v>
      </c>
      <c r="X86" s="16"/>
      <c r="Y86" s="16"/>
      <c r="Z8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7" spans="1:26" x14ac:dyDescent="0.25">
      <c r="A87" s="15" t="s">
        <v>154</v>
      </c>
      <c r="B87" s="15" t="s">
        <v>372</v>
      </c>
      <c r="G87" s="132" t="s">
        <v>2215</v>
      </c>
      <c r="H87" s="16" t="s">
        <v>1617</v>
      </c>
      <c r="I87" s="133">
        <v>10</v>
      </c>
      <c r="J87" s="133" t="s">
        <v>1652</v>
      </c>
      <c r="K87" s="134" t="str">
        <f>IF(OR(Tbl_PlantSizes[[#This Row],[Size]]="P9",Tbl_PlantSizes[[#This Row],[Size]]="P12"),"N","Y")</f>
        <v>Y</v>
      </c>
      <c r="L87" s="135" t="str">
        <f>IF(Tbl_PlantSizes[[#This Row],[Order per crate]]="N","",VLOOKUP(Tbl_PlantSizes[[#This Row],[Size]],Tbl_NrPlantsPerCrate[],2,0))</f>
        <v/>
      </c>
      <c r="M87" s="136">
        <f>IF(Tbl_PlantSizes[[#This Row],[Order per palletbox]]="N","",VLOOKUP(Tbl_PlantSizes[[#This Row],[Size]],Tbl_NrPlantsPerBox[],2,0))</f>
        <v>70</v>
      </c>
      <c r="U87" s="18" t="s">
        <v>709</v>
      </c>
      <c r="V87" s="17" t="s">
        <v>710</v>
      </c>
      <c r="W87" s="21">
        <v>445</v>
      </c>
      <c r="X87" s="16"/>
      <c r="Y87" s="16"/>
      <c r="Z8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8" spans="1:26" x14ac:dyDescent="0.25">
      <c r="A88" s="15" t="s">
        <v>26</v>
      </c>
      <c r="B88" s="15" t="s">
        <v>373</v>
      </c>
      <c r="G88" s="150" t="s">
        <v>1786</v>
      </c>
      <c r="H88" s="16" t="s">
        <v>1617</v>
      </c>
      <c r="I88" s="133">
        <v>10</v>
      </c>
      <c r="J88" s="133" t="s">
        <v>1652</v>
      </c>
      <c r="K88" s="134" t="str">
        <f>IF(OR(Tbl_PlantSizes[[#This Row],[Size]]="P9",Tbl_PlantSizes[[#This Row],[Size]]="P12"),"N","Y")</f>
        <v>Y</v>
      </c>
      <c r="L88" s="135" t="str">
        <f>IF(Tbl_PlantSizes[[#This Row],[Order per crate]]="N","",VLOOKUP(Tbl_PlantSizes[[#This Row],[Size]],Tbl_NrPlantsPerCrate[],2,0))</f>
        <v/>
      </c>
      <c r="M88" s="136">
        <v>10</v>
      </c>
      <c r="U88" s="18" t="s">
        <v>711</v>
      </c>
      <c r="V88" s="17" t="s">
        <v>712</v>
      </c>
      <c r="W88" s="21">
        <v>450</v>
      </c>
      <c r="X88" s="16"/>
      <c r="Y88" s="16"/>
      <c r="Z8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9" spans="1:26" x14ac:dyDescent="0.25">
      <c r="A89" s="15" t="s">
        <v>155</v>
      </c>
      <c r="B89" s="15" t="s">
        <v>374</v>
      </c>
      <c r="G89" s="150" t="s">
        <v>756</v>
      </c>
      <c r="H89" s="16" t="s">
        <v>1617</v>
      </c>
      <c r="I89" s="133">
        <v>10</v>
      </c>
      <c r="J89" s="133" t="s">
        <v>1652</v>
      </c>
      <c r="K89" s="134" t="str">
        <f>IF(OR(Tbl_PlantSizes[[#This Row],[Size]]="P9",Tbl_PlantSizes[[#This Row],[Size]]="P12"),"N","Y")</f>
        <v>Y</v>
      </c>
      <c r="L89" s="135" t="str">
        <f>IF(Tbl_PlantSizes[[#This Row],[Order per crate]]="N","",VLOOKUP(Tbl_PlantSizes[[#This Row],[Size]],Tbl_NrPlantsPerCrate[],2,0))</f>
        <v/>
      </c>
      <c r="M89" s="136">
        <v>10</v>
      </c>
      <c r="U89" s="18" t="s">
        <v>713</v>
      </c>
      <c r="V89" s="17" t="s">
        <v>714</v>
      </c>
      <c r="W89" s="21">
        <v>460</v>
      </c>
      <c r="X89" s="16"/>
      <c r="Y89" s="16"/>
      <c r="Z8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0" spans="1:26" x14ac:dyDescent="0.25">
      <c r="A90" s="15" t="s">
        <v>156</v>
      </c>
      <c r="B90" s="15" t="s">
        <v>375</v>
      </c>
      <c r="G90" s="150" t="s">
        <v>1787</v>
      </c>
      <c r="H90" s="16" t="s">
        <v>1617</v>
      </c>
      <c r="I90" s="133">
        <v>5</v>
      </c>
      <c r="J90" s="133" t="s">
        <v>1652</v>
      </c>
      <c r="K90" s="134" t="str">
        <f>IF(OR(Tbl_PlantSizes[[#This Row],[Size]]="P9",Tbl_PlantSizes[[#This Row],[Size]]="P12"),"N","Y")</f>
        <v>Y</v>
      </c>
      <c r="L90" s="135" t="str">
        <f>IF(Tbl_PlantSizes[[#This Row],[Order per crate]]="N","",VLOOKUP(Tbl_PlantSizes[[#This Row],[Size]],Tbl_NrPlantsPerCrate[],2,0))</f>
        <v/>
      </c>
      <c r="M90" s="136">
        <v>5</v>
      </c>
      <c r="U90" s="18" t="s">
        <v>715</v>
      </c>
      <c r="V90" s="17" t="s">
        <v>716</v>
      </c>
      <c r="W90" s="21">
        <v>455</v>
      </c>
      <c r="X90" s="16"/>
      <c r="Y90" s="16"/>
      <c r="Z9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1" spans="1:26" x14ac:dyDescent="0.25">
      <c r="A91" s="15" t="s">
        <v>157</v>
      </c>
      <c r="B91" s="15" t="s">
        <v>376</v>
      </c>
      <c r="G91" s="43" t="s">
        <v>544</v>
      </c>
      <c r="H91" s="16" t="s">
        <v>1610</v>
      </c>
      <c r="I91" s="16">
        <v>75</v>
      </c>
      <c r="J91" s="16" t="s">
        <v>1599</v>
      </c>
      <c r="K91" s="16" t="str">
        <f>IF(OR(Tbl_PlantSizes[[#This Row],[Size]]="P9",Tbl_PlantSizes[[#This Row],[Size]]="P12"),"N","Y")</f>
        <v>Y</v>
      </c>
      <c r="L91" s="16">
        <f>IF(Tbl_PlantSizes[[#This Row],[Order per crate]]="N","",VLOOKUP(Tbl_PlantSizes[[#This Row],[Size]],Tbl_NrPlantsPerCrate[],2,0))</f>
        <v>15</v>
      </c>
      <c r="M91" s="2">
        <f>IF(Tbl_PlantSizes[[#This Row],[Order per palletbox]]="N","",VLOOKUP(Tbl_PlantSizes[[#This Row],[Size]],Tbl_NrPlantsPerBox[],2,0))</f>
        <v>480</v>
      </c>
      <c r="U91" s="18" t="s">
        <v>717</v>
      </c>
      <c r="V91" s="17" t="s">
        <v>718</v>
      </c>
      <c r="W91" s="21">
        <v>470</v>
      </c>
      <c r="X91" s="16"/>
      <c r="Y91" s="16"/>
      <c r="Z9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2" spans="1:26" x14ac:dyDescent="0.25">
      <c r="A92" s="15" t="s">
        <v>158</v>
      </c>
      <c r="B92" s="15" t="s">
        <v>377</v>
      </c>
      <c r="U92" s="18" t="s">
        <v>719</v>
      </c>
      <c r="V92" s="17" t="s">
        <v>720</v>
      </c>
      <c r="W92" s="21">
        <v>480</v>
      </c>
      <c r="X92" s="16"/>
      <c r="Y92" s="16"/>
      <c r="Z9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3" spans="1:26" x14ac:dyDescent="0.25">
      <c r="A93" s="15" t="s">
        <v>159</v>
      </c>
      <c r="B93" s="15" t="s">
        <v>378</v>
      </c>
      <c r="U93" s="18" t="s">
        <v>721</v>
      </c>
      <c r="V93" s="17" t="s">
        <v>722</v>
      </c>
      <c r="W93" s="21">
        <v>490</v>
      </c>
      <c r="X93" s="16"/>
      <c r="Y93" s="16"/>
      <c r="Z9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4" spans="1:26" x14ac:dyDescent="0.25">
      <c r="A94" s="15" t="s">
        <v>160</v>
      </c>
      <c r="B94" s="15" t="s">
        <v>379</v>
      </c>
      <c r="U94" s="18" t="s">
        <v>723</v>
      </c>
      <c r="V94" s="17" t="s">
        <v>724</v>
      </c>
      <c r="W94" s="21">
        <v>500</v>
      </c>
      <c r="X94" s="16"/>
      <c r="Y94" s="16"/>
      <c r="Z9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5" spans="1:26" x14ac:dyDescent="0.25">
      <c r="A95" s="15" t="s">
        <v>161</v>
      </c>
      <c r="B95" s="15" t="s">
        <v>380</v>
      </c>
      <c r="U95" s="18" t="s">
        <v>725</v>
      </c>
      <c r="V95" s="17" t="s">
        <v>726</v>
      </c>
      <c r="W95" s="21">
        <v>510</v>
      </c>
      <c r="X95" s="16"/>
      <c r="Y95" s="16"/>
      <c r="Z9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6" spans="1:26" x14ac:dyDescent="0.25">
      <c r="A96" s="15" t="s">
        <v>162</v>
      </c>
      <c r="B96" s="15" t="s">
        <v>381</v>
      </c>
      <c r="U96" s="18" t="s">
        <v>727</v>
      </c>
      <c r="V96" s="17" t="s">
        <v>728</v>
      </c>
      <c r="W96" s="21">
        <v>520</v>
      </c>
      <c r="X96" s="16"/>
      <c r="Y96" s="16"/>
      <c r="Z9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7" spans="1:26" x14ac:dyDescent="0.25">
      <c r="A97" s="15" t="s">
        <v>163</v>
      </c>
      <c r="B97" s="15" t="s">
        <v>382</v>
      </c>
      <c r="U97" s="18" t="s">
        <v>729</v>
      </c>
      <c r="V97" s="17" t="s">
        <v>730</v>
      </c>
      <c r="W97" s="21"/>
      <c r="X97" s="16"/>
      <c r="Y97" s="16"/>
      <c r="Z9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8" spans="1:26" x14ac:dyDescent="0.25">
      <c r="A98" s="15" t="s">
        <v>164</v>
      </c>
      <c r="B98" s="15" t="s">
        <v>383</v>
      </c>
      <c r="U98" s="18" t="s">
        <v>731</v>
      </c>
      <c r="V98" s="17" t="s">
        <v>732</v>
      </c>
      <c r="W98" s="21">
        <v>530</v>
      </c>
      <c r="X98" s="16"/>
      <c r="Y98" s="16"/>
      <c r="Z9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9" spans="1:26" x14ac:dyDescent="0.25">
      <c r="A99" s="15" t="s">
        <v>165</v>
      </c>
      <c r="B99" s="15" t="s">
        <v>384</v>
      </c>
      <c r="U99" s="18" t="s">
        <v>733</v>
      </c>
      <c r="V99" s="17" t="s">
        <v>734</v>
      </c>
      <c r="W99" s="21">
        <v>540</v>
      </c>
      <c r="X99" s="16"/>
      <c r="Y99" s="16"/>
      <c r="Z9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0" spans="1:26" x14ac:dyDescent="0.25">
      <c r="A100" s="15" t="s">
        <v>166</v>
      </c>
      <c r="B100" s="15" t="s">
        <v>385</v>
      </c>
      <c r="U100" s="18" t="s">
        <v>735</v>
      </c>
      <c r="V100" s="17" t="s">
        <v>736</v>
      </c>
      <c r="W100" s="21">
        <v>523</v>
      </c>
      <c r="X100" s="16"/>
      <c r="Y100" s="16"/>
      <c r="Z10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1" spans="1:26" x14ac:dyDescent="0.25">
      <c r="A101" s="15" t="s">
        <v>167</v>
      </c>
      <c r="B101" s="15" t="s">
        <v>386</v>
      </c>
      <c r="U101" s="18" t="s">
        <v>737</v>
      </c>
      <c r="V101" s="17" t="s">
        <v>738</v>
      </c>
      <c r="W101" s="21">
        <v>525</v>
      </c>
      <c r="X101" s="16"/>
      <c r="Y101" s="16"/>
      <c r="Z10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2" spans="1:26" x14ac:dyDescent="0.25">
      <c r="A102" s="15" t="s">
        <v>168</v>
      </c>
      <c r="B102" s="15" t="s">
        <v>387</v>
      </c>
      <c r="U102" s="18" t="s">
        <v>739</v>
      </c>
      <c r="V102" s="17" t="s">
        <v>740</v>
      </c>
      <c r="W102" s="21"/>
      <c r="X102" s="16"/>
      <c r="Y102" s="16"/>
      <c r="Z10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3" spans="1:26" x14ac:dyDescent="0.25">
      <c r="A103" s="15" t="s">
        <v>169</v>
      </c>
      <c r="B103" s="15" t="s">
        <v>388</v>
      </c>
      <c r="U103" s="18" t="s">
        <v>741</v>
      </c>
      <c r="V103" s="17" t="s">
        <v>742</v>
      </c>
      <c r="W103" s="21">
        <v>550</v>
      </c>
      <c r="X103" s="16"/>
      <c r="Y103" s="16"/>
      <c r="Z10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4" spans="1:26" x14ac:dyDescent="0.25">
      <c r="A104" s="15" t="s">
        <v>170</v>
      </c>
      <c r="B104" s="15" t="s">
        <v>389</v>
      </c>
      <c r="U104" s="18" t="s">
        <v>743</v>
      </c>
      <c r="V104" s="17" t="s">
        <v>744</v>
      </c>
      <c r="W104" s="21">
        <v>527</v>
      </c>
      <c r="X104" s="16"/>
      <c r="Y104" s="16"/>
      <c r="Z10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5" spans="1:26" x14ac:dyDescent="0.25">
      <c r="A105" s="15" t="s">
        <v>171</v>
      </c>
      <c r="B105" s="15" t="s">
        <v>390</v>
      </c>
      <c r="U105" s="18" t="s">
        <v>745</v>
      </c>
      <c r="V105" s="17" t="s">
        <v>746</v>
      </c>
      <c r="W105" s="21">
        <v>560</v>
      </c>
      <c r="X105" s="16"/>
      <c r="Y105" s="16"/>
      <c r="Z10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6" spans="1:26" x14ac:dyDescent="0.25">
      <c r="A106" s="15" t="s">
        <v>172</v>
      </c>
      <c r="B106" s="15" t="s">
        <v>391</v>
      </c>
      <c r="U106" s="18" t="s">
        <v>747</v>
      </c>
      <c r="V106" s="17" t="s">
        <v>748</v>
      </c>
      <c r="W106" s="21">
        <v>352</v>
      </c>
      <c r="X106" s="16"/>
      <c r="Y106" s="16"/>
      <c r="Z10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7" spans="1:26" x14ac:dyDescent="0.25">
      <c r="A107" s="15" t="s">
        <v>173</v>
      </c>
      <c r="B107" s="15" t="s">
        <v>392</v>
      </c>
      <c r="U107" s="18" t="s">
        <v>749</v>
      </c>
      <c r="V107" s="17" t="s">
        <v>750</v>
      </c>
      <c r="W107" s="21">
        <v>570</v>
      </c>
      <c r="X107" s="16"/>
      <c r="Y107" s="16"/>
      <c r="Z10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8" spans="1:26" x14ac:dyDescent="0.25">
      <c r="A108" s="15" t="s">
        <v>174</v>
      </c>
      <c r="B108" s="15" t="s">
        <v>393</v>
      </c>
      <c r="U108" s="18" t="s">
        <v>751</v>
      </c>
      <c r="V108" s="17" t="s">
        <v>752</v>
      </c>
      <c r="W108" s="21">
        <v>571</v>
      </c>
      <c r="X108" s="16"/>
      <c r="Y108" s="16"/>
      <c r="Z10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9" spans="1:26" x14ac:dyDescent="0.25">
      <c r="A109" s="15" t="s">
        <v>175</v>
      </c>
      <c r="B109" s="15" t="s">
        <v>394</v>
      </c>
      <c r="U109" s="18" t="s">
        <v>753</v>
      </c>
      <c r="V109" s="17" t="s">
        <v>754</v>
      </c>
      <c r="W109" s="21">
        <v>580</v>
      </c>
      <c r="X109" s="16"/>
      <c r="Y109" s="16"/>
      <c r="Z10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10" spans="1:26" x14ac:dyDescent="0.25">
      <c r="A110" s="15" t="s">
        <v>176</v>
      </c>
      <c r="B110" s="15" t="s">
        <v>395</v>
      </c>
      <c r="U110" s="18" t="s">
        <v>755</v>
      </c>
      <c r="V110" s="17" t="s">
        <v>756</v>
      </c>
      <c r="W110" s="21">
        <v>590</v>
      </c>
      <c r="X110" s="16"/>
      <c r="Y110" s="16"/>
      <c r="Z11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11" spans="1:26" x14ac:dyDescent="0.25">
      <c r="A111" s="15" t="s">
        <v>27</v>
      </c>
      <c r="B111" s="15" t="s">
        <v>396</v>
      </c>
      <c r="U111" s="18" t="s">
        <v>757</v>
      </c>
      <c r="V111" s="17" t="s">
        <v>758</v>
      </c>
      <c r="W111" s="21">
        <v>591</v>
      </c>
      <c r="X111" s="16"/>
      <c r="Y111" s="16"/>
      <c r="Z11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12" spans="1:26" x14ac:dyDescent="0.25">
      <c r="A112" s="15" t="s">
        <v>177</v>
      </c>
      <c r="B112" s="15" t="s">
        <v>397</v>
      </c>
      <c r="U112" s="18" t="s">
        <v>759</v>
      </c>
      <c r="V112" s="17" t="s">
        <v>760</v>
      </c>
      <c r="W112" s="21">
        <v>592</v>
      </c>
      <c r="X112" s="16"/>
      <c r="Y112" s="16"/>
      <c r="Z11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13" spans="1:26" x14ac:dyDescent="0.25">
      <c r="A113" s="15" t="s">
        <v>178</v>
      </c>
      <c r="B113" s="15" t="s">
        <v>398</v>
      </c>
      <c r="U113" s="18" t="s">
        <v>761</v>
      </c>
      <c r="V113" s="17" t="s">
        <v>762</v>
      </c>
      <c r="W113" s="21">
        <v>600</v>
      </c>
      <c r="X113" s="16"/>
      <c r="Y113" s="16"/>
      <c r="Z11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14" spans="1:26" x14ac:dyDescent="0.25">
      <c r="A114" s="15" t="s">
        <v>179</v>
      </c>
      <c r="B114" s="15" t="s">
        <v>399</v>
      </c>
      <c r="U114" s="18" t="s">
        <v>763</v>
      </c>
      <c r="V114" s="17" t="s">
        <v>764</v>
      </c>
      <c r="W114" s="21">
        <v>610</v>
      </c>
      <c r="X114" s="16"/>
      <c r="Y114" s="16"/>
      <c r="Z11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15" spans="1:26" x14ac:dyDescent="0.25">
      <c r="A115" s="15" t="s">
        <v>180</v>
      </c>
      <c r="B115" s="15" t="s">
        <v>400</v>
      </c>
      <c r="U115" s="19" t="s">
        <v>765</v>
      </c>
      <c r="V115" s="15" t="s">
        <v>766</v>
      </c>
      <c r="W115" s="16">
        <v>622</v>
      </c>
      <c r="X115" s="16"/>
      <c r="Y115" s="16" t="s">
        <v>1611</v>
      </c>
      <c r="Z11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16" spans="1:26" x14ac:dyDescent="0.25">
      <c r="A116" s="15" t="s">
        <v>181</v>
      </c>
      <c r="B116" s="15" t="s">
        <v>401</v>
      </c>
      <c r="U116" s="19" t="s">
        <v>767</v>
      </c>
      <c r="V116" s="15" t="s">
        <v>768</v>
      </c>
      <c r="W116" s="16">
        <v>630</v>
      </c>
      <c r="X116" s="16"/>
      <c r="Y116" s="16" t="s">
        <v>1611</v>
      </c>
      <c r="Z11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17" spans="1:26" x14ac:dyDescent="0.25">
      <c r="A117" s="15" t="s">
        <v>182</v>
      </c>
      <c r="B117" s="15" t="s">
        <v>402</v>
      </c>
      <c r="U117" s="18" t="s">
        <v>769</v>
      </c>
      <c r="V117" s="17" t="s">
        <v>770</v>
      </c>
      <c r="W117" s="21">
        <v>640</v>
      </c>
      <c r="X117" s="16"/>
      <c r="Y117" s="16" t="s">
        <v>1611</v>
      </c>
      <c r="Z11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18" spans="1:26" x14ac:dyDescent="0.25">
      <c r="A118" s="15" t="s">
        <v>183</v>
      </c>
      <c r="B118" s="15" t="s">
        <v>403</v>
      </c>
      <c r="U118" s="18" t="s">
        <v>771</v>
      </c>
      <c r="V118" s="17" t="s">
        <v>772</v>
      </c>
      <c r="W118" s="21">
        <v>641</v>
      </c>
      <c r="X118" s="16"/>
      <c r="Y118" s="16" t="s">
        <v>1611</v>
      </c>
      <c r="Z11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19" spans="1:26" x14ac:dyDescent="0.25">
      <c r="A119" s="15" t="s">
        <v>28</v>
      </c>
      <c r="B119" s="15" t="s">
        <v>404</v>
      </c>
      <c r="U119" s="18" t="s">
        <v>773</v>
      </c>
      <c r="V119" s="17" t="s">
        <v>774</v>
      </c>
      <c r="W119" s="21">
        <v>642</v>
      </c>
      <c r="X119" s="16"/>
      <c r="Y119" s="16" t="s">
        <v>1611</v>
      </c>
      <c r="Z11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0" spans="1:26" x14ac:dyDescent="0.25">
      <c r="A120" s="15" t="s">
        <v>184</v>
      </c>
      <c r="B120" s="15" t="s">
        <v>405</v>
      </c>
      <c r="U120" s="18" t="s">
        <v>775</v>
      </c>
      <c r="V120" s="17" t="s">
        <v>776</v>
      </c>
      <c r="W120" s="21">
        <v>641</v>
      </c>
      <c r="X120" s="16"/>
      <c r="Y120" s="16" t="s">
        <v>1611</v>
      </c>
      <c r="Z12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1" spans="1:26" x14ac:dyDescent="0.25">
      <c r="A121" s="15" t="s">
        <v>185</v>
      </c>
      <c r="B121" s="15" t="s">
        <v>406</v>
      </c>
      <c r="U121" s="19" t="s">
        <v>777</v>
      </c>
      <c r="V121" s="15" t="s">
        <v>778</v>
      </c>
      <c r="W121" s="16">
        <v>650</v>
      </c>
      <c r="X121" s="16"/>
      <c r="Y121" s="16" t="s">
        <v>1611</v>
      </c>
      <c r="Z12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2" spans="1:26" x14ac:dyDescent="0.25">
      <c r="A122" s="15" t="s">
        <v>186</v>
      </c>
      <c r="B122" s="15" t="s">
        <v>407</v>
      </c>
      <c r="U122" s="19" t="s">
        <v>779</v>
      </c>
      <c r="V122" s="15" t="s">
        <v>780</v>
      </c>
      <c r="W122" s="16">
        <v>660</v>
      </c>
      <c r="X122" s="16"/>
      <c r="Y122" s="16" t="s">
        <v>1611</v>
      </c>
      <c r="Z12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3" spans="1:26" x14ac:dyDescent="0.25">
      <c r="A123" s="15" t="s">
        <v>187</v>
      </c>
      <c r="B123" s="15" t="s">
        <v>408</v>
      </c>
      <c r="U123" s="19" t="s">
        <v>781</v>
      </c>
      <c r="V123" s="15" t="s">
        <v>782</v>
      </c>
      <c r="W123" s="16">
        <v>670</v>
      </c>
      <c r="X123" s="16"/>
      <c r="Y123" s="16" t="s">
        <v>1611</v>
      </c>
      <c r="Z12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4" spans="1:26" x14ac:dyDescent="0.25">
      <c r="A124" s="15" t="s">
        <v>65</v>
      </c>
      <c r="B124" s="15" t="s">
        <v>409</v>
      </c>
      <c r="U124" s="19" t="s">
        <v>783</v>
      </c>
      <c r="V124" s="15" t="s">
        <v>784</v>
      </c>
      <c r="W124" s="16">
        <v>680</v>
      </c>
      <c r="X124" s="16"/>
      <c r="Y124" s="16" t="s">
        <v>1611</v>
      </c>
      <c r="Z12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5" spans="1:26" x14ac:dyDescent="0.25">
      <c r="A125" s="15" t="s">
        <v>188</v>
      </c>
      <c r="B125" s="15" t="s">
        <v>410</v>
      </c>
      <c r="U125" s="19" t="s">
        <v>785</v>
      </c>
      <c r="V125" s="15" t="s">
        <v>786</v>
      </c>
      <c r="W125" s="16">
        <v>690</v>
      </c>
      <c r="X125" s="16"/>
      <c r="Y125" s="16" t="s">
        <v>1611</v>
      </c>
      <c r="Z12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6" spans="1:26" x14ac:dyDescent="0.25">
      <c r="A126" s="15" t="s">
        <v>189</v>
      </c>
      <c r="B126" s="15" t="s">
        <v>411</v>
      </c>
      <c r="U126" s="19" t="s">
        <v>787</v>
      </c>
      <c r="V126" s="15" t="s">
        <v>788</v>
      </c>
      <c r="W126" s="16">
        <v>700</v>
      </c>
      <c r="X126" s="16"/>
      <c r="Y126" s="16" t="s">
        <v>1611</v>
      </c>
      <c r="Z12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7" spans="1:26" x14ac:dyDescent="0.25">
      <c r="A127" s="15" t="s">
        <v>190</v>
      </c>
      <c r="B127" s="15" t="s">
        <v>412</v>
      </c>
      <c r="U127" s="19" t="s">
        <v>789</v>
      </c>
      <c r="V127" s="15" t="s">
        <v>790</v>
      </c>
      <c r="W127" s="16">
        <v>710</v>
      </c>
      <c r="X127" s="16"/>
      <c r="Y127" s="16" t="s">
        <v>1611</v>
      </c>
      <c r="Z12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8" spans="1:26" x14ac:dyDescent="0.25">
      <c r="A128" s="15" t="s">
        <v>191</v>
      </c>
      <c r="B128" s="15" t="s">
        <v>413</v>
      </c>
      <c r="U128" s="19" t="s">
        <v>791</v>
      </c>
      <c r="V128" s="15" t="s">
        <v>792</v>
      </c>
      <c r="W128" s="16">
        <v>720</v>
      </c>
      <c r="X128" s="16"/>
      <c r="Y128" s="16" t="s">
        <v>1611</v>
      </c>
      <c r="Z12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9" spans="1:26" x14ac:dyDescent="0.25">
      <c r="A129" s="15" t="s">
        <v>57</v>
      </c>
      <c r="B129" s="15" t="s">
        <v>414</v>
      </c>
      <c r="U129" s="19" t="s">
        <v>793</v>
      </c>
      <c r="V129" s="15" t="s">
        <v>794</v>
      </c>
      <c r="W129" s="16">
        <v>730</v>
      </c>
      <c r="X129" s="16"/>
      <c r="Y129" s="16" t="s">
        <v>1611</v>
      </c>
      <c r="Z12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0" spans="1:26" x14ac:dyDescent="0.25">
      <c r="A130" s="15" t="s">
        <v>192</v>
      </c>
      <c r="B130" s="15" t="s">
        <v>415</v>
      </c>
      <c r="U130" s="19" t="s">
        <v>795</v>
      </c>
      <c r="V130" s="15" t="s">
        <v>796</v>
      </c>
      <c r="W130" s="16">
        <v>740</v>
      </c>
      <c r="X130" s="16"/>
      <c r="Y130" s="16" t="s">
        <v>1611</v>
      </c>
      <c r="Z13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1" spans="1:26" x14ac:dyDescent="0.25">
      <c r="A131" s="15" t="s">
        <v>193</v>
      </c>
      <c r="B131" s="15" t="s">
        <v>416</v>
      </c>
      <c r="U131" s="19" t="s">
        <v>797</v>
      </c>
      <c r="V131" s="15" t="s">
        <v>798</v>
      </c>
      <c r="W131" s="16">
        <v>750</v>
      </c>
      <c r="X131" s="16"/>
      <c r="Y131" s="16" t="s">
        <v>1611</v>
      </c>
      <c r="Z13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2" spans="1:26" x14ac:dyDescent="0.25">
      <c r="A132" s="15" t="s">
        <v>76</v>
      </c>
      <c r="B132" s="15" t="s">
        <v>417</v>
      </c>
      <c r="U132" s="19" t="s">
        <v>799</v>
      </c>
      <c r="V132" s="15" t="s">
        <v>800</v>
      </c>
      <c r="W132" s="16">
        <v>755</v>
      </c>
      <c r="X132" s="16"/>
      <c r="Y132" s="16" t="s">
        <v>1611</v>
      </c>
      <c r="Z13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3" spans="1:26" x14ac:dyDescent="0.25">
      <c r="A133" s="15" t="s">
        <v>194</v>
      </c>
      <c r="B133" s="15" t="s">
        <v>418</v>
      </c>
      <c r="U133" s="19" t="s">
        <v>801</v>
      </c>
      <c r="V133" s="15" t="s">
        <v>802</v>
      </c>
      <c r="W133" s="16">
        <v>760</v>
      </c>
      <c r="X133" s="16"/>
      <c r="Y133" s="16" t="s">
        <v>1611</v>
      </c>
      <c r="Z13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4" spans="1:26" x14ac:dyDescent="0.25">
      <c r="A134" s="15" t="s">
        <v>195</v>
      </c>
      <c r="B134" s="15" t="s">
        <v>419</v>
      </c>
      <c r="U134" s="19" t="s">
        <v>803</v>
      </c>
      <c r="V134" s="15" t="s">
        <v>804</v>
      </c>
      <c r="W134" s="16">
        <v>770</v>
      </c>
      <c r="X134" s="16"/>
      <c r="Y134" s="16" t="s">
        <v>1611</v>
      </c>
      <c r="Z13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5" spans="1:26" x14ac:dyDescent="0.25">
      <c r="A135" s="15" t="s">
        <v>19</v>
      </c>
      <c r="B135" s="15" t="s">
        <v>420</v>
      </c>
      <c r="U135" s="18" t="s">
        <v>805</v>
      </c>
      <c r="V135" s="17" t="s">
        <v>806</v>
      </c>
      <c r="W135" s="21">
        <v>780</v>
      </c>
      <c r="X135" s="16"/>
      <c r="Y135" s="16" t="s">
        <v>1611</v>
      </c>
      <c r="Z13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6" spans="1:26" x14ac:dyDescent="0.25">
      <c r="A136" s="15" t="s">
        <v>196</v>
      </c>
      <c r="B136" s="15" t="s">
        <v>421</v>
      </c>
      <c r="U136" s="19" t="s">
        <v>807</v>
      </c>
      <c r="V136" s="15" t="s">
        <v>808</v>
      </c>
      <c r="W136" s="16">
        <v>790</v>
      </c>
      <c r="X136" s="16"/>
      <c r="Y136" s="16" t="s">
        <v>1611</v>
      </c>
      <c r="Z13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7" spans="1:26" x14ac:dyDescent="0.25">
      <c r="A137" s="15" t="s">
        <v>197</v>
      </c>
      <c r="B137" s="15" t="s">
        <v>422</v>
      </c>
      <c r="U137" s="19" t="s">
        <v>809</v>
      </c>
      <c r="V137" s="15" t="s">
        <v>810</v>
      </c>
      <c r="W137" s="16">
        <v>800</v>
      </c>
      <c r="X137" s="16"/>
      <c r="Y137" s="16" t="s">
        <v>1611</v>
      </c>
      <c r="Z13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8" spans="1:26" x14ac:dyDescent="0.25">
      <c r="A138" s="15" t="s">
        <v>198</v>
      </c>
      <c r="B138" s="15" t="s">
        <v>423</v>
      </c>
      <c r="U138" s="19" t="s">
        <v>811</v>
      </c>
      <c r="V138" s="15" t="s">
        <v>812</v>
      </c>
      <c r="W138" s="16">
        <v>810</v>
      </c>
      <c r="X138" s="16"/>
      <c r="Y138" s="16" t="s">
        <v>1611</v>
      </c>
      <c r="Z13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9" spans="1:26" x14ac:dyDescent="0.25">
      <c r="A139" s="15" t="s">
        <v>199</v>
      </c>
      <c r="B139" s="15" t="s">
        <v>424</v>
      </c>
      <c r="U139" s="18" t="s">
        <v>813</v>
      </c>
      <c r="V139" s="17" t="s">
        <v>814</v>
      </c>
      <c r="W139" s="21">
        <v>820</v>
      </c>
      <c r="X139" s="16"/>
      <c r="Y139" s="16" t="s">
        <v>1611</v>
      </c>
      <c r="Z13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0" spans="1:26" x14ac:dyDescent="0.25">
      <c r="A140" s="15" t="s">
        <v>200</v>
      </c>
      <c r="B140" s="15" t="s">
        <v>425</v>
      </c>
      <c r="U140" s="19" t="s">
        <v>815</v>
      </c>
      <c r="V140" s="15" t="s">
        <v>816</v>
      </c>
      <c r="W140" s="16">
        <v>830</v>
      </c>
      <c r="X140" s="16"/>
      <c r="Y140" s="16" t="s">
        <v>1611</v>
      </c>
      <c r="Z14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1" spans="1:26" x14ac:dyDescent="0.25">
      <c r="A141" s="15" t="s">
        <v>201</v>
      </c>
      <c r="B141" s="15" t="s">
        <v>426</v>
      </c>
      <c r="U141" s="19" t="s">
        <v>817</v>
      </c>
      <c r="V141" s="15" t="s">
        <v>818</v>
      </c>
      <c r="W141" s="16">
        <v>840</v>
      </c>
      <c r="X141" s="16"/>
      <c r="Y141" s="16" t="s">
        <v>1611</v>
      </c>
      <c r="Z14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2" spans="1:26" x14ac:dyDescent="0.25">
      <c r="A142" s="15" t="s">
        <v>202</v>
      </c>
      <c r="B142" s="15" t="s">
        <v>427</v>
      </c>
      <c r="U142" s="19" t="s">
        <v>819</v>
      </c>
      <c r="V142" s="15" t="s">
        <v>820</v>
      </c>
      <c r="W142" s="16">
        <v>821</v>
      </c>
      <c r="X142" s="16"/>
      <c r="Y142" s="16" t="s">
        <v>1611</v>
      </c>
      <c r="Z14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3" spans="1:26" x14ac:dyDescent="0.25">
      <c r="A143" s="15" t="s">
        <v>203</v>
      </c>
      <c r="B143" s="15" t="s">
        <v>428</v>
      </c>
      <c r="U143" s="19" t="s">
        <v>821</v>
      </c>
      <c r="V143" s="15" t="s">
        <v>822</v>
      </c>
      <c r="W143" s="16">
        <v>850</v>
      </c>
      <c r="X143" s="16"/>
      <c r="Y143" s="16" t="s">
        <v>1611</v>
      </c>
      <c r="Z14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4" spans="1:26" x14ac:dyDescent="0.25">
      <c r="A144" s="15" t="s">
        <v>204</v>
      </c>
      <c r="B144" s="15" t="s">
        <v>429</v>
      </c>
      <c r="U144" s="19" t="s">
        <v>823</v>
      </c>
      <c r="V144" s="15" t="s">
        <v>824</v>
      </c>
      <c r="W144" s="16">
        <v>860</v>
      </c>
      <c r="X144" s="16"/>
      <c r="Y144" s="16" t="s">
        <v>1611</v>
      </c>
      <c r="Z14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5" spans="1:26" x14ac:dyDescent="0.25">
      <c r="A145" s="15" t="s">
        <v>64</v>
      </c>
      <c r="B145" s="15" t="s">
        <v>430</v>
      </c>
      <c r="U145" s="19" t="s">
        <v>825</v>
      </c>
      <c r="V145" s="15" t="s">
        <v>826</v>
      </c>
      <c r="W145" s="16">
        <v>870</v>
      </c>
      <c r="X145" s="16"/>
      <c r="Y145" s="16" t="s">
        <v>1611</v>
      </c>
      <c r="Z14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6" spans="1:26" x14ac:dyDescent="0.25">
      <c r="A146" s="15" t="s">
        <v>205</v>
      </c>
      <c r="B146" s="15" t="s">
        <v>431</v>
      </c>
      <c r="U146" s="19" t="s">
        <v>827</v>
      </c>
      <c r="V146" s="15" t="s">
        <v>828</v>
      </c>
      <c r="W146" s="16">
        <v>880</v>
      </c>
      <c r="X146" s="16"/>
      <c r="Y146" s="16" t="s">
        <v>1611</v>
      </c>
      <c r="Z14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7" spans="1:26" x14ac:dyDescent="0.25">
      <c r="A147" s="15" t="s">
        <v>29</v>
      </c>
      <c r="B147" s="15" t="s">
        <v>432</v>
      </c>
      <c r="U147" s="19" t="s">
        <v>829</v>
      </c>
      <c r="V147" s="15" t="s">
        <v>830</v>
      </c>
      <c r="W147" s="16">
        <v>625</v>
      </c>
      <c r="X147" s="16"/>
      <c r="Y147" s="16" t="s">
        <v>1611</v>
      </c>
      <c r="Z14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8" spans="1:26" x14ac:dyDescent="0.25">
      <c r="A148" s="15" t="s">
        <v>56</v>
      </c>
      <c r="B148" s="15" t="s">
        <v>433</v>
      </c>
      <c r="U148" s="19" t="s">
        <v>831</v>
      </c>
      <c r="V148" s="15" t="s">
        <v>832</v>
      </c>
      <c r="W148" s="16"/>
      <c r="X148" s="16"/>
      <c r="Y148" s="16" t="s">
        <v>1611</v>
      </c>
      <c r="Z14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9" spans="1:26" x14ac:dyDescent="0.25">
      <c r="A149" s="15" t="s">
        <v>61</v>
      </c>
      <c r="B149" s="15" t="s">
        <v>434</v>
      </c>
      <c r="U149" s="19" t="s">
        <v>833</v>
      </c>
      <c r="V149" s="15" t="s">
        <v>51</v>
      </c>
      <c r="W149" s="16">
        <v>621</v>
      </c>
      <c r="X149" s="16"/>
      <c r="Y149" s="16" t="s">
        <v>1611</v>
      </c>
      <c r="Z14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50" spans="1:26" x14ac:dyDescent="0.25">
      <c r="A150" s="15" t="s">
        <v>206</v>
      </c>
      <c r="B150" s="15" t="s">
        <v>435</v>
      </c>
      <c r="U150" s="19" t="s">
        <v>834</v>
      </c>
      <c r="V150" s="15" t="s">
        <v>835</v>
      </c>
      <c r="W150" s="16">
        <v>890</v>
      </c>
      <c r="X150" s="16"/>
      <c r="Y150" s="16" t="s">
        <v>1612</v>
      </c>
      <c r="Z15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51" spans="1:26" x14ac:dyDescent="0.25">
      <c r="A151" s="15" t="s">
        <v>58</v>
      </c>
      <c r="B151" s="15" t="s">
        <v>436</v>
      </c>
      <c r="U151" s="19" t="s">
        <v>836</v>
      </c>
      <c r="V151" s="15" t="s">
        <v>543</v>
      </c>
      <c r="W151" s="16">
        <v>892</v>
      </c>
      <c r="X151" s="16"/>
      <c r="Y151" s="16" t="s">
        <v>1612</v>
      </c>
      <c r="Z15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52" spans="1:26" x14ac:dyDescent="0.25">
      <c r="A152" s="15" t="s">
        <v>207</v>
      </c>
      <c r="B152" s="15" t="s">
        <v>437</v>
      </c>
      <c r="U152" s="18" t="s">
        <v>837</v>
      </c>
      <c r="V152" s="17" t="s">
        <v>838</v>
      </c>
      <c r="W152" s="21">
        <v>910</v>
      </c>
      <c r="X152" s="16"/>
      <c r="Y152" s="16" t="s">
        <v>1612</v>
      </c>
      <c r="Z15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53" spans="1:26" x14ac:dyDescent="0.25">
      <c r="A153" s="15" t="s">
        <v>77</v>
      </c>
      <c r="B153" s="15" t="s">
        <v>438</v>
      </c>
      <c r="U153" s="18" t="s">
        <v>839</v>
      </c>
      <c r="V153" s="17" t="s">
        <v>840</v>
      </c>
      <c r="W153" s="21"/>
      <c r="X153" s="16"/>
      <c r="Y153" s="16" t="s">
        <v>1612</v>
      </c>
      <c r="Z15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54" spans="1:26" x14ac:dyDescent="0.25">
      <c r="A154" s="15" t="s">
        <v>208</v>
      </c>
      <c r="B154" s="15" t="s">
        <v>439</v>
      </c>
      <c r="U154" s="18" t="s">
        <v>841</v>
      </c>
      <c r="V154" s="17" t="s">
        <v>842</v>
      </c>
      <c r="W154" s="21">
        <v>920</v>
      </c>
      <c r="X154" s="16"/>
      <c r="Y154" s="16" t="s">
        <v>1612</v>
      </c>
      <c r="Z15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55" spans="1:26" x14ac:dyDescent="0.25">
      <c r="A155" s="15" t="s">
        <v>209</v>
      </c>
      <c r="B155" s="15" t="s">
        <v>440</v>
      </c>
      <c r="U155" s="19" t="s">
        <v>843</v>
      </c>
      <c r="V155" s="15" t="s">
        <v>844</v>
      </c>
      <c r="W155" s="16">
        <v>930</v>
      </c>
      <c r="X155" s="16"/>
      <c r="Y155" s="16" t="s">
        <v>1612</v>
      </c>
      <c r="Z15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56" spans="1:26" x14ac:dyDescent="0.25">
      <c r="A156" s="15" t="s">
        <v>210</v>
      </c>
      <c r="B156" s="15" t="s">
        <v>441</v>
      </c>
      <c r="U156" s="19" t="s">
        <v>845</v>
      </c>
      <c r="V156" s="15" t="s">
        <v>846</v>
      </c>
      <c r="W156" s="16">
        <v>940</v>
      </c>
      <c r="X156" s="16"/>
      <c r="Y156" s="16" t="s">
        <v>1612</v>
      </c>
      <c r="Z15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57" spans="1:26" x14ac:dyDescent="0.25">
      <c r="A157" s="15" t="s">
        <v>211</v>
      </c>
      <c r="B157" s="15" t="s">
        <v>442</v>
      </c>
      <c r="U157" s="19" t="s">
        <v>847</v>
      </c>
      <c r="V157" s="15" t="s">
        <v>848</v>
      </c>
      <c r="W157" s="16">
        <v>950</v>
      </c>
      <c r="X157" s="16"/>
      <c r="Y157" s="16" t="s">
        <v>1612</v>
      </c>
      <c r="Z15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58" spans="1:26" x14ac:dyDescent="0.25">
      <c r="A158" s="15" t="s">
        <v>212</v>
      </c>
      <c r="B158" s="15" t="s">
        <v>443</v>
      </c>
      <c r="U158" s="19" t="s">
        <v>849</v>
      </c>
      <c r="V158" s="15" t="s">
        <v>850</v>
      </c>
      <c r="W158" s="16">
        <v>960</v>
      </c>
      <c r="X158" s="16"/>
      <c r="Y158" s="16" t="s">
        <v>1612</v>
      </c>
      <c r="Z15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59" spans="1:26" x14ac:dyDescent="0.25">
      <c r="A159" s="15" t="s">
        <v>213</v>
      </c>
      <c r="B159" s="15" t="s">
        <v>444</v>
      </c>
      <c r="U159" s="19" t="s">
        <v>851</v>
      </c>
      <c r="V159" s="15" t="s">
        <v>852</v>
      </c>
      <c r="W159" s="16">
        <v>970</v>
      </c>
      <c r="X159" s="16"/>
      <c r="Y159" s="16" t="s">
        <v>1612</v>
      </c>
      <c r="Z15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0" spans="1:26" x14ac:dyDescent="0.25">
      <c r="A160" s="15" t="s">
        <v>214</v>
      </c>
      <c r="B160" s="15" t="s">
        <v>445</v>
      </c>
      <c r="U160" s="19" t="s">
        <v>853</v>
      </c>
      <c r="V160" s="15" t="s">
        <v>854</v>
      </c>
      <c r="W160" s="16">
        <v>980</v>
      </c>
      <c r="X160" s="16"/>
      <c r="Y160" s="16" t="s">
        <v>1612</v>
      </c>
      <c r="Z16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1" spans="1:26" x14ac:dyDescent="0.25">
      <c r="A161" s="15" t="s">
        <v>68</v>
      </c>
      <c r="B161" s="15" t="s">
        <v>446</v>
      </c>
      <c r="U161" s="19" t="s">
        <v>855</v>
      </c>
      <c r="V161" s="15" t="s">
        <v>856</v>
      </c>
      <c r="W161" s="16">
        <v>990</v>
      </c>
      <c r="X161" s="16"/>
      <c r="Y161" s="16" t="s">
        <v>1612</v>
      </c>
      <c r="Z16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2" spans="1:26" x14ac:dyDescent="0.25">
      <c r="A162" s="15" t="s">
        <v>215</v>
      </c>
      <c r="B162" s="15" t="s">
        <v>447</v>
      </c>
      <c r="U162" s="19" t="s">
        <v>857</v>
      </c>
      <c r="V162" s="15" t="s">
        <v>858</v>
      </c>
      <c r="W162" s="16">
        <v>1000</v>
      </c>
      <c r="X162" s="16"/>
      <c r="Y162" s="16" t="s">
        <v>1612</v>
      </c>
      <c r="Z16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3" spans="1:26" x14ac:dyDescent="0.25">
      <c r="A163" s="15" t="s">
        <v>216</v>
      </c>
      <c r="B163" s="15" t="s">
        <v>448</v>
      </c>
      <c r="U163" s="19" t="s">
        <v>859</v>
      </c>
      <c r="V163" s="15" t="s">
        <v>860</v>
      </c>
      <c r="W163" s="16">
        <v>1010</v>
      </c>
      <c r="X163" s="16"/>
      <c r="Y163" s="16" t="s">
        <v>1612</v>
      </c>
      <c r="Z16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4" spans="1:26" x14ac:dyDescent="0.25">
      <c r="A164" s="15" t="s">
        <v>217</v>
      </c>
      <c r="B164" s="15" t="s">
        <v>449</v>
      </c>
      <c r="U164" s="19" t="s">
        <v>861</v>
      </c>
      <c r="V164" s="15" t="s">
        <v>862</v>
      </c>
      <c r="W164" s="16">
        <v>1020</v>
      </c>
      <c r="X164" s="16"/>
      <c r="Y164" s="16" t="s">
        <v>1612</v>
      </c>
      <c r="Z16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5" spans="1:26" x14ac:dyDescent="0.25">
      <c r="A165" s="15" t="s">
        <v>75</v>
      </c>
      <c r="B165" s="15" t="s">
        <v>450</v>
      </c>
      <c r="U165" s="19" t="s">
        <v>863</v>
      </c>
      <c r="V165" s="15" t="s">
        <v>864</v>
      </c>
      <c r="W165" s="16">
        <v>1030</v>
      </c>
      <c r="X165" s="16"/>
      <c r="Y165" s="16" t="s">
        <v>1612</v>
      </c>
      <c r="Z16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6" spans="1:26" x14ac:dyDescent="0.25">
      <c r="A166" s="15" t="s">
        <v>218</v>
      </c>
      <c r="B166" s="15" t="s">
        <v>451</v>
      </c>
      <c r="U166" s="19" t="s">
        <v>865</v>
      </c>
      <c r="V166" s="15" t="s">
        <v>866</v>
      </c>
      <c r="W166" s="16">
        <v>1040</v>
      </c>
      <c r="X166" s="16"/>
      <c r="Y166" s="16" t="s">
        <v>1612</v>
      </c>
      <c r="Z16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7" spans="1:26" x14ac:dyDescent="0.25">
      <c r="A167" s="15" t="s">
        <v>219</v>
      </c>
      <c r="B167" s="15" t="s">
        <v>452</v>
      </c>
      <c r="U167" s="19" t="s">
        <v>867</v>
      </c>
      <c r="V167" s="15" t="s">
        <v>868</v>
      </c>
      <c r="W167" s="16">
        <v>1050</v>
      </c>
      <c r="X167" s="16"/>
      <c r="Y167" s="16" t="s">
        <v>1612</v>
      </c>
      <c r="Z16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8" spans="1:26" x14ac:dyDescent="0.25">
      <c r="A168" s="15" t="s">
        <v>220</v>
      </c>
      <c r="B168" s="15" t="s">
        <v>453</v>
      </c>
      <c r="U168" s="19" t="s">
        <v>869</v>
      </c>
      <c r="V168" s="15" t="s">
        <v>870</v>
      </c>
      <c r="W168" s="16">
        <v>1060</v>
      </c>
      <c r="X168" s="16"/>
      <c r="Y168" s="16" t="s">
        <v>1612</v>
      </c>
      <c r="Z16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9" spans="1:26" x14ac:dyDescent="0.25">
      <c r="A169" s="15" t="s">
        <v>221</v>
      </c>
      <c r="B169" s="15" t="s">
        <v>454</v>
      </c>
      <c r="U169" s="19" t="s">
        <v>871</v>
      </c>
      <c r="V169" s="15" t="s">
        <v>872</v>
      </c>
      <c r="W169" s="16">
        <v>1070</v>
      </c>
      <c r="X169" s="16"/>
      <c r="Y169" s="16" t="s">
        <v>1612</v>
      </c>
      <c r="Z16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0" spans="1:26" x14ac:dyDescent="0.25">
      <c r="A170" s="15" t="s">
        <v>222</v>
      </c>
      <c r="B170" s="15" t="s">
        <v>455</v>
      </c>
      <c r="U170" s="19" t="s">
        <v>873</v>
      </c>
      <c r="V170" s="15" t="s">
        <v>874</v>
      </c>
      <c r="W170" s="16">
        <v>1080</v>
      </c>
      <c r="X170" s="16"/>
      <c r="Y170" s="16" t="s">
        <v>1612</v>
      </c>
      <c r="Z17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1" spans="1:26" x14ac:dyDescent="0.25">
      <c r="A171" s="15" t="s">
        <v>223</v>
      </c>
      <c r="B171" s="15" t="s">
        <v>456</v>
      </c>
      <c r="U171" s="19" t="s">
        <v>875</v>
      </c>
      <c r="V171" s="15" t="s">
        <v>876</v>
      </c>
      <c r="W171" s="16">
        <v>1090</v>
      </c>
      <c r="X171" s="16"/>
      <c r="Y171" s="16" t="s">
        <v>1612</v>
      </c>
      <c r="Z17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2" spans="1:26" x14ac:dyDescent="0.25">
      <c r="A172" s="15" t="s">
        <v>32</v>
      </c>
      <c r="B172" s="15" t="s">
        <v>457</v>
      </c>
      <c r="U172" s="19" t="s">
        <v>877</v>
      </c>
      <c r="V172" s="15" t="s">
        <v>878</v>
      </c>
      <c r="W172" s="16">
        <v>1100</v>
      </c>
      <c r="X172" s="16"/>
      <c r="Y172" s="16" t="s">
        <v>1612</v>
      </c>
      <c r="Z17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3" spans="1:26" x14ac:dyDescent="0.25">
      <c r="A173" s="15" t="s">
        <v>224</v>
      </c>
      <c r="B173" s="15" t="s">
        <v>458</v>
      </c>
      <c r="U173" s="19" t="s">
        <v>879</v>
      </c>
      <c r="V173" s="15" t="s">
        <v>880</v>
      </c>
      <c r="W173" s="16">
        <v>1110</v>
      </c>
      <c r="X173" s="16"/>
      <c r="Y173" s="16" t="s">
        <v>1612</v>
      </c>
      <c r="Z17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4" spans="1:26" x14ac:dyDescent="0.25">
      <c r="A174" s="15" t="s">
        <v>225</v>
      </c>
      <c r="B174" s="15" t="s">
        <v>459</v>
      </c>
      <c r="U174" s="19" t="s">
        <v>881</v>
      </c>
      <c r="V174" s="15" t="s">
        <v>882</v>
      </c>
      <c r="W174" s="16">
        <v>1120</v>
      </c>
      <c r="X174" s="16"/>
      <c r="Y174" s="16" t="s">
        <v>1612</v>
      </c>
      <c r="Z17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5" spans="1:26" x14ac:dyDescent="0.25">
      <c r="A175" s="15" t="s">
        <v>226</v>
      </c>
      <c r="B175" s="15" t="s">
        <v>460</v>
      </c>
      <c r="U175" s="19" t="s">
        <v>883</v>
      </c>
      <c r="V175" s="15" t="s">
        <v>884</v>
      </c>
      <c r="W175" s="16">
        <v>1130</v>
      </c>
      <c r="X175" s="16"/>
      <c r="Y175" s="16" t="s">
        <v>1612</v>
      </c>
      <c r="Z17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6" spans="1:26" x14ac:dyDescent="0.25">
      <c r="A176" s="15" t="s">
        <v>227</v>
      </c>
      <c r="B176" s="15" t="s">
        <v>461</v>
      </c>
      <c r="U176" s="19" t="s">
        <v>885</v>
      </c>
      <c r="V176" s="15" t="s">
        <v>886</v>
      </c>
      <c r="W176" s="16">
        <v>1140</v>
      </c>
      <c r="X176" s="16"/>
      <c r="Y176" s="16" t="s">
        <v>1612</v>
      </c>
      <c r="Z17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7" spans="1:26" x14ac:dyDescent="0.25">
      <c r="A177" s="15" t="s">
        <v>228</v>
      </c>
      <c r="B177" s="15" t="s">
        <v>462</v>
      </c>
      <c r="U177" s="19" t="s">
        <v>887</v>
      </c>
      <c r="V177" s="15" t="s">
        <v>888</v>
      </c>
      <c r="W177" s="16">
        <v>1150</v>
      </c>
      <c r="X177" s="16"/>
      <c r="Y177" s="16" t="s">
        <v>1612</v>
      </c>
      <c r="Z17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8" spans="1:26" x14ac:dyDescent="0.25">
      <c r="A178" s="15" t="s">
        <v>229</v>
      </c>
      <c r="B178" s="15" t="s">
        <v>463</v>
      </c>
      <c r="U178" s="19" t="s">
        <v>889</v>
      </c>
      <c r="V178" s="15" t="s">
        <v>890</v>
      </c>
      <c r="W178" s="16">
        <v>1160</v>
      </c>
      <c r="X178" s="16"/>
      <c r="Y178" s="16" t="s">
        <v>1612</v>
      </c>
      <c r="Z17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9" spans="1:26" x14ac:dyDescent="0.25">
      <c r="A179" s="15" t="s">
        <v>230</v>
      </c>
      <c r="B179" s="15" t="s">
        <v>464</v>
      </c>
      <c r="U179" s="19" t="s">
        <v>891</v>
      </c>
      <c r="V179" s="15" t="s">
        <v>892</v>
      </c>
      <c r="W179" s="16">
        <v>1170</v>
      </c>
      <c r="X179" s="16"/>
      <c r="Y179" s="16" t="s">
        <v>1612</v>
      </c>
      <c r="Z17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0" spans="1:26" x14ac:dyDescent="0.25">
      <c r="A180" s="15" t="s">
        <v>231</v>
      </c>
      <c r="B180" s="15" t="s">
        <v>465</v>
      </c>
      <c r="U180" s="19" t="s">
        <v>893</v>
      </c>
      <c r="V180" s="15" t="s">
        <v>894</v>
      </c>
      <c r="W180" s="16">
        <v>1180</v>
      </c>
      <c r="X180" s="16"/>
      <c r="Y180" s="16" t="s">
        <v>1612</v>
      </c>
      <c r="Z18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1" spans="1:26" x14ac:dyDescent="0.25">
      <c r="A181" s="15" t="s">
        <v>232</v>
      </c>
      <c r="B181" s="15" t="s">
        <v>466</v>
      </c>
      <c r="U181" s="19" t="s">
        <v>895</v>
      </c>
      <c r="V181" s="15" t="s">
        <v>896</v>
      </c>
      <c r="W181" s="16">
        <v>1190</v>
      </c>
      <c r="X181" s="16"/>
      <c r="Y181" s="16" t="s">
        <v>1612</v>
      </c>
      <c r="Z18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2" spans="1:26" x14ac:dyDescent="0.25">
      <c r="A182" s="15" t="s">
        <v>233</v>
      </c>
      <c r="B182" s="15" t="s">
        <v>467</v>
      </c>
      <c r="U182" s="18" t="s">
        <v>897</v>
      </c>
      <c r="V182" s="17" t="s">
        <v>898</v>
      </c>
      <c r="W182" s="21"/>
      <c r="X182" s="16"/>
      <c r="Y182" s="16" t="s">
        <v>1612</v>
      </c>
      <c r="Z18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3" spans="1:26" x14ac:dyDescent="0.25">
      <c r="A183" s="15" t="s">
        <v>234</v>
      </c>
      <c r="B183" s="15" t="s">
        <v>468</v>
      </c>
      <c r="U183" s="19" t="s">
        <v>899</v>
      </c>
      <c r="V183" s="15" t="s">
        <v>900</v>
      </c>
      <c r="W183" s="16">
        <v>1200</v>
      </c>
      <c r="X183" s="16"/>
      <c r="Y183" s="16" t="s">
        <v>1612</v>
      </c>
      <c r="Z18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4" spans="1:26" x14ac:dyDescent="0.25">
      <c r="A184" s="15" t="s">
        <v>235</v>
      </c>
      <c r="B184" s="15" t="s">
        <v>469</v>
      </c>
      <c r="U184" s="19" t="s">
        <v>901</v>
      </c>
      <c r="V184" s="15" t="s">
        <v>902</v>
      </c>
      <c r="W184" s="16">
        <v>1210</v>
      </c>
      <c r="X184" s="16"/>
      <c r="Y184" s="16" t="s">
        <v>1612</v>
      </c>
      <c r="Z18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5" spans="1:26" x14ac:dyDescent="0.25">
      <c r="A185" s="15" t="s">
        <v>236</v>
      </c>
      <c r="B185" s="15" t="s">
        <v>470</v>
      </c>
      <c r="U185" s="19" t="s">
        <v>903</v>
      </c>
      <c r="V185" s="15" t="s">
        <v>904</v>
      </c>
      <c r="W185" s="16">
        <v>1220</v>
      </c>
      <c r="X185" s="16"/>
      <c r="Y185" s="16" t="s">
        <v>1612</v>
      </c>
      <c r="Z18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6" spans="1:26" x14ac:dyDescent="0.25">
      <c r="A186" s="15" t="s">
        <v>237</v>
      </c>
      <c r="B186" s="15" t="s">
        <v>471</v>
      </c>
      <c r="U186" s="19" t="s">
        <v>905</v>
      </c>
      <c r="V186" s="15" t="s">
        <v>906</v>
      </c>
      <c r="W186" s="16">
        <v>1230</v>
      </c>
      <c r="X186" s="16"/>
      <c r="Y186" s="16" t="s">
        <v>1612</v>
      </c>
      <c r="Z18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7" spans="1:26" x14ac:dyDescent="0.25">
      <c r="A187" s="15" t="s">
        <v>238</v>
      </c>
      <c r="B187" s="15" t="s">
        <v>472</v>
      </c>
      <c r="U187" s="19" t="s">
        <v>907</v>
      </c>
      <c r="V187" s="15" t="s">
        <v>908</v>
      </c>
      <c r="W187" s="16">
        <v>1225</v>
      </c>
      <c r="X187" s="16"/>
      <c r="Y187" s="16" t="s">
        <v>1612</v>
      </c>
      <c r="Z18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8" spans="1:26" x14ac:dyDescent="0.25">
      <c r="A188" s="15" t="s">
        <v>72</v>
      </c>
      <c r="B188" s="15" t="s">
        <v>473</v>
      </c>
      <c r="U188" s="19" t="s">
        <v>909</v>
      </c>
      <c r="V188" s="15" t="s">
        <v>910</v>
      </c>
      <c r="W188" s="16">
        <v>900</v>
      </c>
      <c r="X188" s="16"/>
      <c r="Y188" s="16" t="s">
        <v>1612</v>
      </c>
      <c r="Z18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9" spans="1:26" x14ac:dyDescent="0.25">
      <c r="A189" s="15" t="s">
        <v>33</v>
      </c>
      <c r="B189" s="15" t="s">
        <v>474</v>
      </c>
      <c r="U189" s="19" t="s">
        <v>911</v>
      </c>
      <c r="V189" s="15" t="s">
        <v>912</v>
      </c>
      <c r="W189" s="16">
        <v>1240</v>
      </c>
      <c r="X189" s="16"/>
      <c r="Y189" s="16" t="s">
        <v>1615</v>
      </c>
      <c r="Z18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0" spans="1:26" x14ac:dyDescent="0.25">
      <c r="A190" s="15" t="s">
        <v>63</v>
      </c>
      <c r="B190" s="15" t="s">
        <v>475</v>
      </c>
      <c r="U190" s="19" t="s">
        <v>913</v>
      </c>
      <c r="V190" s="15" t="s">
        <v>914</v>
      </c>
      <c r="W190" s="16">
        <v>1245</v>
      </c>
      <c r="X190" s="16"/>
      <c r="Y190" s="16" t="s">
        <v>1615</v>
      </c>
      <c r="Z19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1" spans="1:26" x14ac:dyDescent="0.25">
      <c r="A191" s="15" t="s">
        <v>40</v>
      </c>
      <c r="B191" s="15" t="s">
        <v>476</v>
      </c>
      <c r="U191" s="19" t="s">
        <v>915</v>
      </c>
      <c r="V191" s="15" t="s">
        <v>916</v>
      </c>
      <c r="W191" s="16">
        <v>1250</v>
      </c>
      <c r="X191" s="16"/>
      <c r="Y191" s="16" t="s">
        <v>1615</v>
      </c>
      <c r="Z19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2" spans="1:26" x14ac:dyDescent="0.25">
      <c r="A192" s="15" t="s">
        <v>239</v>
      </c>
      <c r="B192" s="15" t="s">
        <v>477</v>
      </c>
      <c r="U192" s="19" t="s">
        <v>917</v>
      </c>
      <c r="V192" s="15" t="s">
        <v>918</v>
      </c>
      <c r="W192" s="16">
        <v>1260</v>
      </c>
      <c r="X192" s="16"/>
      <c r="Y192" s="16" t="s">
        <v>1615</v>
      </c>
      <c r="Z19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3" spans="1:26" x14ac:dyDescent="0.25">
      <c r="A193" s="15" t="s">
        <v>18</v>
      </c>
      <c r="B193" s="15" t="s">
        <v>478</v>
      </c>
      <c r="U193" s="19" t="s">
        <v>919</v>
      </c>
      <c r="V193" s="15" t="s">
        <v>920</v>
      </c>
      <c r="W193" s="16">
        <v>1270</v>
      </c>
      <c r="X193" s="16"/>
      <c r="Y193" s="16" t="s">
        <v>1615</v>
      </c>
      <c r="Z19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4" spans="1:26" x14ac:dyDescent="0.25">
      <c r="A194" s="15" t="s">
        <v>240</v>
      </c>
      <c r="B194" s="15" t="s">
        <v>479</v>
      </c>
      <c r="U194" s="19" t="s">
        <v>921</v>
      </c>
      <c r="V194" s="15" t="s">
        <v>922</v>
      </c>
      <c r="W194" s="16">
        <v>1280</v>
      </c>
      <c r="X194" s="16"/>
      <c r="Y194" s="16" t="s">
        <v>1615</v>
      </c>
      <c r="Z19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5" spans="1:26" x14ac:dyDescent="0.25">
      <c r="A195" s="15" t="s">
        <v>17</v>
      </c>
      <c r="B195" s="15" t="s">
        <v>480</v>
      </c>
      <c r="U195" s="19" t="s">
        <v>923</v>
      </c>
      <c r="V195" s="15" t="s">
        <v>924</v>
      </c>
      <c r="W195" s="16">
        <v>1290</v>
      </c>
      <c r="X195" s="16"/>
      <c r="Y195" s="16" t="s">
        <v>1615</v>
      </c>
      <c r="Z19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6" spans="1:26" x14ac:dyDescent="0.25">
      <c r="A196" s="15" t="s">
        <v>73</v>
      </c>
      <c r="B196" s="15" t="s">
        <v>481</v>
      </c>
      <c r="U196" s="19" t="s">
        <v>925</v>
      </c>
      <c r="V196" s="15" t="s">
        <v>926</v>
      </c>
      <c r="W196" s="16">
        <v>1300</v>
      </c>
      <c r="X196" s="16"/>
      <c r="Y196" s="16" t="s">
        <v>1615</v>
      </c>
      <c r="Z19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7" spans="1:26" x14ac:dyDescent="0.25">
      <c r="A197" s="15" t="s">
        <v>34</v>
      </c>
      <c r="B197" s="15" t="s">
        <v>482</v>
      </c>
      <c r="U197" s="19" t="s">
        <v>927</v>
      </c>
      <c r="V197" s="15" t="s">
        <v>928</v>
      </c>
      <c r="W197" s="16">
        <v>1310</v>
      </c>
      <c r="X197" s="16"/>
      <c r="Y197" s="16" t="s">
        <v>1615</v>
      </c>
      <c r="Z19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8" spans="1:26" x14ac:dyDescent="0.25">
      <c r="A198" s="15" t="s">
        <v>20</v>
      </c>
      <c r="B198" s="15" t="s">
        <v>483</v>
      </c>
      <c r="U198" s="19" t="s">
        <v>929</v>
      </c>
      <c r="V198" s="15" t="s">
        <v>930</v>
      </c>
      <c r="W198" s="16">
        <v>1315</v>
      </c>
      <c r="X198" s="16"/>
      <c r="Y198" s="16" t="s">
        <v>1615</v>
      </c>
      <c r="Z19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9" spans="1:26" x14ac:dyDescent="0.25">
      <c r="A199" s="15" t="s">
        <v>62</v>
      </c>
      <c r="B199" s="15" t="s">
        <v>484</v>
      </c>
      <c r="U199" s="19" t="s">
        <v>931</v>
      </c>
      <c r="V199" s="15" t="s">
        <v>932</v>
      </c>
      <c r="W199" s="16">
        <v>1320</v>
      </c>
      <c r="X199" s="16"/>
      <c r="Y199" s="16" t="s">
        <v>1615</v>
      </c>
      <c r="Z19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0" spans="1:26" x14ac:dyDescent="0.25">
      <c r="A200" s="15" t="s">
        <v>74</v>
      </c>
      <c r="B200" s="15" t="s">
        <v>485</v>
      </c>
      <c r="U200" s="19" t="s">
        <v>933</v>
      </c>
      <c r="V200" s="15" t="s">
        <v>934</v>
      </c>
      <c r="W200" s="16">
        <v>1330</v>
      </c>
      <c r="X200" s="16"/>
      <c r="Y200" s="16" t="s">
        <v>1615</v>
      </c>
      <c r="Z20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1" spans="1:26" x14ac:dyDescent="0.25">
      <c r="A201" s="15" t="s">
        <v>59</v>
      </c>
      <c r="B201" s="15" t="s">
        <v>486</v>
      </c>
      <c r="U201" s="19" t="s">
        <v>935</v>
      </c>
      <c r="V201" s="15" t="s">
        <v>936</v>
      </c>
      <c r="W201" s="16">
        <v>1340</v>
      </c>
      <c r="X201" s="16"/>
      <c r="Y201" s="16" t="s">
        <v>1615</v>
      </c>
      <c r="Z20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2" spans="1:26" x14ac:dyDescent="0.25">
      <c r="A202" s="15" t="s">
        <v>60</v>
      </c>
      <c r="B202" s="15" t="s">
        <v>487</v>
      </c>
      <c r="U202" s="19" t="s">
        <v>937</v>
      </c>
      <c r="V202" s="15" t="s">
        <v>938</v>
      </c>
      <c r="W202" s="16">
        <v>1350</v>
      </c>
      <c r="X202" s="16"/>
      <c r="Y202" s="16" t="s">
        <v>1615</v>
      </c>
      <c r="Z20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3" spans="1:26" x14ac:dyDescent="0.25">
      <c r="A203" s="15" t="s">
        <v>241</v>
      </c>
      <c r="B203" s="15" t="s">
        <v>488</v>
      </c>
      <c r="U203" s="19" t="s">
        <v>939</v>
      </c>
      <c r="V203" s="15" t="s">
        <v>940</v>
      </c>
      <c r="W203" s="16">
        <v>1360</v>
      </c>
      <c r="X203" s="16"/>
      <c r="Y203" s="16" t="s">
        <v>1615</v>
      </c>
      <c r="Z20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4" spans="1:26" x14ac:dyDescent="0.25">
      <c r="A204" s="15" t="s">
        <v>242</v>
      </c>
      <c r="B204" s="15" t="s">
        <v>489</v>
      </c>
      <c r="U204" s="19" t="s">
        <v>941</v>
      </c>
      <c r="V204" s="15" t="s">
        <v>942</v>
      </c>
      <c r="W204" s="16">
        <v>1370</v>
      </c>
      <c r="X204" s="16"/>
      <c r="Y204" s="16" t="s">
        <v>1615</v>
      </c>
      <c r="Z20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5" spans="1:26" x14ac:dyDescent="0.25">
      <c r="A205" s="15" t="s">
        <v>243</v>
      </c>
      <c r="B205" s="15" t="s">
        <v>490</v>
      </c>
      <c r="U205" s="19" t="s">
        <v>943</v>
      </c>
      <c r="V205" s="15" t="s">
        <v>944</v>
      </c>
      <c r="W205" s="16">
        <v>1380</v>
      </c>
      <c r="X205" s="16"/>
      <c r="Y205" s="16" t="s">
        <v>1615</v>
      </c>
      <c r="Z20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6" spans="1:26" x14ac:dyDescent="0.25">
      <c r="A206" s="15" t="s">
        <v>244</v>
      </c>
      <c r="B206" s="15" t="s">
        <v>491</v>
      </c>
      <c r="U206" s="19" t="s">
        <v>945</v>
      </c>
      <c r="V206" s="15" t="s">
        <v>946</v>
      </c>
      <c r="W206" s="16"/>
      <c r="X206" s="16"/>
      <c r="Y206" s="16" t="s">
        <v>1615</v>
      </c>
      <c r="Z20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7" spans="1:26" x14ac:dyDescent="0.25">
      <c r="A207" s="15" t="s">
        <v>245</v>
      </c>
      <c r="B207" s="15" t="s">
        <v>492</v>
      </c>
      <c r="U207" s="19" t="s">
        <v>947</v>
      </c>
      <c r="V207" s="15" t="s">
        <v>948</v>
      </c>
      <c r="W207" s="16">
        <v>1390</v>
      </c>
      <c r="X207" s="16"/>
      <c r="Y207" s="16" t="s">
        <v>1615</v>
      </c>
      <c r="Z20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8" spans="1:26" x14ac:dyDescent="0.25">
      <c r="A208" s="15" t="s">
        <v>46</v>
      </c>
      <c r="B208" s="15" t="s">
        <v>493</v>
      </c>
      <c r="U208" s="19" t="s">
        <v>949</v>
      </c>
      <c r="V208" s="15" t="s">
        <v>950</v>
      </c>
      <c r="W208" s="16">
        <v>1400</v>
      </c>
      <c r="X208" s="16"/>
      <c r="Y208" s="16" t="s">
        <v>1615</v>
      </c>
      <c r="Z20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9" spans="1:26" x14ac:dyDescent="0.25">
      <c r="A209" s="15" t="s">
        <v>47</v>
      </c>
      <c r="B209" s="15" t="s">
        <v>494</v>
      </c>
      <c r="U209" s="19" t="s">
        <v>951</v>
      </c>
      <c r="V209" s="15" t="s">
        <v>952</v>
      </c>
      <c r="W209" s="16"/>
      <c r="X209" s="16"/>
      <c r="Y209" s="16" t="s">
        <v>1615</v>
      </c>
      <c r="Z20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10" spans="1:26" x14ac:dyDescent="0.25">
      <c r="A210" s="15" t="s">
        <v>246</v>
      </c>
      <c r="B210" s="15" t="s">
        <v>495</v>
      </c>
      <c r="U210" s="19" t="s">
        <v>953</v>
      </c>
      <c r="V210" s="15" t="s">
        <v>954</v>
      </c>
      <c r="W210" s="16">
        <v>1410</v>
      </c>
      <c r="X210" s="16"/>
      <c r="Y210" s="16" t="s">
        <v>1615</v>
      </c>
      <c r="Z21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11" spans="1:26" x14ac:dyDescent="0.25">
      <c r="A211" s="15" t="s">
        <v>247</v>
      </c>
      <c r="B211" s="15" t="s">
        <v>496</v>
      </c>
      <c r="U211" s="19" t="s">
        <v>955</v>
      </c>
      <c r="V211" s="15" t="s">
        <v>956</v>
      </c>
      <c r="W211" s="16">
        <v>1420</v>
      </c>
      <c r="X211" s="16"/>
      <c r="Y211" s="16" t="s">
        <v>1615</v>
      </c>
      <c r="Z21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12" spans="1:26" x14ac:dyDescent="0.25">
      <c r="A212" s="15" t="s">
        <v>248</v>
      </c>
      <c r="B212" s="15" t="s">
        <v>497</v>
      </c>
      <c r="U212" s="19" t="s">
        <v>957</v>
      </c>
      <c r="V212" s="15" t="s">
        <v>958</v>
      </c>
      <c r="W212" s="16">
        <v>1425</v>
      </c>
      <c r="X212" s="16"/>
      <c r="Y212" s="16" t="s">
        <v>1615</v>
      </c>
      <c r="Z21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13" spans="1:26" x14ac:dyDescent="0.25">
      <c r="A213" s="15" t="s">
        <v>249</v>
      </c>
      <c r="B213" s="15" t="s">
        <v>498</v>
      </c>
      <c r="U213" s="19" t="s">
        <v>959</v>
      </c>
      <c r="V213" s="15" t="s">
        <v>960</v>
      </c>
      <c r="W213" s="16">
        <v>1430</v>
      </c>
      <c r="X213" s="16"/>
      <c r="Y213" s="16" t="s">
        <v>1617</v>
      </c>
      <c r="Z21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14" spans="1:26" x14ac:dyDescent="0.25">
      <c r="A214" s="15" t="s">
        <v>250</v>
      </c>
      <c r="B214" s="15" t="s">
        <v>499</v>
      </c>
      <c r="U214" s="18" t="s">
        <v>961</v>
      </c>
      <c r="V214" s="17" t="s">
        <v>962</v>
      </c>
      <c r="W214" s="21">
        <v>1428</v>
      </c>
      <c r="X214" s="16"/>
      <c r="Y214" s="16"/>
      <c r="Z21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15" spans="1:26" x14ac:dyDescent="0.25">
      <c r="A215" s="15" t="s">
        <v>251</v>
      </c>
      <c r="B215" s="15" t="s">
        <v>500</v>
      </c>
      <c r="U215" s="18" t="s">
        <v>963</v>
      </c>
      <c r="V215" s="17" t="s">
        <v>964</v>
      </c>
      <c r="W215" s="21">
        <v>1429</v>
      </c>
      <c r="X215" s="16"/>
      <c r="Y215" s="16"/>
      <c r="Z21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16" spans="1:26" x14ac:dyDescent="0.25">
      <c r="A216" s="15" t="s">
        <v>252</v>
      </c>
      <c r="B216" s="15" t="s">
        <v>501</v>
      </c>
      <c r="U216" s="19" t="s">
        <v>965</v>
      </c>
      <c r="V216" s="15" t="s">
        <v>966</v>
      </c>
      <c r="W216" s="16">
        <v>1450</v>
      </c>
      <c r="X216" s="16"/>
      <c r="Y216" s="16" t="s">
        <v>1617</v>
      </c>
      <c r="Z21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17" spans="1:26" x14ac:dyDescent="0.25">
      <c r="A217" s="15" t="s">
        <v>253</v>
      </c>
      <c r="B217" s="15" t="s">
        <v>502</v>
      </c>
      <c r="U217" s="19" t="s">
        <v>967</v>
      </c>
      <c r="V217" s="15" t="s">
        <v>968</v>
      </c>
      <c r="W217" s="16">
        <v>1460</v>
      </c>
      <c r="X217" s="16"/>
      <c r="Y217" s="16" t="s">
        <v>1617</v>
      </c>
      <c r="Z21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18" spans="1:26" x14ac:dyDescent="0.25">
      <c r="A218" s="15" t="s">
        <v>254</v>
      </c>
      <c r="B218" s="15" t="s">
        <v>503</v>
      </c>
      <c r="U218" s="19" t="s">
        <v>969</v>
      </c>
      <c r="V218" s="15" t="s">
        <v>970</v>
      </c>
      <c r="W218" s="16">
        <v>1470</v>
      </c>
      <c r="X218" s="16"/>
      <c r="Y218" s="16" t="s">
        <v>1617</v>
      </c>
      <c r="Z21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19" spans="1:26" x14ac:dyDescent="0.25">
      <c r="A219" s="15" t="s">
        <v>35</v>
      </c>
      <c r="B219" s="15" t="s">
        <v>504</v>
      </c>
      <c r="U219" s="19" t="s">
        <v>971</v>
      </c>
      <c r="V219" s="15" t="s">
        <v>972</v>
      </c>
      <c r="W219" s="16">
        <v>1480</v>
      </c>
      <c r="X219" s="16"/>
      <c r="Y219" s="16" t="s">
        <v>1617</v>
      </c>
      <c r="Z21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0" spans="1:26" x14ac:dyDescent="0.25">
      <c r="A220" s="15" t="s">
        <v>255</v>
      </c>
      <c r="B220" s="15" t="s">
        <v>505</v>
      </c>
      <c r="U220" s="19" t="s">
        <v>973</v>
      </c>
      <c r="V220" s="15" t="s">
        <v>974</v>
      </c>
      <c r="W220" s="16">
        <v>1490</v>
      </c>
      <c r="X220" s="16"/>
      <c r="Y220" s="16" t="s">
        <v>1617</v>
      </c>
      <c r="Z22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1" spans="1:26" x14ac:dyDescent="0.25">
      <c r="A221" s="15" t="s">
        <v>256</v>
      </c>
      <c r="B221" s="15" t="s">
        <v>506</v>
      </c>
      <c r="U221" s="19" t="s">
        <v>975</v>
      </c>
      <c r="V221" s="15" t="s">
        <v>976</v>
      </c>
      <c r="W221" s="16">
        <v>1500</v>
      </c>
      <c r="X221" s="16"/>
      <c r="Y221" s="16" t="s">
        <v>1617</v>
      </c>
      <c r="Z22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2" spans="1:26" x14ac:dyDescent="0.25">
      <c r="A222" s="15" t="s">
        <v>257</v>
      </c>
      <c r="B222" s="15" t="s">
        <v>507</v>
      </c>
      <c r="U222" s="19" t="s">
        <v>977</v>
      </c>
      <c r="V222" s="15" t="s">
        <v>978</v>
      </c>
      <c r="W222" s="16">
        <v>1510</v>
      </c>
      <c r="X222" s="16"/>
      <c r="Y222" s="16" t="s">
        <v>1617</v>
      </c>
      <c r="Z22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3" spans="1:26" x14ac:dyDescent="0.25">
      <c r="A223" s="15" t="s">
        <v>258</v>
      </c>
      <c r="B223" s="15" t="s">
        <v>508</v>
      </c>
      <c r="U223" s="19" t="s">
        <v>979</v>
      </c>
      <c r="V223" s="15" t="s">
        <v>980</v>
      </c>
      <c r="W223" s="16"/>
      <c r="X223" s="16"/>
      <c r="Y223" s="16" t="s">
        <v>1617</v>
      </c>
      <c r="Z22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4" spans="1:26" x14ac:dyDescent="0.25">
      <c r="A224" s="15" t="s">
        <v>259</v>
      </c>
      <c r="B224" s="15" t="s">
        <v>509</v>
      </c>
      <c r="U224" s="19" t="s">
        <v>981</v>
      </c>
      <c r="V224" s="15" t="s">
        <v>982</v>
      </c>
      <c r="W224" s="16">
        <v>1520</v>
      </c>
      <c r="X224" s="16"/>
      <c r="Y224" s="16" t="s">
        <v>1617</v>
      </c>
      <c r="Z22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5" spans="1:26" x14ac:dyDescent="0.25">
      <c r="A225" s="15" t="s">
        <v>260</v>
      </c>
      <c r="B225" s="15" t="s">
        <v>510</v>
      </c>
      <c r="U225" s="19" t="s">
        <v>983</v>
      </c>
      <c r="V225" s="15" t="s">
        <v>984</v>
      </c>
      <c r="W225" s="16">
        <v>1530</v>
      </c>
      <c r="X225" s="16"/>
      <c r="Y225" s="16" t="s">
        <v>1617</v>
      </c>
      <c r="Z22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6" spans="1:26" x14ac:dyDescent="0.25">
      <c r="A226" s="15" t="s">
        <v>261</v>
      </c>
      <c r="B226" s="15" t="s">
        <v>511</v>
      </c>
      <c r="U226" s="19" t="s">
        <v>985</v>
      </c>
      <c r="V226" s="15" t="s">
        <v>986</v>
      </c>
      <c r="W226" s="16">
        <v>1535</v>
      </c>
      <c r="X226" s="16"/>
      <c r="Y226" s="16" t="s">
        <v>1617</v>
      </c>
      <c r="Z22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7" spans="1:26" x14ac:dyDescent="0.25">
      <c r="A227" s="15" t="s">
        <v>262</v>
      </c>
      <c r="B227" s="15" t="s">
        <v>512</v>
      </c>
      <c r="U227" s="19" t="s">
        <v>987</v>
      </c>
      <c r="V227" s="15" t="s">
        <v>988</v>
      </c>
      <c r="W227" s="16">
        <v>1540</v>
      </c>
      <c r="X227" s="16"/>
      <c r="Y227" s="16" t="s">
        <v>1617</v>
      </c>
      <c r="Z22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8" spans="1:26" x14ac:dyDescent="0.25">
      <c r="A228" s="15" t="s">
        <v>263</v>
      </c>
      <c r="B228" s="15" t="s">
        <v>513</v>
      </c>
      <c r="U228" s="19" t="s">
        <v>989</v>
      </c>
      <c r="V228" s="15" t="s">
        <v>990</v>
      </c>
      <c r="W228" s="16">
        <v>1545</v>
      </c>
      <c r="X228" s="16"/>
      <c r="Y228" s="16" t="s">
        <v>1617</v>
      </c>
      <c r="Z22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9" spans="1:26" x14ac:dyDescent="0.25">
      <c r="A229" s="15" t="s">
        <v>264</v>
      </c>
      <c r="B229" s="15" t="s">
        <v>514</v>
      </c>
      <c r="U229" s="19" t="s">
        <v>991</v>
      </c>
      <c r="V229" s="15" t="s">
        <v>992</v>
      </c>
      <c r="W229" s="16">
        <v>1550</v>
      </c>
      <c r="X229" s="16"/>
      <c r="Y229" s="16" t="s">
        <v>1617</v>
      </c>
      <c r="Z22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0" spans="1:26" x14ac:dyDescent="0.25">
      <c r="A230" s="15" t="s">
        <v>265</v>
      </c>
      <c r="B230" s="15" t="s">
        <v>515</v>
      </c>
      <c r="U230" s="19" t="s">
        <v>993</v>
      </c>
      <c r="V230" s="15" t="s">
        <v>994</v>
      </c>
      <c r="W230" s="16">
        <v>1560</v>
      </c>
      <c r="X230" s="16"/>
      <c r="Y230" s="16" t="s">
        <v>1617</v>
      </c>
      <c r="Z23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1" spans="1:26" x14ac:dyDescent="0.25">
      <c r="A231" s="15" t="s">
        <v>266</v>
      </c>
      <c r="B231" s="15" t="s">
        <v>516</v>
      </c>
      <c r="U231" s="19" t="s">
        <v>995</v>
      </c>
      <c r="V231" s="15" t="s">
        <v>996</v>
      </c>
      <c r="W231" s="16">
        <v>1570</v>
      </c>
      <c r="X231" s="16"/>
      <c r="Y231" s="16" t="s">
        <v>1617</v>
      </c>
      <c r="Z23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2" spans="1:26" x14ac:dyDescent="0.25">
      <c r="A232" s="15" t="s">
        <v>267</v>
      </c>
      <c r="B232" s="15" t="s">
        <v>517</v>
      </c>
      <c r="U232" s="19" t="s">
        <v>997</v>
      </c>
      <c r="V232" s="15" t="s">
        <v>998</v>
      </c>
      <c r="W232" s="16">
        <v>1580</v>
      </c>
      <c r="X232" s="16"/>
      <c r="Y232" s="16" t="s">
        <v>1617</v>
      </c>
      <c r="Z23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3" spans="1:26" x14ac:dyDescent="0.25">
      <c r="A233" s="15" t="s">
        <v>268</v>
      </c>
      <c r="B233" s="15" t="s">
        <v>518</v>
      </c>
      <c r="U233" s="19" t="s">
        <v>999</v>
      </c>
      <c r="V233" s="15" t="s">
        <v>1000</v>
      </c>
      <c r="W233" s="16">
        <v>1590</v>
      </c>
      <c r="X233" s="16"/>
      <c r="Y233" s="16" t="s">
        <v>1617</v>
      </c>
      <c r="Z23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4" spans="1:26" x14ac:dyDescent="0.25">
      <c r="A234" s="15" t="s">
        <v>269</v>
      </c>
      <c r="B234" s="15" t="s">
        <v>519</v>
      </c>
      <c r="U234" s="19" t="s">
        <v>1001</v>
      </c>
      <c r="V234" s="15" t="s">
        <v>1002</v>
      </c>
      <c r="W234" s="16">
        <v>1600</v>
      </c>
      <c r="X234" s="16"/>
      <c r="Y234" s="16" t="s">
        <v>1617</v>
      </c>
      <c r="Z23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5" spans="1:26" x14ac:dyDescent="0.25">
      <c r="A235" s="15" t="s">
        <v>270</v>
      </c>
      <c r="B235" s="15" t="s">
        <v>520</v>
      </c>
      <c r="U235" s="19" t="s">
        <v>1003</v>
      </c>
      <c r="V235" s="15" t="s">
        <v>1004</v>
      </c>
      <c r="W235" s="16">
        <v>1610</v>
      </c>
      <c r="X235" s="16"/>
      <c r="Y235" s="16" t="s">
        <v>1617</v>
      </c>
      <c r="Z23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6" spans="1:26" x14ac:dyDescent="0.25">
      <c r="A236" s="15" t="s">
        <v>271</v>
      </c>
      <c r="B236" s="15" t="s">
        <v>521</v>
      </c>
      <c r="U236" s="19" t="s">
        <v>1005</v>
      </c>
      <c r="V236" s="15" t="s">
        <v>1006</v>
      </c>
      <c r="W236" s="16">
        <v>1620</v>
      </c>
      <c r="X236" s="16"/>
      <c r="Y236" s="16" t="s">
        <v>1617</v>
      </c>
      <c r="Z23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7" spans="1:26" x14ac:dyDescent="0.25">
      <c r="A237" s="15" t="s">
        <v>272</v>
      </c>
      <c r="B237" s="15" t="s">
        <v>522</v>
      </c>
      <c r="U237" s="19" t="s">
        <v>1007</v>
      </c>
      <c r="V237" s="15" t="s">
        <v>1008</v>
      </c>
      <c r="W237" s="16">
        <v>1630</v>
      </c>
      <c r="X237" s="16"/>
      <c r="Y237" s="16" t="s">
        <v>1617</v>
      </c>
      <c r="Z23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8" spans="1:26" x14ac:dyDescent="0.25">
      <c r="A238" s="15" t="s">
        <v>273</v>
      </c>
      <c r="B238" s="15" t="s">
        <v>523</v>
      </c>
      <c r="U238" s="19" t="s">
        <v>1009</v>
      </c>
      <c r="V238" s="15" t="s">
        <v>1010</v>
      </c>
      <c r="W238" s="16">
        <v>1640</v>
      </c>
      <c r="X238" s="16"/>
      <c r="Y238" s="16" t="s">
        <v>1617</v>
      </c>
      <c r="Z23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9" spans="1:26" x14ac:dyDescent="0.25">
      <c r="A239" s="15" t="s">
        <v>55</v>
      </c>
      <c r="B239" s="15" t="s">
        <v>524</v>
      </c>
      <c r="U239" s="19" t="s">
        <v>1011</v>
      </c>
      <c r="V239" s="15" t="s">
        <v>1012</v>
      </c>
      <c r="W239" s="16">
        <v>1650</v>
      </c>
      <c r="X239" s="16"/>
      <c r="Y239" s="16" t="s">
        <v>1617</v>
      </c>
      <c r="Z23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0" spans="1:26" x14ac:dyDescent="0.25">
      <c r="A240" s="15" t="s">
        <v>274</v>
      </c>
      <c r="B240" s="15" t="s">
        <v>525</v>
      </c>
      <c r="U240" s="19" t="s">
        <v>1013</v>
      </c>
      <c r="V240" s="15" t="s">
        <v>1014</v>
      </c>
      <c r="W240" s="16">
        <v>1660</v>
      </c>
      <c r="X240" s="16"/>
      <c r="Y240" s="16" t="s">
        <v>1617</v>
      </c>
      <c r="Z24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1" spans="1:26" x14ac:dyDescent="0.25">
      <c r="A241" s="15" t="s">
        <v>275</v>
      </c>
      <c r="B241" s="15" t="s">
        <v>526</v>
      </c>
      <c r="U241" s="19" t="s">
        <v>1015</v>
      </c>
      <c r="V241" s="15" t="s">
        <v>1016</v>
      </c>
      <c r="W241" s="16">
        <v>1670</v>
      </c>
      <c r="X241" s="16"/>
      <c r="Y241" s="16" t="s">
        <v>1617</v>
      </c>
      <c r="Z24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2" spans="1:26" x14ac:dyDescent="0.25">
      <c r="A242" s="15" t="s">
        <v>276</v>
      </c>
      <c r="B242" s="15" t="s">
        <v>527</v>
      </c>
      <c r="U242" s="19" t="s">
        <v>1017</v>
      </c>
      <c r="V242" s="15" t="s">
        <v>1018</v>
      </c>
      <c r="W242" s="16">
        <v>1680</v>
      </c>
      <c r="X242" s="16"/>
      <c r="Y242" s="16" t="s">
        <v>1617</v>
      </c>
      <c r="Z24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3" spans="1:26" x14ac:dyDescent="0.25">
      <c r="A243" s="15" t="s">
        <v>277</v>
      </c>
      <c r="B243" s="15" t="s">
        <v>528</v>
      </c>
      <c r="U243" s="19" t="s">
        <v>1019</v>
      </c>
      <c r="V243" s="15" t="s">
        <v>1020</v>
      </c>
      <c r="W243" s="16">
        <v>1690</v>
      </c>
      <c r="X243" s="16"/>
      <c r="Y243" s="16" t="s">
        <v>1617</v>
      </c>
      <c r="Z24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4" spans="1:26" x14ac:dyDescent="0.25">
      <c r="A244" s="15" t="s">
        <v>278</v>
      </c>
      <c r="B244" s="15" t="s">
        <v>529</v>
      </c>
      <c r="U244" s="19" t="s">
        <v>1021</v>
      </c>
      <c r="V244" s="15" t="s">
        <v>1022</v>
      </c>
      <c r="W244" s="16">
        <v>1700</v>
      </c>
      <c r="X244" s="16"/>
      <c r="Y244" s="16" t="s">
        <v>1617</v>
      </c>
      <c r="Z24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5" spans="1:26" x14ac:dyDescent="0.25">
      <c r="A245" s="15" t="s">
        <v>279</v>
      </c>
      <c r="B245" s="15" t="s">
        <v>530</v>
      </c>
      <c r="U245" s="19" t="s">
        <v>1023</v>
      </c>
      <c r="V245" s="15" t="s">
        <v>1024</v>
      </c>
      <c r="W245" s="16">
        <v>1710</v>
      </c>
      <c r="X245" s="16"/>
      <c r="Y245" s="16" t="s">
        <v>1617</v>
      </c>
      <c r="Z24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6" spans="1:26" x14ac:dyDescent="0.25">
      <c r="A246" s="15" t="s">
        <v>280</v>
      </c>
      <c r="B246" s="15" t="s">
        <v>531</v>
      </c>
      <c r="U246" s="19" t="s">
        <v>1025</v>
      </c>
      <c r="V246" s="15" t="s">
        <v>1026</v>
      </c>
      <c r="W246" s="16">
        <v>1720</v>
      </c>
      <c r="X246" s="16"/>
      <c r="Y246" s="16" t="s">
        <v>1617</v>
      </c>
      <c r="Z24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7" spans="1:26" x14ac:dyDescent="0.25">
      <c r="A247" s="15" t="s">
        <v>281</v>
      </c>
      <c r="B247" s="15" t="s">
        <v>532</v>
      </c>
      <c r="U247" s="19" t="s">
        <v>1027</v>
      </c>
      <c r="V247" s="15" t="s">
        <v>1028</v>
      </c>
      <c r="W247" s="16">
        <v>1730</v>
      </c>
      <c r="X247" s="16"/>
      <c r="Y247" s="16" t="s">
        <v>1617</v>
      </c>
      <c r="Z24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8" spans="1:26" x14ac:dyDescent="0.25">
      <c r="A248" s="15" t="s">
        <v>282</v>
      </c>
      <c r="B248" s="15" t="s">
        <v>533</v>
      </c>
      <c r="U248" s="19" t="s">
        <v>1029</v>
      </c>
      <c r="V248" s="15" t="s">
        <v>1030</v>
      </c>
      <c r="W248" s="16">
        <v>1431</v>
      </c>
      <c r="X248" s="16"/>
      <c r="Y248" s="16" t="s">
        <v>1617</v>
      </c>
      <c r="Z24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9" spans="1:26" x14ac:dyDescent="0.25">
      <c r="A249" s="15" t="s">
        <v>283</v>
      </c>
      <c r="B249" s="15" t="s">
        <v>534</v>
      </c>
      <c r="U249" s="19" t="s">
        <v>1031</v>
      </c>
      <c r="V249" s="15" t="s">
        <v>1032</v>
      </c>
      <c r="W249" s="16"/>
      <c r="X249" s="16"/>
      <c r="Y249" s="16" t="s">
        <v>1617</v>
      </c>
      <c r="Z24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50" spans="1:26" x14ac:dyDescent="0.25">
      <c r="A250" s="15" t="s">
        <v>284</v>
      </c>
      <c r="B250" s="15" t="s">
        <v>535</v>
      </c>
      <c r="U250" s="19" t="s">
        <v>1033</v>
      </c>
      <c r="V250" s="15" t="s">
        <v>1034</v>
      </c>
      <c r="W250" s="16">
        <v>1440</v>
      </c>
      <c r="X250" s="16"/>
      <c r="Y250" s="16" t="s">
        <v>1617</v>
      </c>
      <c r="Z25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51" spans="1:26" x14ac:dyDescent="0.25">
      <c r="A251" s="15" t="s">
        <v>36</v>
      </c>
      <c r="B251" s="15" t="s">
        <v>536</v>
      </c>
      <c r="U251" s="18" t="s">
        <v>1035</v>
      </c>
      <c r="V251" s="17" t="s">
        <v>1036</v>
      </c>
      <c r="W251" s="21">
        <v>1740</v>
      </c>
      <c r="X251" s="16"/>
      <c r="Y251" s="16"/>
      <c r="Z25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52" spans="1:26" x14ac:dyDescent="0.25">
      <c r="A252" s="15" t="s">
        <v>285</v>
      </c>
      <c r="B252" s="15" t="s">
        <v>537</v>
      </c>
      <c r="U252" s="18" t="s">
        <v>1037</v>
      </c>
      <c r="V252" s="17" t="s">
        <v>1038</v>
      </c>
      <c r="W252" s="21">
        <v>1750</v>
      </c>
      <c r="X252" s="16"/>
      <c r="Y252" s="16"/>
      <c r="Z25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53" spans="1:26" x14ac:dyDescent="0.25">
      <c r="A253" s="15" t="s">
        <v>286</v>
      </c>
      <c r="B253" s="15" t="s">
        <v>538</v>
      </c>
      <c r="U253" s="18" t="s">
        <v>1039</v>
      </c>
      <c r="V253" s="17" t="s">
        <v>1040</v>
      </c>
      <c r="W253" s="21">
        <v>1760</v>
      </c>
      <c r="X253" s="16"/>
      <c r="Y253" s="16"/>
      <c r="Z25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54" spans="1:26" x14ac:dyDescent="0.25">
      <c r="U254" s="18" t="s">
        <v>1041</v>
      </c>
      <c r="V254" s="17" t="s">
        <v>1042</v>
      </c>
      <c r="W254" s="21">
        <v>1770</v>
      </c>
      <c r="X254" s="16"/>
      <c r="Y254" s="16"/>
      <c r="Z25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55" spans="1:26" x14ac:dyDescent="0.25">
      <c r="U255" s="18" t="s">
        <v>1043</v>
      </c>
      <c r="V255" s="17" t="s">
        <v>1044</v>
      </c>
      <c r="W255" s="21">
        <v>1780</v>
      </c>
      <c r="X255" s="16"/>
      <c r="Y255" s="16"/>
      <c r="Z25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56" spans="1:26" x14ac:dyDescent="0.25">
      <c r="U256" s="18" t="s">
        <v>1045</v>
      </c>
      <c r="V256" s="17" t="s">
        <v>1046</v>
      </c>
      <c r="W256" s="21">
        <v>1790</v>
      </c>
      <c r="X256" s="16"/>
      <c r="Y256" s="16"/>
      <c r="Z25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57" spans="21:26" x14ac:dyDescent="0.25">
      <c r="U257" s="18" t="s">
        <v>1047</v>
      </c>
      <c r="V257" s="17" t="s">
        <v>1048</v>
      </c>
      <c r="W257" s="21">
        <v>1800</v>
      </c>
      <c r="X257" s="16"/>
      <c r="Y257" s="16"/>
      <c r="Z25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58" spans="21:26" x14ac:dyDescent="0.25">
      <c r="U258" s="18" t="s">
        <v>1049</v>
      </c>
      <c r="V258" s="17" t="s">
        <v>1050</v>
      </c>
      <c r="W258" s="21">
        <v>1810</v>
      </c>
      <c r="X258" s="16"/>
      <c r="Y258" s="16"/>
      <c r="Z25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59" spans="21:26" x14ac:dyDescent="0.25">
      <c r="U259" s="18" t="s">
        <v>1051</v>
      </c>
      <c r="V259" s="17" t="s">
        <v>1052</v>
      </c>
      <c r="W259" s="21">
        <v>1820</v>
      </c>
      <c r="X259" s="16"/>
      <c r="Y259" s="16"/>
      <c r="Z25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0" spans="21:26" x14ac:dyDescent="0.25">
      <c r="U260" s="18" t="s">
        <v>1053</v>
      </c>
      <c r="V260" s="17" t="s">
        <v>1054</v>
      </c>
      <c r="W260" s="21">
        <v>1825</v>
      </c>
      <c r="X260" s="16"/>
      <c r="Y260" s="16"/>
      <c r="Z26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1" spans="21:26" x14ac:dyDescent="0.25">
      <c r="U261" s="18" t="s">
        <v>1055</v>
      </c>
      <c r="V261" s="17" t="s">
        <v>1056</v>
      </c>
      <c r="W261" s="21">
        <v>1826</v>
      </c>
      <c r="X261" s="16"/>
      <c r="Y261" s="16"/>
      <c r="Z26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2" spans="21:26" x14ac:dyDescent="0.25">
      <c r="U262" s="18" t="s">
        <v>1057</v>
      </c>
      <c r="V262" s="17" t="s">
        <v>1058</v>
      </c>
      <c r="W262" s="21">
        <v>1830</v>
      </c>
      <c r="X262" s="16"/>
      <c r="Y262" s="16"/>
      <c r="Z26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3" spans="21:26" x14ac:dyDescent="0.25">
      <c r="U263" s="18" t="s">
        <v>1059</v>
      </c>
      <c r="V263" s="17" t="s">
        <v>1060</v>
      </c>
      <c r="W263" s="21">
        <v>1840</v>
      </c>
      <c r="X263" s="16"/>
      <c r="Y263" s="16"/>
      <c r="Z26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4" spans="21:26" x14ac:dyDescent="0.25">
      <c r="U264" s="18" t="s">
        <v>1061</v>
      </c>
      <c r="V264" s="17" t="s">
        <v>1062</v>
      </c>
      <c r="W264" s="21">
        <v>1850</v>
      </c>
      <c r="X264" s="16"/>
      <c r="Y264" s="16"/>
      <c r="Z26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5" spans="21:26" x14ac:dyDescent="0.25">
      <c r="U265" s="18" t="s">
        <v>1063</v>
      </c>
      <c r="V265" s="17" t="s">
        <v>1064</v>
      </c>
      <c r="W265" s="21">
        <v>1860</v>
      </c>
      <c r="X265" s="16"/>
      <c r="Y265" s="16"/>
      <c r="Z26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6" spans="21:26" x14ac:dyDescent="0.25">
      <c r="U266" s="18" t="s">
        <v>1065</v>
      </c>
      <c r="V266" s="17" t="s">
        <v>1066</v>
      </c>
      <c r="W266" s="21">
        <v>1870</v>
      </c>
      <c r="X266" s="16"/>
      <c r="Y266" s="16"/>
      <c r="Z26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7" spans="21:26" x14ac:dyDescent="0.25">
      <c r="U267" s="18" t="s">
        <v>1067</v>
      </c>
      <c r="V267" s="17" t="s">
        <v>1068</v>
      </c>
      <c r="W267" s="21">
        <v>1880</v>
      </c>
      <c r="X267" s="16"/>
      <c r="Y267" s="16"/>
      <c r="Z26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8" spans="21:26" x14ac:dyDescent="0.25">
      <c r="U268" s="18" t="s">
        <v>1069</v>
      </c>
      <c r="V268" s="17" t="s">
        <v>1070</v>
      </c>
      <c r="W268" s="21">
        <v>1890</v>
      </c>
      <c r="X268" s="16"/>
      <c r="Y268" s="16"/>
      <c r="Z26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9" spans="21:26" x14ac:dyDescent="0.25">
      <c r="U269" s="18" t="s">
        <v>1071</v>
      </c>
      <c r="V269" s="17" t="s">
        <v>1072</v>
      </c>
      <c r="W269" s="21">
        <v>1900</v>
      </c>
      <c r="X269" s="16"/>
      <c r="Y269" s="16"/>
      <c r="Z26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0" spans="21:26" x14ac:dyDescent="0.25">
      <c r="U270" s="18" t="s">
        <v>1073</v>
      </c>
      <c r="V270" s="17" t="s">
        <v>1074</v>
      </c>
      <c r="W270" s="21">
        <v>1910</v>
      </c>
      <c r="X270" s="16"/>
      <c r="Y270" s="16"/>
      <c r="Z27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1" spans="21:26" x14ac:dyDescent="0.25">
      <c r="U271" s="18" t="s">
        <v>1075</v>
      </c>
      <c r="V271" s="17" t="s">
        <v>1076</v>
      </c>
      <c r="W271" s="21">
        <v>1920</v>
      </c>
      <c r="X271" s="16"/>
      <c r="Y271" s="16"/>
      <c r="Z27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2" spans="21:26" x14ac:dyDescent="0.25">
      <c r="U272" s="18" t="s">
        <v>1077</v>
      </c>
      <c r="V272" s="17" t="s">
        <v>1078</v>
      </c>
      <c r="W272" s="21">
        <v>1930</v>
      </c>
      <c r="X272" s="16"/>
      <c r="Y272" s="16"/>
      <c r="Z27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3" spans="21:26" x14ac:dyDescent="0.25">
      <c r="U273" s="18" t="s">
        <v>1079</v>
      </c>
      <c r="V273" s="17" t="s">
        <v>1080</v>
      </c>
      <c r="W273" s="21">
        <v>1940</v>
      </c>
      <c r="X273" s="16"/>
      <c r="Y273" s="16"/>
      <c r="Z27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4" spans="21:26" x14ac:dyDescent="0.25">
      <c r="U274" s="18" t="s">
        <v>1081</v>
      </c>
      <c r="V274" s="17" t="s">
        <v>1082</v>
      </c>
      <c r="W274" s="21">
        <v>1945</v>
      </c>
      <c r="X274" s="16"/>
      <c r="Y274" s="16"/>
      <c r="Z27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5" spans="21:26" x14ac:dyDescent="0.25">
      <c r="U275" s="18" t="s">
        <v>1083</v>
      </c>
      <c r="V275" s="17" t="s">
        <v>1084</v>
      </c>
      <c r="W275" s="21">
        <v>1950</v>
      </c>
      <c r="X275" s="16"/>
      <c r="Y275" s="16"/>
      <c r="Z27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6" spans="21:26" x14ac:dyDescent="0.25">
      <c r="U276" s="18" t="s">
        <v>1085</v>
      </c>
      <c r="V276" s="17" t="s">
        <v>1086</v>
      </c>
      <c r="W276" s="21">
        <v>1785</v>
      </c>
      <c r="X276" s="16"/>
      <c r="Y276" s="16"/>
      <c r="Z27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7" spans="21:26" x14ac:dyDescent="0.25">
      <c r="U277" s="18" t="s">
        <v>1087</v>
      </c>
      <c r="V277" s="17" t="s">
        <v>1088</v>
      </c>
      <c r="W277" s="21">
        <v>1960</v>
      </c>
      <c r="X277" s="16"/>
      <c r="Y277" s="16"/>
      <c r="Z27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8" spans="21:26" x14ac:dyDescent="0.25">
      <c r="U278" s="18" t="s">
        <v>1089</v>
      </c>
      <c r="V278" s="17" t="s">
        <v>1090</v>
      </c>
      <c r="W278" s="21">
        <v>1951</v>
      </c>
      <c r="X278" s="16"/>
      <c r="Y278" s="16"/>
      <c r="Z27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9" spans="21:26" x14ac:dyDescent="0.25">
      <c r="U279" s="18" t="s">
        <v>1091</v>
      </c>
      <c r="V279" s="17" t="s">
        <v>1092</v>
      </c>
      <c r="W279" s="21">
        <v>1962</v>
      </c>
      <c r="X279" s="16"/>
      <c r="Y279" s="16"/>
      <c r="Z27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0" spans="21:26" x14ac:dyDescent="0.25">
      <c r="U280" s="18" t="s">
        <v>1093</v>
      </c>
      <c r="V280" s="17" t="s">
        <v>1094</v>
      </c>
      <c r="W280" s="21">
        <v>1970</v>
      </c>
      <c r="X280" s="16"/>
      <c r="Y280" s="16"/>
      <c r="Z28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1" spans="21:26" x14ac:dyDescent="0.25">
      <c r="U281" s="18" t="s">
        <v>1095</v>
      </c>
      <c r="V281" s="17" t="s">
        <v>1096</v>
      </c>
      <c r="W281" s="21">
        <v>1742</v>
      </c>
      <c r="X281" s="16"/>
      <c r="Y281" s="16"/>
      <c r="Z28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2" spans="21:26" x14ac:dyDescent="0.25">
      <c r="U282" s="18" t="s">
        <v>1097</v>
      </c>
      <c r="V282" s="17" t="s">
        <v>1098</v>
      </c>
      <c r="W282" s="21">
        <v>1980</v>
      </c>
      <c r="X282" s="16"/>
      <c r="Y282" s="16"/>
      <c r="Z28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3" spans="21:26" x14ac:dyDescent="0.25">
      <c r="U283" s="18" t="s">
        <v>1099</v>
      </c>
      <c r="V283" s="17" t="s">
        <v>1100</v>
      </c>
      <c r="W283" s="21">
        <v>1990</v>
      </c>
      <c r="X283" s="16"/>
      <c r="Y283" s="16"/>
      <c r="Z28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4" spans="21:26" x14ac:dyDescent="0.25">
      <c r="U284" s="18" t="s">
        <v>1101</v>
      </c>
      <c r="V284" s="17" t="s">
        <v>1102</v>
      </c>
      <c r="W284" s="21">
        <v>2000</v>
      </c>
      <c r="X284" s="16"/>
      <c r="Y284" s="16"/>
      <c r="Z28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5" spans="21:26" x14ac:dyDescent="0.25">
      <c r="U285" s="18" t="s">
        <v>1103</v>
      </c>
      <c r="V285" s="17" t="s">
        <v>1104</v>
      </c>
      <c r="W285" s="21">
        <v>2001</v>
      </c>
      <c r="X285" s="16"/>
      <c r="Y285" s="16"/>
      <c r="Z28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6" spans="21:26" x14ac:dyDescent="0.25">
      <c r="U286" s="18" t="s">
        <v>1105</v>
      </c>
      <c r="V286" s="17" t="s">
        <v>1106</v>
      </c>
      <c r="W286" s="21">
        <v>2002</v>
      </c>
      <c r="X286" s="16"/>
      <c r="Y286" s="16"/>
      <c r="Z28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7" spans="21:26" x14ac:dyDescent="0.25">
      <c r="U287" s="18" t="s">
        <v>1107</v>
      </c>
      <c r="V287" s="17" t="s">
        <v>1108</v>
      </c>
      <c r="W287" s="21">
        <v>2003</v>
      </c>
      <c r="X287" s="16"/>
      <c r="Y287" s="16"/>
      <c r="Z28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8" spans="21:26" x14ac:dyDescent="0.25">
      <c r="U288" s="18" t="s">
        <v>1109</v>
      </c>
      <c r="V288" s="17" t="s">
        <v>1110</v>
      </c>
      <c r="W288" s="21">
        <v>2010</v>
      </c>
      <c r="X288" s="16"/>
      <c r="Y288" s="16"/>
      <c r="Z28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9" spans="21:26" x14ac:dyDescent="0.25">
      <c r="U289" s="18" t="s">
        <v>1111</v>
      </c>
      <c r="V289" s="17" t="s">
        <v>1112</v>
      </c>
      <c r="W289" s="21"/>
      <c r="X289" s="16"/>
      <c r="Y289" s="16"/>
      <c r="Z28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90" spans="21:26" x14ac:dyDescent="0.25">
      <c r="U290" s="18" t="s">
        <v>1113</v>
      </c>
      <c r="V290" s="17" t="s">
        <v>1114</v>
      </c>
      <c r="W290" s="21">
        <v>2020</v>
      </c>
      <c r="X290" s="16"/>
      <c r="Y290" s="16"/>
      <c r="Z29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91" spans="21:26" x14ac:dyDescent="0.25">
      <c r="U291" s="18" t="s">
        <v>1115</v>
      </c>
      <c r="V291" s="17" t="s">
        <v>1116</v>
      </c>
      <c r="W291" s="21"/>
      <c r="X291" s="16"/>
      <c r="Y291" s="16"/>
      <c r="Z29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92" spans="21:26" x14ac:dyDescent="0.25">
      <c r="U292" s="18" t="s">
        <v>1117</v>
      </c>
      <c r="V292" s="17" t="s">
        <v>1118</v>
      </c>
      <c r="W292" s="21">
        <v>40</v>
      </c>
      <c r="X292" s="16"/>
      <c r="Y292" s="16"/>
      <c r="Z29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93" spans="21:26" x14ac:dyDescent="0.25">
      <c r="U293" s="18" t="s">
        <v>1119</v>
      </c>
      <c r="V293" s="17" t="s">
        <v>1120</v>
      </c>
      <c r="W293" s="21"/>
      <c r="X293" s="16"/>
      <c r="Y293" s="16"/>
      <c r="Z29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94" spans="21:26" x14ac:dyDescent="0.25">
      <c r="U294" s="18" t="s">
        <v>1121</v>
      </c>
      <c r="V294" s="17" t="s">
        <v>1122</v>
      </c>
      <c r="W294" s="21">
        <v>2030</v>
      </c>
      <c r="X294" s="16"/>
      <c r="Y294" s="16"/>
      <c r="Z29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95" spans="21:26" x14ac:dyDescent="0.25">
      <c r="U295" s="19" t="s">
        <v>1123</v>
      </c>
      <c r="V295" s="15" t="s">
        <v>1124</v>
      </c>
      <c r="W295" s="16">
        <v>2040</v>
      </c>
      <c r="X295" s="16">
        <v>30</v>
      </c>
      <c r="Y295" s="16" t="s">
        <v>1614</v>
      </c>
      <c r="Z29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296" spans="21:26" x14ac:dyDescent="0.25">
      <c r="U296" s="19" t="s">
        <v>1125</v>
      </c>
      <c r="V296" s="15" t="s">
        <v>1126</v>
      </c>
      <c r="W296" s="16">
        <v>2050</v>
      </c>
      <c r="X296" s="16">
        <v>30</v>
      </c>
      <c r="Y296" s="16" t="s">
        <v>1618</v>
      </c>
      <c r="Z29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297" spans="21:26" x14ac:dyDescent="0.25">
      <c r="U297" s="19" t="s">
        <v>1127</v>
      </c>
      <c r="V297" s="15" t="s">
        <v>1128</v>
      </c>
      <c r="W297" s="16">
        <v>2060</v>
      </c>
      <c r="X297" s="16">
        <v>30</v>
      </c>
      <c r="Y297" s="16" t="s">
        <v>1618</v>
      </c>
      <c r="Z29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298" spans="21:26" x14ac:dyDescent="0.25">
      <c r="U298" s="19" t="s">
        <v>1129</v>
      </c>
      <c r="V298" s="15" t="s">
        <v>1130</v>
      </c>
      <c r="W298" s="16">
        <v>2070</v>
      </c>
      <c r="X298" s="16">
        <v>30</v>
      </c>
      <c r="Y298" s="16" t="s">
        <v>1618</v>
      </c>
      <c r="Z29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299" spans="21:26" x14ac:dyDescent="0.25">
      <c r="U299" s="19" t="s">
        <v>1131</v>
      </c>
      <c r="V299" s="15" t="s">
        <v>1132</v>
      </c>
      <c r="W299" s="16">
        <v>2080</v>
      </c>
      <c r="X299" s="16">
        <v>30</v>
      </c>
      <c r="Y299" s="16" t="s">
        <v>1618</v>
      </c>
      <c r="Z29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0" spans="21:26" x14ac:dyDescent="0.25">
      <c r="U300" s="19" t="s">
        <v>1133</v>
      </c>
      <c r="V300" s="15" t="s">
        <v>1134</v>
      </c>
      <c r="W300" s="16">
        <v>2090</v>
      </c>
      <c r="X300" s="16">
        <v>30</v>
      </c>
      <c r="Y300" s="16" t="s">
        <v>1618</v>
      </c>
      <c r="Z30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1" spans="21:26" x14ac:dyDescent="0.25">
      <c r="U301" s="19" t="s">
        <v>1135</v>
      </c>
      <c r="V301" s="15" t="s">
        <v>1136</v>
      </c>
      <c r="W301" s="16">
        <v>2100</v>
      </c>
      <c r="X301" s="16">
        <v>30</v>
      </c>
      <c r="Y301" s="16" t="s">
        <v>1618</v>
      </c>
      <c r="Z30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2" spans="21:26" x14ac:dyDescent="0.25">
      <c r="U302" s="19" t="s">
        <v>1137</v>
      </c>
      <c r="V302" s="15" t="s">
        <v>1138</v>
      </c>
      <c r="W302" s="16">
        <v>2110</v>
      </c>
      <c r="X302" s="16">
        <v>30</v>
      </c>
      <c r="Y302" s="16" t="s">
        <v>1618</v>
      </c>
      <c r="Z30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3" spans="21:26" x14ac:dyDescent="0.25">
      <c r="U303" s="19" t="s">
        <v>1139</v>
      </c>
      <c r="V303" s="15" t="s">
        <v>1140</v>
      </c>
      <c r="W303" s="16">
        <v>2120</v>
      </c>
      <c r="X303" s="16">
        <v>30</v>
      </c>
      <c r="Y303" s="16" t="s">
        <v>1618</v>
      </c>
      <c r="Z30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4" spans="21:26" x14ac:dyDescent="0.25">
      <c r="U304" s="19" t="s">
        <v>1141</v>
      </c>
      <c r="V304" s="15" t="s">
        <v>1142</v>
      </c>
      <c r="W304" s="16">
        <v>2130</v>
      </c>
      <c r="X304" s="16">
        <v>30</v>
      </c>
      <c r="Y304" s="16" t="s">
        <v>1618</v>
      </c>
      <c r="Z30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5" spans="21:26" x14ac:dyDescent="0.25">
      <c r="U305" s="19" t="s">
        <v>1143</v>
      </c>
      <c r="V305" s="15" t="s">
        <v>1144</v>
      </c>
      <c r="W305" s="16">
        <v>2140</v>
      </c>
      <c r="X305" s="16">
        <v>30</v>
      </c>
      <c r="Y305" s="16" t="s">
        <v>1618</v>
      </c>
      <c r="Z30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6" spans="21:26" x14ac:dyDescent="0.25">
      <c r="U306" s="19" t="s">
        <v>1145</v>
      </c>
      <c r="V306" s="15" t="s">
        <v>1146</v>
      </c>
      <c r="W306" s="16">
        <v>2150</v>
      </c>
      <c r="X306" s="16">
        <v>30</v>
      </c>
      <c r="Y306" s="16" t="s">
        <v>1618</v>
      </c>
      <c r="Z30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7" spans="21:26" x14ac:dyDescent="0.25">
      <c r="U307" s="19" t="s">
        <v>1147</v>
      </c>
      <c r="V307" s="15" t="s">
        <v>1148</v>
      </c>
      <c r="W307" s="16">
        <v>2160</v>
      </c>
      <c r="X307" s="16">
        <v>30</v>
      </c>
      <c r="Y307" s="16" t="s">
        <v>1618</v>
      </c>
      <c r="Z30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8" spans="21:26" x14ac:dyDescent="0.25">
      <c r="U308" s="19" t="s">
        <v>1149</v>
      </c>
      <c r="V308" s="15" t="s">
        <v>1150</v>
      </c>
      <c r="W308" s="16">
        <v>2170</v>
      </c>
      <c r="X308" s="16">
        <v>30</v>
      </c>
      <c r="Y308" s="16" t="s">
        <v>1618</v>
      </c>
      <c r="Z30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9" spans="21:26" x14ac:dyDescent="0.25">
      <c r="U309" s="19" t="s">
        <v>1151</v>
      </c>
      <c r="V309" s="15" t="s">
        <v>1152</v>
      </c>
      <c r="W309" s="16">
        <v>2180</v>
      </c>
      <c r="X309" s="16">
        <v>25</v>
      </c>
      <c r="Y309" s="16" t="s">
        <v>49</v>
      </c>
      <c r="Z30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0" spans="21:26" x14ac:dyDescent="0.25">
      <c r="U310" s="19" t="s">
        <v>1153</v>
      </c>
      <c r="V310" s="15" t="s">
        <v>1154</v>
      </c>
      <c r="W310" s="16">
        <v>2220</v>
      </c>
      <c r="X310" s="16">
        <v>25</v>
      </c>
      <c r="Y310" s="16" t="s">
        <v>49</v>
      </c>
      <c r="Z31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1" spans="21:26" x14ac:dyDescent="0.25">
      <c r="U311" s="19" t="s">
        <v>1155</v>
      </c>
      <c r="V311" s="15" t="s">
        <v>1156</v>
      </c>
      <c r="W311" s="16">
        <v>2230</v>
      </c>
      <c r="X311" s="16">
        <v>25</v>
      </c>
      <c r="Y311" s="16" t="s">
        <v>49</v>
      </c>
      <c r="Z31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2" spans="21:26" x14ac:dyDescent="0.25">
      <c r="U312" s="19" t="s">
        <v>1157</v>
      </c>
      <c r="V312" s="15" t="s">
        <v>1158</v>
      </c>
      <c r="W312" s="16">
        <v>2240</v>
      </c>
      <c r="X312" s="16">
        <v>25</v>
      </c>
      <c r="Y312" s="16" t="s">
        <v>49</v>
      </c>
      <c r="Z31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3" spans="21:26" x14ac:dyDescent="0.25">
      <c r="U313" s="19" t="s">
        <v>1159</v>
      </c>
      <c r="V313" s="15" t="s">
        <v>1160</v>
      </c>
      <c r="W313" s="16">
        <v>2250</v>
      </c>
      <c r="X313" s="16">
        <v>25</v>
      </c>
      <c r="Y313" s="16" t="s">
        <v>49</v>
      </c>
      <c r="Z31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4" spans="21:26" x14ac:dyDescent="0.25">
      <c r="U314" s="19" t="s">
        <v>1161</v>
      </c>
      <c r="V314" s="15" t="s">
        <v>1162</v>
      </c>
      <c r="W314" s="16">
        <v>2260</v>
      </c>
      <c r="X314" s="16">
        <v>25</v>
      </c>
      <c r="Y314" s="16" t="s">
        <v>49</v>
      </c>
      <c r="Z31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5" spans="21:26" x14ac:dyDescent="0.25">
      <c r="U315" s="19" t="s">
        <v>1163</v>
      </c>
      <c r="V315" s="15" t="s">
        <v>1164</v>
      </c>
      <c r="W315" s="16">
        <v>2270</v>
      </c>
      <c r="X315" s="16">
        <v>25</v>
      </c>
      <c r="Y315" s="16" t="s">
        <v>49</v>
      </c>
      <c r="Z31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6" spans="21:26" x14ac:dyDescent="0.25">
      <c r="U316" s="19" t="s">
        <v>1165</v>
      </c>
      <c r="V316" s="15" t="s">
        <v>1166</v>
      </c>
      <c r="W316" s="16">
        <v>2280</v>
      </c>
      <c r="X316" s="16">
        <v>25</v>
      </c>
      <c r="Y316" s="16" t="s">
        <v>49</v>
      </c>
      <c r="Z31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7" spans="21:26" x14ac:dyDescent="0.25">
      <c r="U317" s="19" t="s">
        <v>1167</v>
      </c>
      <c r="V317" s="15" t="s">
        <v>1168</v>
      </c>
      <c r="W317" s="16">
        <v>2290</v>
      </c>
      <c r="X317" s="16">
        <v>25</v>
      </c>
      <c r="Y317" s="16" t="s">
        <v>49</v>
      </c>
      <c r="Z31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8" spans="21:26" x14ac:dyDescent="0.25">
      <c r="U318" s="19" t="s">
        <v>1169</v>
      </c>
      <c r="V318" s="15" t="s">
        <v>1170</v>
      </c>
      <c r="W318" s="16">
        <v>2300</v>
      </c>
      <c r="X318" s="16">
        <v>25</v>
      </c>
      <c r="Y318" s="16" t="s">
        <v>49</v>
      </c>
      <c r="Z31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9" spans="21:26" x14ac:dyDescent="0.25">
      <c r="U319" s="19" t="s">
        <v>1171</v>
      </c>
      <c r="V319" s="15" t="s">
        <v>1172</v>
      </c>
      <c r="W319" s="16">
        <v>2310</v>
      </c>
      <c r="X319" s="16">
        <v>25</v>
      </c>
      <c r="Y319" s="16" t="s">
        <v>49</v>
      </c>
      <c r="Z31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20" spans="21:26" x14ac:dyDescent="0.25">
      <c r="U320" s="19" t="s">
        <v>1173</v>
      </c>
      <c r="V320" s="15" t="s">
        <v>1174</v>
      </c>
      <c r="W320" s="16">
        <v>2320</v>
      </c>
      <c r="X320" s="16">
        <v>25</v>
      </c>
      <c r="Y320" s="16" t="s">
        <v>49</v>
      </c>
      <c r="Z32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21" spans="21:26" x14ac:dyDescent="0.25">
      <c r="U321" s="19" t="s">
        <v>1175</v>
      </c>
      <c r="V321" s="15" t="s">
        <v>1176</v>
      </c>
      <c r="W321" s="16">
        <v>2190</v>
      </c>
      <c r="X321" s="16">
        <v>25</v>
      </c>
      <c r="Y321" s="16" t="s">
        <v>49</v>
      </c>
      <c r="Z32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22" spans="21:26" x14ac:dyDescent="0.25">
      <c r="U322" s="19" t="s">
        <v>1177</v>
      </c>
      <c r="V322" s="15" t="s">
        <v>1178</v>
      </c>
      <c r="W322" s="16">
        <v>2200</v>
      </c>
      <c r="X322" s="16">
        <v>25</v>
      </c>
      <c r="Y322" s="16" t="s">
        <v>49</v>
      </c>
      <c r="Z32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23" spans="21:26" x14ac:dyDescent="0.25">
      <c r="U323" s="19" t="s">
        <v>1179</v>
      </c>
      <c r="V323" s="15" t="s">
        <v>1180</v>
      </c>
      <c r="W323" s="16">
        <v>2210</v>
      </c>
      <c r="X323" s="16">
        <v>25</v>
      </c>
      <c r="Y323" s="16" t="s">
        <v>49</v>
      </c>
      <c r="Z32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24" spans="21:26" x14ac:dyDescent="0.25">
      <c r="U324" s="19" t="s">
        <v>1181</v>
      </c>
      <c r="V324" s="15" t="s">
        <v>1182</v>
      </c>
      <c r="W324" s="16">
        <v>2330</v>
      </c>
      <c r="X324" s="16"/>
      <c r="Y324" s="16" t="s">
        <v>1616</v>
      </c>
      <c r="Z32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25" spans="21:26" x14ac:dyDescent="0.25">
      <c r="U325" s="19" t="s">
        <v>1183</v>
      </c>
      <c r="V325" s="15" t="s">
        <v>1184</v>
      </c>
      <c r="W325" s="16">
        <v>2340</v>
      </c>
      <c r="X325" s="16"/>
      <c r="Y325" s="16" t="s">
        <v>1616</v>
      </c>
      <c r="Z32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26" spans="21:26" x14ac:dyDescent="0.25">
      <c r="U326" s="19" t="s">
        <v>1185</v>
      </c>
      <c r="V326" s="15" t="s">
        <v>1186</v>
      </c>
      <c r="W326" s="16">
        <v>2350</v>
      </c>
      <c r="X326" s="16"/>
      <c r="Y326" s="16" t="s">
        <v>1616</v>
      </c>
      <c r="Z32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27" spans="21:26" x14ac:dyDescent="0.25">
      <c r="U327" s="19" t="s">
        <v>1187</v>
      </c>
      <c r="V327" s="15" t="s">
        <v>1188</v>
      </c>
      <c r="W327" s="16">
        <v>2360</v>
      </c>
      <c r="X327" s="16"/>
      <c r="Y327" s="16" t="s">
        <v>1616</v>
      </c>
      <c r="Z32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28" spans="21:26" x14ac:dyDescent="0.25">
      <c r="U328" s="19" t="s">
        <v>1189</v>
      </c>
      <c r="V328" s="15" t="s">
        <v>1190</v>
      </c>
      <c r="W328" s="16">
        <v>2370</v>
      </c>
      <c r="X328" s="16"/>
      <c r="Y328" s="16" t="s">
        <v>1616</v>
      </c>
      <c r="Z32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29" spans="21:26" x14ac:dyDescent="0.25">
      <c r="U329" s="19" t="s">
        <v>1191</v>
      </c>
      <c r="V329" s="15" t="s">
        <v>1192</v>
      </c>
      <c r="W329" s="16">
        <v>2380</v>
      </c>
      <c r="X329" s="16"/>
      <c r="Y329" s="16" t="s">
        <v>1616</v>
      </c>
      <c r="Z32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30" spans="21:26" x14ac:dyDescent="0.25">
      <c r="U330" s="19" t="s">
        <v>1193</v>
      </c>
      <c r="V330" s="15" t="s">
        <v>1194</v>
      </c>
      <c r="W330" s="16">
        <v>2390</v>
      </c>
      <c r="X330" s="16"/>
      <c r="Y330" s="16" t="s">
        <v>1610</v>
      </c>
      <c r="Z33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331" spans="21:26" x14ac:dyDescent="0.25">
      <c r="U331" s="19" t="s">
        <v>1195</v>
      </c>
      <c r="V331" s="15" t="s">
        <v>1196</v>
      </c>
      <c r="W331" s="16">
        <v>2390</v>
      </c>
      <c r="X331" s="16">
        <v>40</v>
      </c>
      <c r="Y331" s="16" t="s">
        <v>11</v>
      </c>
      <c r="Z33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32" spans="21:26" x14ac:dyDescent="0.25">
      <c r="U332" s="19" t="s">
        <v>1197</v>
      </c>
      <c r="V332" s="15" t="s">
        <v>1198</v>
      </c>
      <c r="W332" s="16">
        <v>2400</v>
      </c>
      <c r="X332" s="16">
        <v>40</v>
      </c>
      <c r="Y332" s="16" t="s">
        <v>11</v>
      </c>
      <c r="Z33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33" spans="21:26" x14ac:dyDescent="0.25">
      <c r="U333" s="19" t="s">
        <v>1199</v>
      </c>
      <c r="V333" s="15" t="s">
        <v>1200</v>
      </c>
      <c r="W333" s="16">
        <v>2410</v>
      </c>
      <c r="X333" s="16">
        <v>40</v>
      </c>
      <c r="Y333" s="16" t="s">
        <v>11</v>
      </c>
      <c r="Z33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34" spans="21:26" x14ac:dyDescent="0.25">
      <c r="U334" s="19" t="s">
        <v>1201</v>
      </c>
      <c r="V334" s="15" t="s">
        <v>1202</v>
      </c>
      <c r="W334" s="16">
        <v>2420</v>
      </c>
      <c r="X334" s="16">
        <v>40</v>
      </c>
      <c r="Y334" s="16" t="s">
        <v>11</v>
      </c>
      <c r="Z33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35" spans="21:26" x14ac:dyDescent="0.25">
      <c r="U335" s="19" t="s">
        <v>1203</v>
      </c>
      <c r="V335" s="15" t="s">
        <v>1204</v>
      </c>
      <c r="W335" s="16">
        <v>2430</v>
      </c>
      <c r="X335" s="16">
        <v>40</v>
      </c>
      <c r="Y335" s="16" t="s">
        <v>11</v>
      </c>
      <c r="Z33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36" spans="21:26" x14ac:dyDescent="0.25">
      <c r="U336" s="19" t="s">
        <v>1205</v>
      </c>
      <c r="V336" s="15" t="s">
        <v>1206</v>
      </c>
      <c r="W336" s="16">
        <v>2440</v>
      </c>
      <c r="X336" s="16">
        <v>40</v>
      </c>
      <c r="Y336" s="16" t="s">
        <v>11</v>
      </c>
      <c r="Z33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37" spans="21:26" x14ac:dyDescent="0.25">
      <c r="U337" s="19" t="s">
        <v>1207</v>
      </c>
      <c r="V337" s="15" t="s">
        <v>1208</v>
      </c>
      <c r="W337" s="16">
        <v>2450</v>
      </c>
      <c r="X337" s="16">
        <v>40</v>
      </c>
      <c r="Y337" s="16" t="s">
        <v>11</v>
      </c>
      <c r="Z33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38" spans="21:26" x14ac:dyDescent="0.25">
      <c r="U338" s="19" t="s">
        <v>1209</v>
      </c>
      <c r="V338" s="15" t="s">
        <v>1210</v>
      </c>
      <c r="W338" s="16">
        <v>2460</v>
      </c>
      <c r="X338" s="16">
        <v>40</v>
      </c>
      <c r="Y338" s="16" t="s">
        <v>11</v>
      </c>
      <c r="Z33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39" spans="21:26" x14ac:dyDescent="0.25">
      <c r="U339" s="18" t="s">
        <v>1211</v>
      </c>
      <c r="V339" s="17" t="s">
        <v>1212</v>
      </c>
      <c r="W339" s="21">
        <v>4395</v>
      </c>
      <c r="X339" s="16"/>
      <c r="Y339" s="16"/>
      <c r="Z33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0" spans="21:26" x14ac:dyDescent="0.25">
      <c r="U340" s="18" t="s">
        <v>1213</v>
      </c>
      <c r="V340" s="17" t="s">
        <v>1214</v>
      </c>
      <c r="W340" s="21">
        <v>2470</v>
      </c>
      <c r="X340" s="16"/>
      <c r="Y340" s="16"/>
      <c r="Z34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1" spans="21:26" x14ac:dyDescent="0.25">
      <c r="U341" s="18" t="s">
        <v>1215</v>
      </c>
      <c r="V341" s="17" t="s">
        <v>1216</v>
      </c>
      <c r="W341" s="21">
        <v>2500</v>
      </c>
      <c r="X341" s="16"/>
      <c r="Y341" s="16"/>
      <c r="Z34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2" spans="21:26" x14ac:dyDescent="0.25">
      <c r="U342" s="18" t="s">
        <v>1217</v>
      </c>
      <c r="V342" s="17" t="s">
        <v>1218</v>
      </c>
      <c r="W342" s="21">
        <v>2510</v>
      </c>
      <c r="X342" s="16"/>
      <c r="Y342" s="16"/>
      <c r="Z34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3" spans="21:26" x14ac:dyDescent="0.25">
      <c r="U343" s="18" t="s">
        <v>1219</v>
      </c>
      <c r="V343" s="17" t="s">
        <v>1220</v>
      </c>
      <c r="W343" s="21">
        <v>2520</v>
      </c>
      <c r="X343" s="16"/>
      <c r="Y343" s="16"/>
      <c r="Z34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4" spans="21:26" x14ac:dyDescent="0.25">
      <c r="U344" s="18" t="s">
        <v>1221</v>
      </c>
      <c r="V344" s="17" t="s">
        <v>1222</v>
      </c>
      <c r="W344" s="21">
        <v>2530</v>
      </c>
      <c r="X344" s="16"/>
      <c r="Y344" s="16"/>
      <c r="Z34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5" spans="21:26" x14ac:dyDescent="0.25">
      <c r="U345" s="18" t="s">
        <v>1223</v>
      </c>
      <c r="V345" s="17" t="s">
        <v>1224</v>
      </c>
      <c r="W345" s="21">
        <v>2540</v>
      </c>
      <c r="X345" s="16"/>
      <c r="Y345" s="16"/>
      <c r="Z34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6" spans="21:26" x14ac:dyDescent="0.25">
      <c r="U346" s="18" t="s">
        <v>1225</v>
      </c>
      <c r="V346" s="17" t="s">
        <v>1226</v>
      </c>
      <c r="W346" s="21">
        <v>2550</v>
      </c>
      <c r="X346" s="16"/>
      <c r="Y346" s="16"/>
      <c r="Z34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7" spans="21:26" x14ac:dyDescent="0.25">
      <c r="U347" s="18" t="s">
        <v>1227</v>
      </c>
      <c r="V347" s="17" t="s">
        <v>1228</v>
      </c>
      <c r="W347" s="21">
        <v>2560</v>
      </c>
      <c r="X347" s="16"/>
      <c r="Y347" s="16"/>
      <c r="Z34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8" spans="21:26" x14ac:dyDescent="0.25">
      <c r="U348" s="18" t="s">
        <v>1229</v>
      </c>
      <c r="V348" s="17" t="s">
        <v>1230</v>
      </c>
      <c r="W348" s="21">
        <v>2570</v>
      </c>
      <c r="X348" s="16"/>
      <c r="Y348" s="16"/>
      <c r="Z34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9" spans="21:26" x14ac:dyDescent="0.25">
      <c r="U349" s="18" t="s">
        <v>1231</v>
      </c>
      <c r="V349" s="17" t="s">
        <v>1232</v>
      </c>
      <c r="W349" s="21">
        <v>2580</v>
      </c>
      <c r="X349" s="16"/>
      <c r="Y349" s="16"/>
      <c r="Z34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0" spans="21:26" x14ac:dyDescent="0.25">
      <c r="U350" s="18" t="s">
        <v>1233</v>
      </c>
      <c r="V350" s="17" t="s">
        <v>1234</v>
      </c>
      <c r="W350" s="21">
        <v>2590</v>
      </c>
      <c r="X350" s="16"/>
      <c r="Y350" s="16"/>
      <c r="Z35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1" spans="21:26" x14ac:dyDescent="0.25">
      <c r="U351" s="18" t="s">
        <v>1235</v>
      </c>
      <c r="V351" s="17" t="s">
        <v>1236</v>
      </c>
      <c r="W351" s="21">
        <v>2600</v>
      </c>
      <c r="X351" s="16"/>
      <c r="Y351" s="16"/>
      <c r="Z35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2" spans="21:26" x14ac:dyDescent="0.25">
      <c r="U352" s="18" t="s">
        <v>1237</v>
      </c>
      <c r="V352" s="17" t="s">
        <v>1238</v>
      </c>
      <c r="W352" s="21">
        <v>2610</v>
      </c>
      <c r="X352" s="16"/>
      <c r="Y352" s="16"/>
      <c r="Z35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3" spans="21:26" x14ac:dyDescent="0.25">
      <c r="U353" s="18" t="s">
        <v>1239</v>
      </c>
      <c r="V353" s="17" t="s">
        <v>1240</v>
      </c>
      <c r="W353" s="21">
        <v>2620</v>
      </c>
      <c r="X353" s="16"/>
      <c r="Y353" s="16"/>
      <c r="Z35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4" spans="21:26" x14ac:dyDescent="0.25">
      <c r="U354" s="18" t="s">
        <v>1241</v>
      </c>
      <c r="V354" s="17" t="s">
        <v>1242</v>
      </c>
      <c r="W354" s="21">
        <v>2630</v>
      </c>
      <c r="X354" s="16"/>
      <c r="Y354" s="16"/>
      <c r="Z35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5" spans="21:26" x14ac:dyDescent="0.25">
      <c r="U355" s="18" t="s">
        <v>1243</v>
      </c>
      <c r="V355" s="17" t="s">
        <v>1244</v>
      </c>
      <c r="W355" s="21">
        <v>2640</v>
      </c>
      <c r="X355" s="16"/>
      <c r="Y355" s="16"/>
      <c r="Z35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6" spans="21:26" x14ac:dyDescent="0.25">
      <c r="U356" s="18" t="s">
        <v>1245</v>
      </c>
      <c r="V356" s="17" t="s">
        <v>1246</v>
      </c>
      <c r="W356" s="21">
        <v>2650</v>
      </c>
      <c r="X356" s="16"/>
      <c r="Y356" s="16"/>
      <c r="Z35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7" spans="21:26" x14ac:dyDescent="0.25">
      <c r="U357" s="18" t="s">
        <v>1247</v>
      </c>
      <c r="V357" s="17" t="s">
        <v>1248</v>
      </c>
      <c r="W357" s="21">
        <v>2660</v>
      </c>
      <c r="X357" s="16"/>
      <c r="Y357" s="16"/>
      <c r="Z35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8" spans="21:26" x14ac:dyDescent="0.25">
      <c r="U358" s="18" t="s">
        <v>1249</v>
      </c>
      <c r="V358" s="17" t="s">
        <v>1250</v>
      </c>
      <c r="W358" s="21">
        <v>2670</v>
      </c>
      <c r="X358" s="16"/>
      <c r="Y358" s="16"/>
      <c r="Z35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9" spans="21:26" x14ac:dyDescent="0.25">
      <c r="U359" s="18" t="s">
        <v>1251</v>
      </c>
      <c r="V359" s="17" t="s">
        <v>1252</v>
      </c>
      <c r="W359" s="21">
        <v>2680</v>
      </c>
      <c r="X359" s="16"/>
      <c r="Y359" s="16"/>
      <c r="Z35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0" spans="21:26" x14ac:dyDescent="0.25">
      <c r="U360" s="18" t="s">
        <v>1253</v>
      </c>
      <c r="V360" s="17" t="s">
        <v>1254</v>
      </c>
      <c r="W360" s="21">
        <v>2690</v>
      </c>
      <c r="X360" s="16"/>
      <c r="Y360" s="16"/>
      <c r="Z36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1" spans="21:26" x14ac:dyDescent="0.25">
      <c r="U361" s="18" t="s">
        <v>1255</v>
      </c>
      <c r="V361" s="17" t="s">
        <v>1256</v>
      </c>
      <c r="W361" s="21">
        <v>2700</v>
      </c>
      <c r="X361" s="16"/>
      <c r="Y361" s="16"/>
      <c r="Z36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2" spans="21:26" x14ac:dyDescent="0.25">
      <c r="U362" s="18" t="s">
        <v>1257</v>
      </c>
      <c r="V362" s="17" t="s">
        <v>1258</v>
      </c>
      <c r="W362" s="21">
        <v>2710</v>
      </c>
      <c r="X362" s="16"/>
      <c r="Y362" s="16"/>
      <c r="Z36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3" spans="21:26" x14ac:dyDescent="0.25">
      <c r="U363" s="18" t="s">
        <v>1259</v>
      </c>
      <c r="V363" s="17" t="s">
        <v>1260</v>
      </c>
      <c r="W363" s="21">
        <v>2720</v>
      </c>
      <c r="X363" s="16"/>
      <c r="Y363" s="16"/>
      <c r="Z36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4" spans="21:26" x14ac:dyDescent="0.25">
      <c r="U364" s="18" t="s">
        <v>1261</v>
      </c>
      <c r="V364" s="17" t="s">
        <v>1262</v>
      </c>
      <c r="W364" s="21">
        <v>2730</v>
      </c>
      <c r="X364" s="16"/>
      <c r="Y364" s="16"/>
      <c r="Z36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5" spans="21:26" x14ac:dyDescent="0.25">
      <c r="U365" s="18" t="s">
        <v>1263</v>
      </c>
      <c r="V365" s="17" t="s">
        <v>1264</v>
      </c>
      <c r="W365" s="21">
        <v>2740</v>
      </c>
      <c r="X365" s="16"/>
      <c r="Y365" s="16"/>
      <c r="Z36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6" spans="21:26" x14ac:dyDescent="0.25">
      <c r="U366" s="18" t="s">
        <v>1265</v>
      </c>
      <c r="V366" s="17" t="s">
        <v>1266</v>
      </c>
      <c r="W366" s="21">
        <v>2750</v>
      </c>
      <c r="X366" s="16"/>
      <c r="Y366" s="16"/>
      <c r="Z36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7" spans="21:26" x14ac:dyDescent="0.25">
      <c r="U367" s="18" t="s">
        <v>1267</v>
      </c>
      <c r="V367" s="17" t="s">
        <v>1268</v>
      </c>
      <c r="W367" s="21">
        <v>2760</v>
      </c>
      <c r="X367" s="16"/>
      <c r="Y367" s="16"/>
      <c r="Z36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8" spans="21:26" x14ac:dyDescent="0.25">
      <c r="U368" s="18" t="s">
        <v>1269</v>
      </c>
      <c r="V368" s="17" t="s">
        <v>1270</v>
      </c>
      <c r="W368" s="21">
        <v>2770</v>
      </c>
      <c r="X368" s="16"/>
      <c r="Y368" s="16"/>
      <c r="Z36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9" spans="21:26" x14ac:dyDescent="0.25">
      <c r="U369" s="18" t="s">
        <v>1271</v>
      </c>
      <c r="V369" s="17" t="s">
        <v>1272</v>
      </c>
      <c r="W369" s="21">
        <v>2780</v>
      </c>
      <c r="X369" s="16"/>
      <c r="Y369" s="16"/>
      <c r="Z36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0" spans="21:26" x14ac:dyDescent="0.25">
      <c r="U370" s="18" t="s">
        <v>1273</v>
      </c>
      <c r="V370" s="17" t="s">
        <v>1274</v>
      </c>
      <c r="W370" s="21">
        <v>2790</v>
      </c>
      <c r="X370" s="16"/>
      <c r="Y370" s="16"/>
      <c r="Z37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1" spans="21:26" x14ac:dyDescent="0.25">
      <c r="U371" s="18" t="s">
        <v>1275</v>
      </c>
      <c r="V371" s="17" t="s">
        <v>1276</v>
      </c>
      <c r="W371" s="21">
        <v>2800</v>
      </c>
      <c r="X371" s="16"/>
      <c r="Y371" s="16"/>
      <c r="Z37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2" spans="21:26" x14ac:dyDescent="0.25">
      <c r="U372" s="18" t="s">
        <v>1277</v>
      </c>
      <c r="V372" s="17" t="s">
        <v>1278</v>
      </c>
      <c r="W372" s="21">
        <v>2810</v>
      </c>
      <c r="X372" s="16"/>
      <c r="Y372" s="16"/>
      <c r="Z37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3" spans="21:26" x14ac:dyDescent="0.25">
      <c r="U373" s="18" t="s">
        <v>1279</v>
      </c>
      <c r="V373" s="17" t="s">
        <v>1280</v>
      </c>
      <c r="W373" s="21"/>
      <c r="X373" s="16"/>
      <c r="Y373" s="16"/>
      <c r="Z37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4" spans="21:26" x14ac:dyDescent="0.25">
      <c r="U374" s="18" t="s">
        <v>1281</v>
      </c>
      <c r="V374" s="17" t="s">
        <v>1282</v>
      </c>
      <c r="W374" s="21">
        <v>2820</v>
      </c>
      <c r="X374" s="16"/>
      <c r="Y374" s="16"/>
      <c r="Z37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5" spans="21:26" x14ac:dyDescent="0.25">
      <c r="U375" s="18" t="s">
        <v>1283</v>
      </c>
      <c r="V375" s="17" t="s">
        <v>1284</v>
      </c>
      <c r="W375" s="21">
        <v>2830</v>
      </c>
      <c r="X375" s="16"/>
      <c r="Y375" s="16"/>
      <c r="Z37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6" spans="21:26" x14ac:dyDescent="0.25">
      <c r="U376" s="18" t="s">
        <v>1285</v>
      </c>
      <c r="V376" s="17" t="s">
        <v>1286</v>
      </c>
      <c r="W376" s="21">
        <v>2840</v>
      </c>
      <c r="X376" s="16"/>
      <c r="Y376" s="16"/>
      <c r="Z37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7" spans="21:26" x14ac:dyDescent="0.25">
      <c r="U377" s="18" t="s">
        <v>1287</v>
      </c>
      <c r="V377" s="17" t="s">
        <v>1288</v>
      </c>
      <c r="W377" s="21">
        <v>2850</v>
      </c>
      <c r="X377" s="16"/>
      <c r="Y377" s="16"/>
      <c r="Z37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8" spans="21:26" x14ac:dyDescent="0.25">
      <c r="U378" s="18" t="s">
        <v>1289</v>
      </c>
      <c r="V378" s="17" t="s">
        <v>1290</v>
      </c>
      <c r="W378" s="21">
        <v>2860</v>
      </c>
      <c r="X378" s="16"/>
      <c r="Y378" s="16"/>
      <c r="Z37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9" spans="21:26" x14ac:dyDescent="0.25">
      <c r="U379" s="18" t="s">
        <v>1291</v>
      </c>
      <c r="V379" s="17" t="s">
        <v>1292</v>
      </c>
      <c r="W379" s="21">
        <v>2870</v>
      </c>
      <c r="X379" s="16"/>
      <c r="Y379" s="16"/>
      <c r="Z37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0" spans="21:26" x14ac:dyDescent="0.25">
      <c r="U380" s="18" t="s">
        <v>1293</v>
      </c>
      <c r="V380" s="17" t="s">
        <v>1294</v>
      </c>
      <c r="W380" s="21">
        <v>2880</v>
      </c>
      <c r="X380" s="16"/>
      <c r="Y380" s="16"/>
      <c r="Z38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1" spans="21:26" x14ac:dyDescent="0.25">
      <c r="U381" s="18" t="s">
        <v>1295</v>
      </c>
      <c r="V381" s="17" t="s">
        <v>1296</v>
      </c>
      <c r="W381" s="21">
        <v>2890</v>
      </c>
      <c r="X381" s="16"/>
      <c r="Y381" s="16"/>
      <c r="Z38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2" spans="21:26" x14ac:dyDescent="0.25">
      <c r="U382" s="18" t="s">
        <v>1297</v>
      </c>
      <c r="V382" s="17" t="s">
        <v>1298</v>
      </c>
      <c r="W382" s="21">
        <v>2900</v>
      </c>
      <c r="X382" s="16"/>
      <c r="Y382" s="16"/>
      <c r="Z38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3" spans="21:26" x14ac:dyDescent="0.25">
      <c r="U383" s="18" t="s">
        <v>1299</v>
      </c>
      <c r="V383" s="17" t="s">
        <v>1300</v>
      </c>
      <c r="W383" s="21">
        <v>2910</v>
      </c>
      <c r="X383" s="16"/>
      <c r="Y383" s="16"/>
      <c r="Z38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4" spans="21:26" x14ac:dyDescent="0.25">
      <c r="U384" s="18" t="s">
        <v>1301</v>
      </c>
      <c r="V384" s="17" t="s">
        <v>1302</v>
      </c>
      <c r="W384" s="21">
        <v>2920</v>
      </c>
      <c r="X384" s="16"/>
      <c r="Y384" s="16"/>
      <c r="Z38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5" spans="21:26" x14ac:dyDescent="0.25">
      <c r="U385" s="18" t="s">
        <v>1303</v>
      </c>
      <c r="V385" s="17" t="s">
        <v>1304</v>
      </c>
      <c r="W385" s="21">
        <v>2930</v>
      </c>
      <c r="X385" s="16"/>
      <c r="Y385" s="16"/>
      <c r="Z38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6" spans="21:26" x14ac:dyDescent="0.25">
      <c r="U386" s="18" t="s">
        <v>1305</v>
      </c>
      <c r="V386" s="17" t="s">
        <v>1306</v>
      </c>
      <c r="W386" s="21">
        <v>2940</v>
      </c>
      <c r="X386" s="16"/>
      <c r="Y386" s="16"/>
      <c r="Z38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7" spans="21:26" x14ac:dyDescent="0.25">
      <c r="U387" s="18" t="s">
        <v>1307</v>
      </c>
      <c r="V387" s="17" t="s">
        <v>1308</v>
      </c>
      <c r="W387" s="21">
        <v>2950</v>
      </c>
      <c r="X387" s="16"/>
      <c r="Y387" s="16"/>
      <c r="Z38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8" spans="21:26" x14ac:dyDescent="0.25">
      <c r="U388" s="18" t="s">
        <v>1309</v>
      </c>
      <c r="V388" s="17" t="s">
        <v>1310</v>
      </c>
      <c r="W388" s="21">
        <v>2960</v>
      </c>
      <c r="X388" s="16"/>
      <c r="Y388" s="16"/>
      <c r="Z38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9" spans="21:26" x14ac:dyDescent="0.25">
      <c r="U389" s="18" t="s">
        <v>1311</v>
      </c>
      <c r="V389" s="17" t="s">
        <v>1312</v>
      </c>
      <c r="W389" s="21">
        <v>2970</v>
      </c>
      <c r="X389" s="16"/>
      <c r="Y389" s="16"/>
      <c r="Z38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0" spans="21:26" x14ac:dyDescent="0.25">
      <c r="U390" s="18" t="s">
        <v>1313</v>
      </c>
      <c r="V390" s="17" t="s">
        <v>1314</v>
      </c>
      <c r="W390" s="21">
        <v>2980</v>
      </c>
      <c r="X390" s="16"/>
      <c r="Y390" s="16"/>
      <c r="Z39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1" spans="21:26" x14ac:dyDescent="0.25">
      <c r="U391" s="18" t="s">
        <v>1315</v>
      </c>
      <c r="V391" s="17" t="s">
        <v>1316</v>
      </c>
      <c r="W391" s="21">
        <v>2990</v>
      </c>
      <c r="X391" s="16"/>
      <c r="Y391" s="16"/>
      <c r="Z39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2" spans="21:26" x14ac:dyDescent="0.25">
      <c r="U392" s="18" t="s">
        <v>1317</v>
      </c>
      <c r="V392" s="17" t="s">
        <v>1318</v>
      </c>
      <c r="W392" s="21">
        <v>3000</v>
      </c>
      <c r="X392" s="16"/>
      <c r="Y392" s="16"/>
      <c r="Z39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3" spans="21:26" x14ac:dyDescent="0.25">
      <c r="U393" s="18" t="s">
        <v>1319</v>
      </c>
      <c r="V393" s="17" t="s">
        <v>1320</v>
      </c>
      <c r="W393" s="21">
        <v>3010</v>
      </c>
      <c r="X393" s="16"/>
      <c r="Y393" s="16"/>
      <c r="Z39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4" spans="21:26" x14ac:dyDescent="0.25">
      <c r="U394" s="18" t="s">
        <v>1321</v>
      </c>
      <c r="V394" s="17" t="s">
        <v>1322</v>
      </c>
      <c r="W394" s="21">
        <v>3040</v>
      </c>
      <c r="X394" s="16"/>
      <c r="Y394" s="16"/>
      <c r="Z39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5" spans="21:26" x14ac:dyDescent="0.25">
      <c r="U395" s="18" t="s">
        <v>1323</v>
      </c>
      <c r="V395" s="17" t="s">
        <v>1324</v>
      </c>
      <c r="W395" s="21">
        <v>3050</v>
      </c>
      <c r="X395" s="16"/>
      <c r="Y395" s="16"/>
      <c r="Z39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6" spans="21:26" x14ac:dyDescent="0.25">
      <c r="U396" s="18" t="s">
        <v>1325</v>
      </c>
      <c r="V396" s="17" t="s">
        <v>1326</v>
      </c>
      <c r="W396" s="21">
        <v>3060</v>
      </c>
      <c r="X396" s="16"/>
      <c r="Y396" s="16"/>
      <c r="Z39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7" spans="21:26" x14ac:dyDescent="0.25">
      <c r="U397" s="18" t="s">
        <v>1327</v>
      </c>
      <c r="V397" s="17" t="s">
        <v>1328</v>
      </c>
      <c r="W397" s="21">
        <v>3070</v>
      </c>
      <c r="X397" s="16"/>
      <c r="Y397" s="16"/>
      <c r="Z39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8" spans="21:26" x14ac:dyDescent="0.25">
      <c r="U398" s="18" t="s">
        <v>1329</v>
      </c>
      <c r="V398" s="17" t="s">
        <v>1330</v>
      </c>
      <c r="W398" s="21">
        <v>3020</v>
      </c>
      <c r="X398" s="16"/>
      <c r="Y398" s="16"/>
      <c r="Z39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9" spans="21:26" x14ac:dyDescent="0.25">
      <c r="U399" s="18" t="s">
        <v>1331</v>
      </c>
      <c r="V399" s="17" t="s">
        <v>1332</v>
      </c>
      <c r="W399" s="21">
        <v>3030</v>
      </c>
      <c r="X399" s="16"/>
      <c r="Y399" s="16"/>
      <c r="Z39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0" spans="21:26" x14ac:dyDescent="0.25">
      <c r="U400" s="18" t="s">
        <v>1333</v>
      </c>
      <c r="V400" s="17" t="s">
        <v>1334</v>
      </c>
      <c r="W400" s="21">
        <v>3080</v>
      </c>
      <c r="X400" s="16"/>
      <c r="Y400" s="16"/>
      <c r="Z40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1" spans="21:26" x14ac:dyDescent="0.25">
      <c r="U401" s="18" t="s">
        <v>1335</v>
      </c>
      <c r="V401" s="17" t="s">
        <v>1336</v>
      </c>
      <c r="W401" s="21">
        <v>3090</v>
      </c>
      <c r="X401" s="16"/>
      <c r="Y401" s="16"/>
      <c r="Z40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2" spans="21:26" x14ac:dyDescent="0.25">
      <c r="U402" s="18" t="s">
        <v>1337</v>
      </c>
      <c r="V402" s="17" t="s">
        <v>1338</v>
      </c>
      <c r="W402" s="21">
        <v>3100</v>
      </c>
      <c r="X402" s="16"/>
      <c r="Y402" s="16"/>
      <c r="Z40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3" spans="21:26" x14ac:dyDescent="0.25">
      <c r="U403" s="18" t="s">
        <v>1339</v>
      </c>
      <c r="V403" s="17" t="s">
        <v>1340</v>
      </c>
      <c r="W403" s="21">
        <v>3110</v>
      </c>
      <c r="X403" s="16"/>
      <c r="Y403" s="16"/>
      <c r="Z40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4" spans="21:26" x14ac:dyDescent="0.25">
      <c r="U404" s="18" t="s">
        <v>1341</v>
      </c>
      <c r="V404" s="17" t="s">
        <v>1342</v>
      </c>
      <c r="W404" s="21">
        <v>3130</v>
      </c>
      <c r="X404" s="16"/>
      <c r="Y404" s="16"/>
      <c r="Z40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5" spans="21:26" x14ac:dyDescent="0.25">
      <c r="U405" s="18" t="s">
        <v>1343</v>
      </c>
      <c r="V405" s="17" t="s">
        <v>1344</v>
      </c>
      <c r="W405" s="21">
        <v>3140</v>
      </c>
      <c r="X405" s="16"/>
      <c r="Y405" s="16"/>
      <c r="Z40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6" spans="21:26" x14ac:dyDescent="0.25">
      <c r="U406" s="18" t="s">
        <v>1345</v>
      </c>
      <c r="V406" s="17" t="s">
        <v>1346</v>
      </c>
      <c r="W406" s="21">
        <v>3150</v>
      </c>
      <c r="X406" s="16"/>
      <c r="Y406" s="16"/>
      <c r="Z40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7" spans="21:26" x14ac:dyDescent="0.25">
      <c r="U407" s="18" t="s">
        <v>1347</v>
      </c>
      <c r="V407" s="17" t="s">
        <v>1348</v>
      </c>
      <c r="W407" s="21">
        <v>3120</v>
      </c>
      <c r="X407" s="16"/>
      <c r="Y407" s="16"/>
      <c r="Z40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8" spans="21:26" x14ac:dyDescent="0.25">
      <c r="U408" s="18" t="s">
        <v>1349</v>
      </c>
      <c r="V408" s="17" t="s">
        <v>1350</v>
      </c>
      <c r="W408" s="21">
        <v>3160</v>
      </c>
      <c r="X408" s="16"/>
      <c r="Y408" s="16"/>
      <c r="Z40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9" spans="21:26" x14ac:dyDescent="0.25">
      <c r="U409" s="18" t="s">
        <v>1351</v>
      </c>
      <c r="V409" s="17" t="s">
        <v>1352</v>
      </c>
      <c r="W409" s="21">
        <v>3170</v>
      </c>
      <c r="X409" s="16"/>
      <c r="Y409" s="16"/>
      <c r="Z40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0" spans="21:26" x14ac:dyDescent="0.25">
      <c r="U410" s="18" t="s">
        <v>1353</v>
      </c>
      <c r="V410" s="17" t="s">
        <v>1354</v>
      </c>
      <c r="W410" s="21">
        <v>3180</v>
      </c>
      <c r="X410" s="16"/>
      <c r="Y410" s="16"/>
      <c r="Z41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1" spans="21:26" x14ac:dyDescent="0.25">
      <c r="U411" s="18" t="s">
        <v>1355</v>
      </c>
      <c r="V411" s="17" t="s">
        <v>1356</v>
      </c>
      <c r="W411" s="21">
        <v>3200</v>
      </c>
      <c r="X411" s="16"/>
      <c r="Y411" s="16"/>
      <c r="Z41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2" spans="21:26" x14ac:dyDescent="0.25">
      <c r="U412" s="18" t="s">
        <v>1357</v>
      </c>
      <c r="V412" s="17" t="s">
        <v>1358</v>
      </c>
      <c r="W412" s="21">
        <v>3210</v>
      </c>
      <c r="X412" s="16"/>
      <c r="Y412" s="16"/>
      <c r="Z41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3" spans="21:26" x14ac:dyDescent="0.25">
      <c r="U413" s="18" t="s">
        <v>1359</v>
      </c>
      <c r="V413" s="17" t="s">
        <v>1360</v>
      </c>
      <c r="W413" s="21">
        <v>3220</v>
      </c>
      <c r="X413" s="16"/>
      <c r="Y413" s="16"/>
      <c r="Z41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4" spans="21:26" x14ac:dyDescent="0.25">
      <c r="U414" s="18" t="s">
        <v>1361</v>
      </c>
      <c r="V414" s="17" t="s">
        <v>1362</v>
      </c>
      <c r="W414" s="21">
        <v>3190</v>
      </c>
      <c r="X414" s="16"/>
      <c r="Y414" s="16"/>
      <c r="Z41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5" spans="21:26" x14ac:dyDescent="0.25">
      <c r="U415" s="18" t="s">
        <v>1363</v>
      </c>
      <c r="V415" s="17" t="s">
        <v>1364</v>
      </c>
      <c r="W415" s="21">
        <v>3230</v>
      </c>
      <c r="X415" s="16"/>
      <c r="Y415" s="16"/>
      <c r="Z41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6" spans="21:26" x14ac:dyDescent="0.25">
      <c r="U416" s="18" t="s">
        <v>1365</v>
      </c>
      <c r="V416" s="17" t="s">
        <v>1366</v>
      </c>
      <c r="W416" s="21">
        <v>2480</v>
      </c>
      <c r="X416" s="16"/>
      <c r="Y416" s="16"/>
      <c r="Z41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7" spans="21:26" x14ac:dyDescent="0.25">
      <c r="U417" s="18" t="s">
        <v>1367</v>
      </c>
      <c r="V417" s="17" t="s">
        <v>1368</v>
      </c>
      <c r="W417" s="21">
        <v>2490</v>
      </c>
      <c r="X417" s="16"/>
      <c r="Y417" s="16"/>
      <c r="Z41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8" spans="21:26" x14ac:dyDescent="0.25">
      <c r="U418" s="18" t="s">
        <v>1369</v>
      </c>
      <c r="V418" s="17" t="s">
        <v>1370</v>
      </c>
      <c r="W418" s="21">
        <v>3470</v>
      </c>
      <c r="X418" s="16"/>
      <c r="Y418" s="16"/>
      <c r="Z41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9" spans="21:26" x14ac:dyDescent="0.25">
      <c r="U419" s="18" t="s">
        <v>1371</v>
      </c>
      <c r="V419" s="17" t="s">
        <v>1372</v>
      </c>
      <c r="W419" s="21">
        <v>8</v>
      </c>
      <c r="X419" s="16"/>
      <c r="Y419" s="16"/>
      <c r="Z41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20" spans="21:26" x14ac:dyDescent="0.25">
      <c r="U420" s="19" t="s">
        <v>1373</v>
      </c>
      <c r="V420" s="15" t="s">
        <v>1374</v>
      </c>
      <c r="W420" s="16">
        <v>3480</v>
      </c>
      <c r="X420" s="16"/>
      <c r="Y420" s="16" t="s">
        <v>1610</v>
      </c>
      <c r="Z42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21" spans="21:26" x14ac:dyDescent="0.25">
      <c r="U421" s="19" t="s">
        <v>1375</v>
      </c>
      <c r="V421" s="15" t="s">
        <v>1376</v>
      </c>
      <c r="W421" s="16">
        <v>3490</v>
      </c>
      <c r="X421" s="16"/>
      <c r="Y421" s="16" t="s">
        <v>1610</v>
      </c>
      <c r="Z42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22" spans="21:26" x14ac:dyDescent="0.25">
      <c r="U422" s="19" t="s">
        <v>1377</v>
      </c>
      <c r="V422" s="15" t="s">
        <v>1378</v>
      </c>
      <c r="W422" s="16">
        <v>3500</v>
      </c>
      <c r="X422" s="16"/>
      <c r="Y422" s="16" t="s">
        <v>1610</v>
      </c>
      <c r="Z42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23" spans="21:26" x14ac:dyDescent="0.25">
      <c r="U423" s="19" t="s">
        <v>1379</v>
      </c>
      <c r="V423" s="15" t="s">
        <v>1380</v>
      </c>
      <c r="W423" s="16">
        <v>3510</v>
      </c>
      <c r="X423" s="16"/>
      <c r="Y423" s="16" t="s">
        <v>1610</v>
      </c>
      <c r="Z42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24" spans="21:26" x14ac:dyDescent="0.25">
      <c r="U424" s="19" t="s">
        <v>1381</v>
      </c>
      <c r="V424" s="15" t="s">
        <v>1382</v>
      </c>
      <c r="W424" s="16">
        <v>3520</v>
      </c>
      <c r="X424" s="16"/>
      <c r="Y424" s="16" t="s">
        <v>1610</v>
      </c>
      <c r="Z42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25" spans="21:26" x14ac:dyDescent="0.25">
      <c r="U425" s="19" t="s">
        <v>1383</v>
      </c>
      <c r="V425" s="15" t="s">
        <v>1384</v>
      </c>
      <c r="W425" s="16">
        <v>3530</v>
      </c>
      <c r="X425" s="16"/>
      <c r="Y425" s="16" t="s">
        <v>1610</v>
      </c>
      <c r="Z42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26" spans="21:26" x14ac:dyDescent="0.25">
      <c r="U426" s="19" t="s">
        <v>1385</v>
      </c>
      <c r="V426" s="15" t="s">
        <v>1386</v>
      </c>
      <c r="W426" s="16">
        <v>3540</v>
      </c>
      <c r="X426" s="16"/>
      <c r="Y426" s="16" t="s">
        <v>1611</v>
      </c>
      <c r="Z42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427" spans="21:26" x14ac:dyDescent="0.25">
      <c r="U427" s="19" t="s">
        <v>1387</v>
      </c>
      <c r="V427" s="15" t="s">
        <v>1388</v>
      </c>
      <c r="W427" s="16">
        <v>3550</v>
      </c>
      <c r="X427" s="16"/>
      <c r="Y427" s="16" t="s">
        <v>1611</v>
      </c>
      <c r="Z42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428" spans="21:26" x14ac:dyDescent="0.25">
      <c r="U428" s="18" t="s">
        <v>1389</v>
      </c>
      <c r="V428" s="17" t="s">
        <v>1390</v>
      </c>
      <c r="W428" s="21">
        <v>3560</v>
      </c>
      <c r="X428" s="16"/>
      <c r="Y428" s="16"/>
      <c r="Z42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29" spans="21:26" x14ac:dyDescent="0.25">
      <c r="U429" s="18" t="s">
        <v>1391</v>
      </c>
      <c r="V429" s="17" t="s">
        <v>1392</v>
      </c>
      <c r="W429" s="21">
        <v>3570</v>
      </c>
      <c r="X429" s="16"/>
      <c r="Y429" s="16"/>
      <c r="Z42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30" spans="21:26" x14ac:dyDescent="0.25">
      <c r="U430" s="18" t="s">
        <v>1393</v>
      </c>
      <c r="V430" s="17" t="s">
        <v>1394</v>
      </c>
      <c r="W430" s="21">
        <v>3580</v>
      </c>
      <c r="X430" s="16"/>
      <c r="Y430" s="16"/>
      <c r="Z43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31" spans="21:26" x14ac:dyDescent="0.25">
      <c r="U431" s="19" t="s">
        <v>1395</v>
      </c>
      <c r="V431" s="15" t="s">
        <v>1396</v>
      </c>
      <c r="W431" s="16">
        <v>3590</v>
      </c>
      <c r="X431" s="16">
        <v>30</v>
      </c>
      <c r="Y431" s="16" t="s">
        <v>1614</v>
      </c>
      <c r="Z43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32" spans="21:26" x14ac:dyDescent="0.25">
      <c r="U432" s="19" t="s">
        <v>1397</v>
      </c>
      <c r="V432" s="15" t="s">
        <v>1398</v>
      </c>
      <c r="W432" s="16">
        <v>3600</v>
      </c>
      <c r="X432" s="16">
        <v>30</v>
      </c>
      <c r="Y432" s="16" t="s">
        <v>1614</v>
      </c>
      <c r="Z43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33" spans="21:26" x14ac:dyDescent="0.25">
      <c r="U433" s="19" t="s">
        <v>1399</v>
      </c>
      <c r="V433" s="15" t="s">
        <v>1400</v>
      </c>
      <c r="W433" s="16">
        <v>3610</v>
      </c>
      <c r="X433" s="16">
        <v>30</v>
      </c>
      <c r="Y433" s="16" t="s">
        <v>1614</v>
      </c>
      <c r="Z43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34" spans="21:26" x14ac:dyDescent="0.25">
      <c r="U434" s="19" t="s">
        <v>1401</v>
      </c>
      <c r="V434" s="15" t="s">
        <v>1402</v>
      </c>
      <c r="W434" s="16">
        <v>3610</v>
      </c>
      <c r="X434" s="16">
        <v>30</v>
      </c>
      <c r="Y434" s="16" t="s">
        <v>1614</v>
      </c>
      <c r="Z43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35" spans="21:26" x14ac:dyDescent="0.25">
      <c r="U435" s="19" t="s">
        <v>1403</v>
      </c>
      <c r="V435" s="15" t="s">
        <v>1404</v>
      </c>
      <c r="W435" s="16">
        <v>3620</v>
      </c>
      <c r="X435" s="16">
        <v>30</v>
      </c>
      <c r="Y435" s="16" t="s">
        <v>1614</v>
      </c>
      <c r="Z43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36" spans="21:26" x14ac:dyDescent="0.25">
      <c r="U436" s="19" t="s">
        <v>1405</v>
      </c>
      <c r="V436" s="15" t="s">
        <v>1406</v>
      </c>
      <c r="W436" s="16">
        <v>3630</v>
      </c>
      <c r="X436" s="16">
        <v>30</v>
      </c>
      <c r="Y436" s="16" t="s">
        <v>1614</v>
      </c>
      <c r="Z43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37" spans="21:26" x14ac:dyDescent="0.25">
      <c r="U437" s="19" t="s">
        <v>1407</v>
      </c>
      <c r="V437" s="15" t="s">
        <v>1408</v>
      </c>
      <c r="W437" s="16">
        <v>3640</v>
      </c>
      <c r="X437" s="16">
        <v>30</v>
      </c>
      <c r="Y437" s="16" t="s">
        <v>1614</v>
      </c>
      <c r="Z43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38" spans="21:26" x14ac:dyDescent="0.25">
      <c r="U438" s="19" t="s">
        <v>1409</v>
      </c>
      <c r="V438" s="15" t="s">
        <v>1410</v>
      </c>
      <c r="W438" s="16">
        <v>3650</v>
      </c>
      <c r="X438" s="16">
        <v>30</v>
      </c>
      <c r="Y438" s="16" t="s">
        <v>1614</v>
      </c>
      <c r="Z43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39" spans="21:26" x14ac:dyDescent="0.25">
      <c r="U439" s="19" t="s">
        <v>1411</v>
      </c>
      <c r="V439" s="15" t="s">
        <v>1412</v>
      </c>
      <c r="W439" s="16">
        <v>3651</v>
      </c>
      <c r="X439" s="16">
        <v>30</v>
      </c>
      <c r="Y439" s="16" t="s">
        <v>1614</v>
      </c>
      <c r="Z43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0" spans="21:26" x14ac:dyDescent="0.25">
      <c r="U440" s="19" t="s">
        <v>1413</v>
      </c>
      <c r="V440" s="15" t="s">
        <v>1414</v>
      </c>
      <c r="W440" s="16">
        <v>3670</v>
      </c>
      <c r="X440" s="16">
        <v>30</v>
      </c>
      <c r="Y440" s="16" t="s">
        <v>1614</v>
      </c>
      <c r="Z44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1" spans="21:26" x14ac:dyDescent="0.25">
      <c r="U441" s="19" t="s">
        <v>1415</v>
      </c>
      <c r="V441" s="15" t="s">
        <v>1416</v>
      </c>
      <c r="W441" s="16">
        <v>3680</v>
      </c>
      <c r="X441" s="16">
        <v>30</v>
      </c>
      <c r="Y441" s="16" t="s">
        <v>1614</v>
      </c>
      <c r="Z44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2" spans="21:26" x14ac:dyDescent="0.25">
      <c r="U442" s="19" t="s">
        <v>1417</v>
      </c>
      <c r="V442" s="15" t="s">
        <v>1418</v>
      </c>
      <c r="W442" s="16">
        <v>3690</v>
      </c>
      <c r="X442" s="16">
        <v>30</v>
      </c>
      <c r="Y442" s="16" t="s">
        <v>1614</v>
      </c>
      <c r="Z44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3" spans="21:26" x14ac:dyDescent="0.25">
      <c r="U443" s="19" t="s">
        <v>1419</v>
      </c>
      <c r="V443" s="15" t="s">
        <v>1420</v>
      </c>
      <c r="W443" s="16">
        <v>3700</v>
      </c>
      <c r="X443" s="16">
        <v>30</v>
      </c>
      <c r="Y443" s="16" t="s">
        <v>1614</v>
      </c>
      <c r="Z44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4" spans="21:26" x14ac:dyDescent="0.25">
      <c r="U444" s="19" t="s">
        <v>1421</v>
      </c>
      <c r="V444" s="15" t="s">
        <v>1422</v>
      </c>
      <c r="W444" s="16">
        <v>3660</v>
      </c>
      <c r="X444" s="16">
        <v>30</v>
      </c>
      <c r="Y444" s="16" t="s">
        <v>1614</v>
      </c>
      <c r="Z44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5" spans="21:26" x14ac:dyDescent="0.25">
      <c r="U445" s="19" t="s">
        <v>1423</v>
      </c>
      <c r="V445" s="15" t="s">
        <v>1424</v>
      </c>
      <c r="W445" s="16">
        <v>3710</v>
      </c>
      <c r="X445" s="16">
        <v>30</v>
      </c>
      <c r="Y445" s="16" t="s">
        <v>1618</v>
      </c>
      <c r="Z44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6" spans="21:26" x14ac:dyDescent="0.25">
      <c r="U446" s="19" t="s">
        <v>1425</v>
      </c>
      <c r="V446" s="15" t="s">
        <v>1426</v>
      </c>
      <c r="W446" s="16">
        <v>3720</v>
      </c>
      <c r="X446" s="16">
        <v>30</v>
      </c>
      <c r="Y446" s="16" t="s">
        <v>1618</v>
      </c>
      <c r="Z44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7" spans="21:26" x14ac:dyDescent="0.25">
      <c r="U447" s="19" t="s">
        <v>1427</v>
      </c>
      <c r="V447" s="15" t="s">
        <v>1428</v>
      </c>
      <c r="W447" s="16">
        <v>3730</v>
      </c>
      <c r="X447" s="16">
        <v>30</v>
      </c>
      <c r="Y447" s="16" t="s">
        <v>1618</v>
      </c>
      <c r="Z44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8" spans="21:26" x14ac:dyDescent="0.25">
      <c r="U448" s="19" t="s">
        <v>1429</v>
      </c>
      <c r="V448" s="15" t="s">
        <v>1430</v>
      </c>
      <c r="W448" s="16">
        <v>3740</v>
      </c>
      <c r="X448" s="16">
        <v>30</v>
      </c>
      <c r="Y448" s="16" t="s">
        <v>1618</v>
      </c>
      <c r="Z44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9" spans="21:26" x14ac:dyDescent="0.25">
      <c r="U449" s="19" t="s">
        <v>1431</v>
      </c>
      <c r="V449" s="15" t="s">
        <v>1432</v>
      </c>
      <c r="W449" s="16">
        <v>3750</v>
      </c>
      <c r="X449" s="16">
        <v>30</v>
      </c>
      <c r="Y449" s="16" t="s">
        <v>1618</v>
      </c>
      <c r="Z44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50" spans="21:26" x14ac:dyDescent="0.25">
      <c r="U450" s="19" t="s">
        <v>1433</v>
      </c>
      <c r="V450" s="15" t="s">
        <v>1434</v>
      </c>
      <c r="W450" s="16">
        <v>3760</v>
      </c>
      <c r="X450" s="16">
        <v>30</v>
      </c>
      <c r="Y450" s="16" t="s">
        <v>1618</v>
      </c>
      <c r="Z45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51" spans="21:26" x14ac:dyDescent="0.25">
      <c r="U451" s="19" t="s">
        <v>1435</v>
      </c>
      <c r="V451" s="15" t="s">
        <v>16</v>
      </c>
      <c r="W451" s="16">
        <v>3770</v>
      </c>
      <c r="X451" s="16">
        <v>25</v>
      </c>
      <c r="Y451" s="16" t="s">
        <v>49</v>
      </c>
      <c r="Z45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52" spans="21:26" x14ac:dyDescent="0.25">
      <c r="U452" s="19" t="s">
        <v>1436</v>
      </c>
      <c r="V452" s="15" t="s">
        <v>1437</v>
      </c>
      <c r="W452" s="16">
        <v>3780</v>
      </c>
      <c r="X452" s="16">
        <v>25</v>
      </c>
      <c r="Y452" s="16" t="s">
        <v>49</v>
      </c>
      <c r="Z45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53" spans="21:26" x14ac:dyDescent="0.25">
      <c r="U453" s="19" t="s">
        <v>1438</v>
      </c>
      <c r="V453" s="15" t="s">
        <v>1439</v>
      </c>
      <c r="W453" s="16">
        <v>3790</v>
      </c>
      <c r="X453" s="16">
        <v>25</v>
      </c>
      <c r="Y453" s="16" t="s">
        <v>49</v>
      </c>
      <c r="Z45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54" spans="21:26" x14ac:dyDescent="0.25">
      <c r="U454" s="19" t="s">
        <v>1440</v>
      </c>
      <c r="V454" s="15" t="s">
        <v>1441</v>
      </c>
      <c r="W454" s="16">
        <v>3800</v>
      </c>
      <c r="X454" s="16">
        <v>25</v>
      </c>
      <c r="Y454" s="16" t="s">
        <v>49</v>
      </c>
      <c r="Z45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55" spans="21:26" x14ac:dyDescent="0.25">
      <c r="U455" s="19" t="s">
        <v>1442</v>
      </c>
      <c r="V455" s="15" t="s">
        <v>1443</v>
      </c>
      <c r="W455" s="16">
        <v>3810</v>
      </c>
      <c r="X455" s="16">
        <v>25</v>
      </c>
      <c r="Y455" s="16" t="s">
        <v>49</v>
      </c>
      <c r="Z45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56" spans="21:26" x14ac:dyDescent="0.25">
      <c r="U456" s="19" t="s">
        <v>1444</v>
      </c>
      <c r="V456" s="15" t="s">
        <v>1445</v>
      </c>
      <c r="W456" s="16">
        <v>3820</v>
      </c>
      <c r="X456" s="16">
        <v>25</v>
      </c>
      <c r="Y456" s="16" t="s">
        <v>49</v>
      </c>
      <c r="Z45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57" spans="21:26" x14ac:dyDescent="0.25">
      <c r="U457" s="19" t="s">
        <v>1446</v>
      </c>
      <c r="V457" s="15" t="s">
        <v>16</v>
      </c>
      <c r="W457" s="16">
        <v>3775</v>
      </c>
      <c r="X457" s="16">
        <v>25</v>
      </c>
      <c r="Y457" s="16" t="s">
        <v>49</v>
      </c>
      <c r="Z45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58" spans="21:26" x14ac:dyDescent="0.25">
      <c r="U458" s="19" t="s">
        <v>1447</v>
      </c>
      <c r="V458" s="15" t="s">
        <v>1448</v>
      </c>
      <c r="W458" s="16">
        <v>3775</v>
      </c>
      <c r="X458" s="16">
        <v>25</v>
      </c>
      <c r="Y458" s="16" t="s">
        <v>49</v>
      </c>
      <c r="Z45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59" spans="21:26" x14ac:dyDescent="0.25">
      <c r="U459" s="19" t="s">
        <v>1449</v>
      </c>
      <c r="V459" s="15" t="s">
        <v>1450</v>
      </c>
      <c r="W459" s="16">
        <v>3630</v>
      </c>
      <c r="X459" s="16">
        <v>25</v>
      </c>
      <c r="Y459" s="16" t="s">
        <v>49</v>
      </c>
      <c r="Z45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60" spans="21:26" x14ac:dyDescent="0.25">
      <c r="U460" s="19" t="s">
        <v>1451</v>
      </c>
      <c r="V460" s="15" t="s">
        <v>1452</v>
      </c>
      <c r="W460" s="16">
        <v>3830</v>
      </c>
      <c r="X460" s="16"/>
      <c r="Y460" s="16" t="s">
        <v>1616</v>
      </c>
      <c r="Z46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61" spans="21:26" x14ac:dyDescent="0.25">
      <c r="U461" s="19" t="s">
        <v>1453</v>
      </c>
      <c r="V461" s="15" t="s">
        <v>1454</v>
      </c>
      <c r="W461" s="16">
        <v>3840</v>
      </c>
      <c r="X461" s="16"/>
      <c r="Y461" s="16" t="s">
        <v>1610</v>
      </c>
      <c r="Z46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62" spans="21:26" x14ac:dyDescent="0.25">
      <c r="U462" s="19" t="s">
        <v>1455</v>
      </c>
      <c r="V462" s="15" t="s">
        <v>1456</v>
      </c>
      <c r="W462" s="16">
        <v>3850</v>
      </c>
      <c r="X462" s="16"/>
      <c r="Y462" s="16" t="s">
        <v>1610</v>
      </c>
      <c r="Z46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63" spans="21:26" x14ac:dyDescent="0.25">
      <c r="U463" s="19" t="s">
        <v>1457</v>
      </c>
      <c r="V463" s="15" t="s">
        <v>1458</v>
      </c>
      <c r="W463" s="16">
        <v>3845</v>
      </c>
      <c r="X463" s="16"/>
      <c r="Y463" s="16" t="s">
        <v>1610</v>
      </c>
      <c r="Z46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64" spans="21:26" x14ac:dyDescent="0.25">
      <c r="U464" s="19" t="s">
        <v>1459</v>
      </c>
      <c r="V464" s="15" t="s">
        <v>1460</v>
      </c>
      <c r="W464" s="16">
        <v>3850</v>
      </c>
      <c r="X464" s="16">
        <v>40</v>
      </c>
      <c r="Y464" s="16" t="s">
        <v>1620</v>
      </c>
      <c r="Z46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65" spans="21:26" x14ac:dyDescent="0.25">
      <c r="U465" s="19" t="s">
        <v>1461</v>
      </c>
      <c r="V465" s="15" t="s">
        <v>1619</v>
      </c>
      <c r="W465" s="16">
        <v>3860</v>
      </c>
      <c r="X465" s="16">
        <v>40</v>
      </c>
      <c r="Y465" s="16" t="s">
        <v>1621</v>
      </c>
      <c r="Z46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66" spans="21:26" x14ac:dyDescent="0.25">
      <c r="U466" s="19" t="s">
        <v>1462</v>
      </c>
      <c r="V466" s="15" t="s">
        <v>1463</v>
      </c>
      <c r="W466" s="16">
        <v>3900</v>
      </c>
      <c r="X466" s="16">
        <v>40</v>
      </c>
      <c r="Y466" s="16" t="s">
        <v>1621</v>
      </c>
      <c r="Z46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67" spans="21:26" x14ac:dyDescent="0.25">
      <c r="U467" s="19" t="s">
        <v>1464</v>
      </c>
      <c r="V467" s="15" t="s">
        <v>1465</v>
      </c>
      <c r="W467" s="16">
        <v>3910</v>
      </c>
      <c r="X467" s="16">
        <v>40</v>
      </c>
      <c r="Y467" s="16" t="s">
        <v>1621</v>
      </c>
      <c r="Z46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68" spans="21:26" x14ac:dyDescent="0.25">
      <c r="U468" s="19" t="s">
        <v>1466</v>
      </c>
      <c r="V468" s="15" t="s">
        <v>1467</v>
      </c>
      <c r="W468" s="16">
        <v>3920</v>
      </c>
      <c r="X468" s="16">
        <v>40</v>
      </c>
      <c r="Y468" s="16" t="s">
        <v>1621</v>
      </c>
      <c r="Z46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69" spans="21:26" x14ac:dyDescent="0.25">
      <c r="U469" s="19" t="s">
        <v>1468</v>
      </c>
      <c r="V469" s="15" t="s">
        <v>1469</v>
      </c>
      <c r="W469" s="16">
        <v>3930</v>
      </c>
      <c r="X469" s="16">
        <v>40</v>
      </c>
      <c r="Y469" s="16" t="s">
        <v>1621</v>
      </c>
      <c r="Z46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0" spans="21:26" x14ac:dyDescent="0.25">
      <c r="U470" s="19" t="s">
        <v>1470</v>
      </c>
      <c r="V470" s="15" t="s">
        <v>1471</v>
      </c>
      <c r="W470" s="16">
        <v>3940</v>
      </c>
      <c r="X470" s="16">
        <v>40</v>
      </c>
      <c r="Y470" s="16" t="s">
        <v>1621</v>
      </c>
      <c r="Z47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1" spans="21:26" x14ac:dyDescent="0.25">
      <c r="U471" s="19" t="s">
        <v>1472</v>
      </c>
      <c r="V471" s="15" t="s">
        <v>1473</v>
      </c>
      <c r="W471" s="16">
        <v>3950</v>
      </c>
      <c r="X471" s="16">
        <v>40</v>
      </c>
      <c r="Y471" s="16" t="s">
        <v>1621</v>
      </c>
      <c r="Z47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2" spans="21:26" x14ac:dyDescent="0.25">
      <c r="U472" s="19" t="s">
        <v>1474</v>
      </c>
      <c r="V472" s="15" t="s">
        <v>1475</v>
      </c>
      <c r="W472" s="16">
        <v>3960</v>
      </c>
      <c r="X472" s="16">
        <v>40</v>
      </c>
      <c r="Y472" s="16" t="s">
        <v>1621</v>
      </c>
      <c r="Z47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3" spans="21:26" x14ac:dyDescent="0.25">
      <c r="U473" s="19" t="s">
        <v>1476</v>
      </c>
      <c r="V473" s="15" t="s">
        <v>1477</v>
      </c>
      <c r="W473" s="16">
        <v>3970</v>
      </c>
      <c r="X473" s="16">
        <v>40</v>
      </c>
      <c r="Y473" s="16" t="s">
        <v>1621</v>
      </c>
      <c r="Z47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4" spans="21:26" x14ac:dyDescent="0.25">
      <c r="U474" s="19" t="s">
        <v>1478</v>
      </c>
      <c r="V474" s="15" t="s">
        <v>1479</v>
      </c>
      <c r="W474" s="16">
        <v>3980</v>
      </c>
      <c r="X474" s="16">
        <v>40</v>
      </c>
      <c r="Y474" s="16" t="s">
        <v>1621</v>
      </c>
      <c r="Z47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5" spans="21:26" x14ac:dyDescent="0.25">
      <c r="U475" s="19" t="s">
        <v>1480</v>
      </c>
      <c r="V475" s="15" t="s">
        <v>1481</v>
      </c>
      <c r="W475" s="16">
        <v>3990</v>
      </c>
      <c r="X475" s="16">
        <v>40</v>
      </c>
      <c r="Y475" s="16" t="s">
        <v>1621</v>
      </c>
      <c r="Z47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6" spans="21:26" x14ac:dyDescent="0.25">
      <c r="U476" s="19" t="s">
        <v>1482</v>
      </c>
      <c r="V476" s="15" t="s">
        <v>1483</v>
      </c>
      <c r="W476" s="16">
        <v>4000</v>
      </c>
      <c r="X476" s="16">
        <v>40</v>
      </c>
      <c r="Y476" s="16" t="s">
        <v>1621</v>
      </c>
      <c r="Z47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7" spans="21:26" x14ac:dyDescent="0.25">
      <c r="U477" s="19" t="s">
        <v>1484</v>
      </c>
      <c r="V477" s="15" t="s">
        <v>1485</v>
      </c>
      <c r="W477" s="16">
        <v>3870</v>
      </c>
      <c r="X477" s="16">
        <v>40</v>
      </c>
      <c r="Y477" s="16" t="s">
        <v>1621</v>
      </c>
      <c r="Z47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8" spans="21:26" x14ac:dyDescent="0.25">
      <c r="U478" s="19" t="s">
        <v>1486</v>
      </c>
      <c r="V478" s="15" t="s">
        <v>1487</v>
      </c>
      <c r="W478" s="16">
        <v>3880</v>
      </c>
      <c r="X478" s="16">
        <v>40</v>
      </c>
      <c r="Y478" s="16" t="s">
        <v>1621</v>
      </c>
      <c r="Z47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9" spans="21:26" x14ac:dyDescent="0.25">
      <c r="U479" s="19" t="s">
        <v>1488</v>
      </c>
      <c r="V479" s="15" t="s">
        <v>1489</v>
      </c>
      <c r="W479" s="16">
        <v>3890</v>
      </c>
      <c r="X479" s="16">
        <v>24</v>
      </c>
      <c r="Y479" s="16" t="s">
        <v>1621</v>
      </c>
      <c r="Z47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0" spans="21:26" x14ac:dyDescent="0.25">
      <c r="U480" s="19" t="s">
        <v>1490</v>
      </c>
      <c r="V480" s="15" t="s">
        <v>1491</v>
      </c>
      <c r="W480" s="16">
        <v>4010</v>
      </c>
      <c r="X480" s="16">
        <v>40</v>
      </c>
      <c r="Y480" s="16" t="s">
        <v>1622</v>
      </c>
      <c r="Z48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1" spans="21:26" x14ac:dyDescent="0.25">
      <c r="U481" s="19" t="s">
        <v>1492</v>
      </c>
      <c r="V481" s="15" t="s">
        <v>1493</v>
      </c>
      <c r="W481" s="16">
        <v>4030</v>
      </c>
      <c r="X481" s="16">
        <v>40</v>
      </c>
      <c r="Y481" s="16" t="s">
        <v>1622</v>
      </c>
      <c r="Z48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2" spans="21:26" x14ac:dyDescent="0.25">
      <c r="U482" s="19" t="s">
        <v>1494</v>
      </c>
      <c r="V482" s="15" t="s">
        <v>1495</v>
      </c>
      <c r="W482" s="16">
        <v>4040</v>
      </c>
      <c r="X482" s="16">
        <v>40</v>
      </c>
      <c r="Y482" s="16" t="s">
        <v>1622</v>
      </c>
      <c r="Z48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3" spans="21:26" x14ac:dyDescent="0.25">
      <c r="U483" s="19" t="s">
        <v>1496</v>
      </c>
      <c r="V483" s="15" t="s">
        <v>1497</v>
      </c>
      <c r="W483" s="16">
        <v>4050</v>
      </c>
      <c r="X483" s="16">
        <v>40</v>
      </c>
      <c r="Y483" s="16" t="s">
        <v>1622</v>
      </c>
      <c r="Z48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4" spans="21:26" x14ac:dyDescent="0.25">
      <c r="U484" s="19" t="s">
        <v>1498</v>
      </c>
      <c r="V484" s="15" t="s">
        <v>1499</v>
      </c>
      <c r="W484" s="16">
        <v>4020</v>
      </c>
      <c r="X484" s="16">
        <v>24</v>
      </c>
      <c r="Y484" s="16" t="s">
        <v>1622</v>
      </c>
      <c r="Z48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5" spans="21:26" x14ac:dyDescent="0.25">
      <c r="U485" s="19" t="s">
        <v>1500</v>
      </c>
      <c r="V485" s="15" t="s">
        <v>13</v>
      </c>
      <c r="W485" s="16">
        <v>4060</v>
      </c>
      <c r="X485" s="16">
        <v>40</v>
      </c>
      <c r="Y485" s="16" t="s">
        <v>11</v>
      </c>
      <c r="Z48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6" spans="21:26" x14ac:dyDescent="0.25">
      <c r="U486" s="19" t="s">
        <v>1501</v>
      </c>
      <c r="V486" s="15" t="s">
        <v>1502</v>
      </c>
      <c r="W486" s="16">
        <v>4070</v>
      </c>
      <c r="X486" s="16">
        <v>40</v>
      </c>
      <c r="Y486" s="16" t="s">
        <v>11</v>
      </c>
      <c r="Z48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7" spans="21:26" x14ac:dyDescent="0.25">
      <c r="U487" s="19" t="s">
        <v>1503</v>
      </c>
      <c r="V487" s="15" t="s">
        <v>1504</v>
      </c>
      <c r="W487" s="16">
        <v>4220</v>
      </c>
      <c r="X487" s="16">
        <v>40</v>
      </c>
      <c r="Y487" s="16" t="s">
        <v>11</v>
      </c>
      <c r="Z48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8" spans="21:26" x14ac:dyDescent="0.25">
      <c r="U488" s="19" t="s">
        <v>1505</v>
      </c>
      <c r="V488" s="15" t="s">
        <v>1506</v>
      </c>
      <c r="W488" s="16">
        <v>4230</v>
      </c>
      <c r="X488" s="16">
        <v>40</v>
      </c>
      <c r="Y488" s="16" t="s">
        <v>11</v>
      </c>
      <c r="Z48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9" spans="21:26" x14ac:dyDescent="0.25">
      <c r="U489" s="19" t="s">
        <v>1507</v>
      </c>
      <c r="V489" s="15" t="s">
        <v>1508</v>
      </c>
      <c r="W489" s="16">
        <v>4240</v>
      </c>
      <c r="X489" s="16">
        <v>40</v>
      </c>
      <c r="Y489" s="16" t="s">
        <v>11</v>
      </c>
      <c r="Z48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0" spans="21:26" x14ac:dyDescent="0.25">
      <c r="U490" s="19" t="s">
        <v>1509</v>
      </c>
      <c r="V490" s="15" t="s">
        <v>1510</v>
      </c>
      <c r="W490" s="16">
        <v>4065</v>
      </c>
      <c r="X490" s="16">
        <v>40</v>
      </c>
      <c r="Y490" s="16" t="s">
        <v>11</v>
      </c>
      <c r="Z49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1" spans="21:26" x14ac:dyDescent="0.25">
      <c r="U491" s="19" t="s">
        <v>1511</v>
      </c>
      <c r="V491" s="15" t="s">
        <v>1512</v>
      </c>
      <c r="W491" s="16">
        <v>4250</v>
      </c>
      <c r="X491" s="16">
        <v>40</v>
      </c>
      <c r="Y491" s="16" t="s">
        <v>11</v>
      </c>
      <c r="Z49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2" spans="21:26" x14ac:dyDescent="0.25">
      <c r="U492" s="19" t="s">
        <v>1513</v>
      </c>
      <c r="V492" s="15" t="s">
        <v>1514</v>
      </c>
      <c r="W492" s="16">
        <v>4260</v>
      </c>
      <c r="X492" s="16">
        <v>40</v>
      </c>
      <c r="Y492" s="16" t="s">
        <v>11</v>
      </c>
      <c r="Z49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3" spans="21:26" x14ac:dyDescent="0.25">
      <c r="U493" s="19" t="s">
        <v>1515</v>
      </c>
      <c r="V493" s="15" t="s">
        <v>1516</v>
      </c>
      <c r="W493" s="16">
        <v>4270</v>
      </c>
      <c r="X493" s="16">
        <v>40</v>
      </c>
      <c r="Y493" s="16" t="s">
        <v>11</v>
      </c>
      <c r="Z49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4" spans="21:26" x14ac:dyDescent="0.25">
      <c r="U494" s="19" t="s">
        <v>1517</v>
      </c>
      <c r="V494" s="15" t="s">
        <v>1518</v>
      </c>
      <c r="W494" s="16">
        <v>4280</v>
      </c>
      <c r="X494" s="16">
        <v>40</v>
      </c>
      <c r="Y494" s="16" t="s">
        <v>11</v>
      </c>
      <c r="Z49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5" spans="21:26" x14ac:dyDescent="0.25">
      <c r="U495" s="19" t="s">
        <v>1519</v>
      </c>
      <c r="V495" s="15" t="s">
        <v>1520</v>
      </c>
      <c r="W495" s="16">
        <v>4290</v>
      </c>
      <c r="X495" s="16">
        <v>40</v>
      </c>
      <c r="Y495" s="16" t="s">
        <v>11</v>
      </c>
      <c r="Z49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6" spans="21:26" x14ac:dyDescent="0.25">
      <c r="U496" s="19" t="s">
        <v>1521</v>
      </c>
      <c r="V496" s="15" t="s">
        <v>1522</v>
      </c>
      <c r="W496" s="16">
        <v>4300</v>
      </c>
      <c r="X496" s="16">
        <v>40</v>
      </c>
      <c r="Y496" s="16" t="s">
        <v>11</v>
      </c>
      <c r="Z49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7" spans="21:26" x14ac:dyDescent="0.25">
      <c r="U497" s="19" t="s">
        <v>1523</v>
      </c>
      <c r="V497" s="15" t="s">
        <v>546</v>
      </c>
      <c r="W497" s="16">
        <v>4310</v>
      </c>
      <c r="X497" s="16">
        <v>40</v>
      </c>
      <c r="Y497" s="16" t="s">
        <v>11</v>
      </c>
      <c r="Z49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8" spans="21:26" x14ac:dyDescent="0.25">
      <c r="U498" s="19" t="s">
        <v>1524</v>
      </c>
      <c r="V498" s="15" t="s">
        <v>1525</v>
      </c>
      <c r="W498" s="16">
        <v>4320</v>
      </c>
      <c r="X498" s="16">
        <v>40</v>
      </c>
      <c r="Y498" s="16" t="s">
        <v>11</v>
      </c>
      <c r="Z49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9" spans="21:26" x14ac:dyDescent="0.25">
      <c r="U499" s="19" t="s">
        <v>1526</v>
      </c>
      <c r="V499" s="15" t="s">
        <v>1527</v>
      </c>
      <c r="W499" s="16">
        <v>4330</v>
      </c>
      <c r="X499" s="16">
        <v>40</v>
      </c>
      <c r="Y499" s="16" t="s">
        <v>11</v>
      </c>
      <c r="Z49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0" spans="21:26" x14ac:dyDescent="0.25">
      <c r="U500" s="19" t="s">
        <v>1528</v>
      </c>
      <c r="V500" s="15" t="s">
        <v>1529</v>
      </c>
      <c r="W500" s="16">
        <v>4344</v>
      </c>
      <c r="X500" s="16">
        <v>40</v>
      </c>
      <c r="Y500" s="16" t="s">
        <v>11</v>
      </c>
      <c r="Z50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1" spans="21:26" x14ac:dyDescent="0.25">
      <c r="U501" s="19" t="s">
        <v>1530</v>
      </c>
      <c r="V501" s="15" t="s">
        <v>1531</v>
      </c>
      <c r="W501" s="16">
        <v>4340</v>
      </c>
      <c r="X501" s="16">
        <v>40</v>
      </c>
      <c r="Y501" s="16" t="s">
        <v>11</v>
      </c>
      <c r="Z50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2" spans="21:26" x14ac:dyDescent="0.25">
      <c r="U502" s="19" t="s">
        <v>1532</v>
      </c>
      <c r="V502" s="15" t="s">
        <v>1533</v>
      </c>
      <c r="W502" s="16">
        <v>4341</v>
      </c>
      <c r="X502" s="16">
        <v>40</v>
      </c>
      <c r="Y502" s="16" t="s">
        <v>11</v>
      </c>
      <c r="Z50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3" spans="21:26" x14ac:dyDescent="0.25">
      <c r="U503" s="19" t="s">
        <v>1534</v>
      </c>
      <c r="V503" s="15" t="s">
        <v>1535</v>
      </c>
      <c r="W503" s="16">
        <v>4211</v>
      </c>
      <c r="X503" s="16">
        <v>40</v>
      </c>
      <c r="Y503" s="16" t="s">
        <v>11</v>
      </c>
      <c r="Z50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4" spans="21:26" x14ac:dyDescent="0.25">
      <c r="U504" s="19" t="s">
        <v>1536</v>
      </c>
      <c r="V504" s="15" t="s">
        <v>1537</v>
      </c>
      <c r="W504" s="16">
        <v>4345</v>
      </c>
      <c r="X504" s="16">
        <v>40</v>
      </c>
      <c r="Y504" s="16" t="s">
        <v>11</v>
      </c>
      <c r="Z50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5" spans="21:26" x14ac:dyDescent="0.25">
      <c r="U505" s="19" t="s">
        <v>1538</v>
      </c>
      <c r="V505" s="15" t="s">
        <v>1539</v>
      </c>
      <c r="W505" s="16">
        <v>4350</v>
      </c>
      <c r="X505" s="16">
        <v>40</v>
      </c>
      <c r="Y505" s="16" t="s">
        <v>11</v>
      </c>
      <c r="Z50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6" spans="21:26" x14ac:dyDescent="0.25">
      <c r="U506" s="19" t="s">
        <v>1540</v>
      </c>
      <c r="V506" s="15" t="s">
        <v>1541</v>
      </c>
      <c r="W506" s="16">
        <v>4360</v>
      </c>
      <c r="X506" s="16">
        <v>40</v>
      </c>
      <c r="Y506" s="16" t="s">
        <v>11</v>
      </c>
      <c r="Z50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7" spans="21:26" x14ac:dyDescent="0.25">
      <c r="U507" s="19" t="s">
        <v>1542</v>
      </c>
      <c r="V507" s="15" t="s">
        <v>1543</v>
      </c>
      <c r="W507" s="16">
        <v>4370</v>
      </c>
      <c r="X507" s="16">
        <v>40</v>
      </c>
      <c r="Y507" s="16" t="s">
        <v>11</v>
      </c>
      <c r="Z50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8" spans="21:26" x14ac:dyDescent="0.25">
      <c r="U508" s="19" t="s">
        <v>1544</v>
      </c>
      <c r="V508" s="15" t="s">
        <v>1545</v>
      </c>
      <c r="W508" s="16"/>
      <c r="X508" s="16">
        <v>40</v>
      </c>
      <c r="Y508" s="16" t="s">
        <v>11</v>
      </c>
      <c r="Z50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9" spans="21:26" x14ac:dyDescent="0.25">
      <c r="U509" s="19" t="s">
        <v>1546</v>
      </c>
      <c r="V509" s="15" t="s">
        <v>1547</v>
      </c>
      <c r="W509" s="16">
        <v>4380</v>
      </c>
      <c r="X509" s="16">
        <v>40</v>
      </c>
      <c r="Y509" s="16" t="s">
        <v>11</v>
      </c>
      <c r="Z50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0" spans="21:26" x14ac:dyDescent="0.25">
      <c r="U510" s="19" t="s">
        <v>1548</v>
      </c>
      <c r="V510" s="15" t="s">
        <v>1549</v>
      </c>
      <c r="W510" s="16">
        <v>4343</v>
      </c>
      <c r="X510" s="16">
        <v>40</v>
      </c>
      <c r="Y510" s="16" t="s">
        <v>11</v>
      </c>
      <c r="Z51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1" spans="21:26" x14ac:dyDescent="0.25">
      <c r="U511" s="19" t="s">
        <v>1550</v>
      </c>
      <c r="V511" s="15" t="s">
        <v>1551</v>
      </c>
      <c r="W511" s="16">
        <v>4080</v>
      </c>
      <c r="X511" s="16">
        <v>40</v>
      </c>
      <c r="Y511" s="16" t="s">
        <v>11</v>
      </c>
      <c r="Z51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2" spans="21:26" x14ac:dyDescent="0.25">
      <c r="U512" s="19" t="s">
        <v>1552</v>
      </c>
      <c r="V512" s="15" t="s">
        <v>1553</v>
      </c>
      <c r="W512" s="16">
        <v>4090</v>
      </c>
      <c r="X512" s="16">
        <v>40</v>
      </c>
      <c r="Y512" s="16" t="s">
        <v>11</v>
      </c>
      <c r="Z51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3" spans="21:26" x14ac:dyDescent="0.25">
      <c r="U513" s="19" t="s">
        <v>1554</v>
      </c>
      <c r="V513" s="15" t="s">
        <v>1555</v>
      </c>
      <c r="W513" s="16">
        <v>4100</v>
      </c>
      <c r="X513" s="16">
        <v>40</v>
      </c>
      <c r="Y513" s="16" t="s">
        <v>11</v>
      </c>
      <c r="Z51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4" spans="21:26" x14ac:dyDescent="0.25">
      <c r="U514" s="19" t="s">
        <v>1556</v>
      </c>
      <c r="V514" s="15" t="s">
        <v>1557</v>
      </c>
      <c r="W514" s="16">
        <v>4110</v>
      </c>
      <c r="X514" s="16">
        <v>40</v>
      </c>
      <c r="Y514" s="16" t="s">
        <v>11</v>
      </c>
      <c r="Z51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5" spans="21:26" x14ac:dyDescent="0.25">
      <c r="U515" s="19" t="s">
        <v>1558</v>
      </c>
      <c r="V515" s="15" t="s">
        <v>1559</v>
      </c>
      <c r="W515" s="16">
        <v>4120</v>
      </c>
      <c r="X515" s="16">
        <v>40</v>
      </c>
      <c r="Y515" s="16" t="s">
        <v>11</v>
      </c>
      <c r="Z51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6" spans="21:26" x14ac:dyDescent="0.25">
      <c r="U516" s="19" t="s">
        <v>1560</v>
      </c>
      <c r="V516" s="15" t="s">
        <v>13</v>
      </c>
      <c r="W516" s="16">
        <v>4065</v>
      </c>
      <c r="X516" s="16">
        <v>40</v>
      </c>
      <c r="Y516" s="16" t="s">
        <v>11</v>
      </c>
      <c r="Z51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7" spans="21:26" x14ac:dyDescent="0.25">
      <c r="U517" s="19" t="s">
        <v>1561</v>
      </c>
      <c r="V517" s="15" t="s">
        <v>1562</v>
      </c>
      <c r="W517" s="16">
        <v>4061</v>
      </c>
      <c r="X517" s="16">
        <v>40</v>
      </c>
      <c r="Y517" s="16" t="s">
        <v>11</v>
      </c>
      <c r="Z51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8" spans="21:26" x14ac:dyDescent="0.25">
      <c r="U518" s="19" t="s">
        <v>1563</v>
      </c>
      <c r="V518" s="15" t="s">
        <v>1564</v>
      </c>
      <c r="W518" s="16">
        <v>4130</v>
      </c>
      <c r="X518" s="16">
        <v>40</v>
      </c>
      <c r="Y518" s="16" t="s">
        <v>11</v>
      </c>
      <c r="Z51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9" spans="21:26" x14ac:dyDescent="0.25">
      <c r="U519" s="19" t="s">
        <v>1565</v>
      </c>
      <c r="V519" s="15" t="s">
        <v>1566</v>
      </c>
      <c r="W519" s="16">
        <v>4140</v>
      </c>
      <c r="X519" s="16">
        <v>40</v>
      </c>
      <c r="Y519" s="16" t="s">
        <v>11</v>
      </c>
      <c r="Z51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20" spans="21:26" x14ac:dyDescent="0.25">
      <c r="U520" s="19" t="s">
        <v>1567</v>
      </c>
      <c r="V520" s="15" t="s">
        <v>1568</v>
      </c>
      <c r="W520" s="16">
        <v>4160</v>
      </c>
      <c r="X520" s="16">
        <v>40</v>
      </c>
      <c r="Y520" s="16" t="s">
        <v>11</v>
      </c>
      <c r="Z52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21" spans="21:26" x14ac:dyDescent="0.25">
      <c r="U521" s="19" t="s">
        <v>1569</v>
      </c>
      <c r="V521" s="15" t="s">
        <v>1570</v>
      </c>
      <c r="W521" s="16">
        <v>4170</v>
      </c>
      <c r="X521" s="16">
        <v>40</v>
      </c>
      <c r="Y521" s="16" t="s">
        <v>11</v>
      </c>
      <c r="Z52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22" spans="21:26" x14ac:dyDescent="0.25">
      <c r="U522" s="19" t="s">
        <v>1571</v>
      </c>
      <c r="V522" s="15" t="s">
        <v>1572</v>
      </c>
      <c r="W522" s="16">
        <v>4150</v>
      </c>
      <c r="X522" s="16">
        <v>40</v>
      </c>
      <c r="Y522" s="16" t="s">
        <v>11</v>
      </c>
      <c r="Z52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23" spans="21:26" x14ac:dyDescent="0.25">
      <c r="U523" s="19" t="s">
        <v>1573</v>
      </c>
      <c r="V523" s="15" t="s">
        <v>1574</v>
      </c>
      <c r="W523" s="16">
        <v>4180</v>
      </c>
      <c r="X523" s="16">
        <v>24</v>
      </c>
      <c r="Y523" s="16" t="s">
        <v>11</v>
      </c>
      <c r="Z52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24" spans="21:26" x14ac:dyDescent="0.25">
      <c r="U524" s="19" t="s">
        <v>1575</v>
      </c>
      <c r="V524" s="15" t="s">
        <v>1576</v>
      </c>
      <c r="W524" s="16">
        <v>4190</v>
      </c>
      <c r="X524" s="16">
        <v>24</v>
      </c>
      <c r="Y524" s="16" t="s">
        <v>11</v>
      </c>
      <c r="Z52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25" spans="21:26" x14ac:dyDescent="0.25">
      <c r="U525" s="19" t="s">
        <v>1577</v>
      </c>
      <c r="V525" s="15" t="s">
        <v>44</v>
      </c>
      <c r="W525" s="16">
        <v>4200</v>
      </c>
      <c r="X525" s="16">
        <v>40</v>
      </c>
      <c r="Y525" s="16" t="s">
        <v>11</v>
      </c>
      <c r="Z52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26" spans="21:26" x14ac:dyDescent="0.25">
      <c r="U526" s="19" t="s">
        <v>1578</v>
      </c>
      <c r="V526" s="15" t="s">
        <v>1579</v>
      </c>
      <c r="W526" s="16">
        <v>4210</v>
      </c>
      <c r="X526" s="16">
        <v>40</v>
      </c>
      <c r="Y526" s="16" t="s">
        <v>11</v>
      </c>
      <c r="Z52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27" spans="21:26" x14ac:dyDescent="0.25">
      <c r="U527" s="18" t="s">
        <v>1580</v>
      </c>
      <c r="V527" s="17" t="s">
        <v>1581</v>
      </c>
      <c r="W527" s="21">
        <v>4390</v>
      </c>
      <c r="X527" s="16"/>
      <c r="Y527" s="16"/>
      <c r="Z52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528" spans="21:26" x14ac:dyDescent="0.25">
      <c r="U528" s="18" t="s">
        <v>1582</v>
      </c>
      <c r="V528" s="17" t="s">
        <v>1583</v>
      </c>
      <c r="W528" s="21">
        <v>4395</v>
      </c>
      <c r="X528" s="16"/>
      <c r="Y528" s="16"/>
      <c r="Z52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529" spans="21:26" x14ac:dyDescent="0.25">
      <c r="U529" s="18" t="s">
        <v>1584</v>
      </c>
      <c r="V529" s="17" t="s">
        <v>1585</v>
      </c>
      <c r="W529" s="21">
        <v>4400</v>
      </c>
      <c r="X529" s="16"/>
      <c r="Y529" s="16"/>
      <c r="Z52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530" spans="21:26" x14ac:dyDescent="0.25">
      <c r="U530" s="18" t="s">
        <v>1586</v>
      </c>
      <c r="V530" s="17" t="s">
        <v>1587</v>
      </c>
      <c r="W530" s="21">
        <v>4410</v>
      </c>
      <c r="X530" s="16"/>
      <c r="Y530" s="16"/>
      <c r="Z53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531" spans="21:26" x14ac:dyDescent="0.25">
      <c r="U531" s="18" t="s">
        <v>1588</v>
      </c>
      <c r="V531" s="17" t="s">
        <v>1589</v>
      </c>
      <c r="W531" s="21">
        <v>4420</v>
      </c>
      <c r="X531" s="16"/>
      <c r="Y531" s="16"/>
      <c r="Z53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532" spans="21:26" x14ac:dyDescent="0.25">
      <c r="U532" s="18" t="s">
        <v>1590</v>
      </c>
      <c r="V532" s="17" t="s">
        <v>1591</v>
      </c>
      <c r="W532" s="21">
        <v>4430</v>
      </c>
      <c r="X532" s="16"/>
      <c r="Y532" s="16"/>
      <c r="Z53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533" spans="21:26" x14ac:dyDescent="0.25">
      <c r="U533" s="18" t="s">
        <v>1592</v>
      </c>
      <c r="V533" s="17" t="s">
        <v>1593</v>
      </c>
      <c r="W533" s="21">
        <v>4440</v>
      </c>
      <c r="X533" s="16"/>
      <c r="Y533" s="16"/>
      <c r="Z53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534" spans="21:26" x14ac:dyDescent="0.25">
      <c r="U534" s="18" t="s">
        <v>1594</v>
      </c>
      <c r="V534" s="17" t="s">
        <v>1595</v>
      </c>
      <c r="W534" s="21">
        <v>4450</v>
      </c>
      <c r="X534" s="16"/>
      <c r="Y534" s="16"/>
      <c r="Z53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</sheetData>
  <conditionalFormatting sqref="A2:A49">
    <cfRule type="duplicateValues" dxfId="2" priority="2"/>
  </conditionalFormatting>
  <conditionalFormatting sqref="A50:A62">
    <cfRule type="duplicateValues" dxfId="1" priority="1"/>
  </conditionalFormatting>
  <pageMargins left="0.7" right="0.7" top="0.75" bottom="0.75" header="0.3" footer="0.3"/>
  <pageSetup paperSize="9" orientation="portrait" r:id="rId1"/>
  <drawing r:id="rId2"/>
  <tableParts count="6">
    <tablePart r:id="rId3"/>
    <tablePart r:id="rId4"/>
    <tablePart r:id="rId5"/>
    <tablePart r:id="rId6"/>
    <tablePart r:id="rId7"/>
    <tablePart r:id="rId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10</vt:i4>
      </vt:variant>
    </vt:vector>
  </HeadingPairs>
  <TitlesOfParts>
    <vt:vector size="13" baseType="lpstr">
      <vt:lpstr>Stocklist Hoogenraad</vt:lpstr>
      <vt:lpstr>Price list</vt:lpstr>
      <vt:lpstr>Parameters</vt:lpstr>
      <vt:lpstr>'Stocklist Hoogenraad'!_FilterDatabase</vt:lpstr>
      <vt:lpstr>Inv_NrCrates</vt:lpstr>
      <vt:lpstr>Inv_NrPalletBox</vt:lpstr>
      <vt:lpstr>Margin</vt:lpstr>
      <vt:lpstr>MinPercPalletBox</vt:lpstr>
      <vt:lpstr>NrCratesFillUp</vt:lpstr>
      <vt:lpstr>NrPalletBoxes</vt:lpstr>
      <vt:lpstr>NrPalletSpaces</vt:lpstr>
      <vt:lpstr>OrderBelowMin</vt:lpstr>
      <vt:lpstr>PalletBox_VrijeRuimte_Perc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Hannie</dc:creator>
  <cp:lastModifiedBy>Ruben Codée</cp:lastModifiedBy>
  <cp:lastPrinted>2025-08-04T08:52:27Z</cp:lastPrinted>
  <dcterms:created xsi:type="dcterms:W3CDTF">2015-07-31T07:46:40Z</dcterms:created>
  <dcterms:modified xsi:type="dcterms:W3CDTF">2026-02-16T10:34:08Z</dcterms:modified>
</cp:coreProperties>
</file>